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U\CREDITO X CREDITO\2023\"/>
    </mc:Choice>
  </mc:AlternateContent>
  <xr:revisionPtr revIDLastSave="0" documentId="8_{6518FF60-8C31-4661-BBEC-45AFAC5668BA}" xr6:coauthVersionLast="47" xr6:coauthVersionMax="47" xr10:uidLastSave="{00000000-0000-0000-0000-000000000000}"/>
  <bookViews>
    <workbookView xWindow="-120" yWindow="-120" windowWidth="20730" windowHeight="11160" xr2:uid="{7B796738-2FF6-4104-B9CD-706E6B149640}"/>
  </bookViews>
  <sheets>
    <sheet name="CxC" sheetId="1" r:id="rId1"/>
  </sheets>
  <externalReferences>
    <externalReference r:id="rId2"/>
    <externalReference r:id="rId3"/>
  </externalReferences>
  <definedNames>
    <definedName name="cxc">#REF!</definedName>
    <definedName name="Query">#REF!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00" i="1" l="1"/>
  <c r="AU594" i="1"/>
  <c r="AU593" i="1"/>
  <c r="AW590" i="1"/>
  <c r="AV590" i="1"/>
  <c r="AS590" i="1"/>
  <c r="AR590" i="1"/>
  <c r="AQ590" i="1"/>
  <c r="AP590" i="1"/>
  <c r="AO590" i="1"/>
  <c r="AN590" i="1"/>
  <c r="AM590" i="1"/>
  <c r="AL590" i="1"/>
  <c r="AK590" i="1"/>
  <c r="AJ590" i="1"/>
  <c r="AI590" i="1"/>
  <c r="AH590" i="1"/>
  <c r="AG590" i="1"/>
  <c r="AF590" i="1"/>
  <c r="AE590" i="1"/>
  <c r="AD590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AW589" i="1"/>
  <c r="AV589" i="1"/>
  <c r="AS589" i="1"/>
  <c r="AR589" i="1"/>
  <c r="AQ589" i="1"/>
  <c r="AP589" i="1"/>
  <c r="AO589" i="1"/>
  <c r="AN589" i="1"/>
  <c r="AM589" i="1"/>
  <c r="AL589" i="1"/>
  <c r="AK589" i="1"/>
  <c r="AJ589" i="1"/>
  <c r="AI589" i="1"/>
  <c r="AH589" i="1"/>
  <c r="AG589" i="1"/>
  <c r="AF589" i="1"/>
  <c r="AE589" i="1"/>
  <c r="AD589" i="1"/>
  <c r="AC589" i="1"/>
  <c r="AB589" i="1"/>
  <c r="AA589" i="1"/>
  <c r="Z589" i="1"/>
  <c r="Y589" i="1"/>
  <c r="X589" i="1"/>
  <c r="W589" i="1"/>
  <c r="V589" i="1"/>
  <c r="U589" i="1"/>
  <c r="T589" i="1"/>
  <c r="R589" i="1"/>
  <c r="Q589" i="1"/>
  <c r="P589" i="1"/>
  <c r="O589" i="1"/>
  <c r="N589" i="1"/>
  <c r="M589" i="1"/>
  <c r="S589" i="1" s="1"/>
  <c r="L589" i="1"/>
  <c r="K589" i="1"/>
  <c r="J589" i="1"/>
  <c r="I589" i="1"/>
  <c r="H589" i="1"/>
  <c r="AU587" i="1"/>
  <c r="AU586" i="1"/>
  <c r="AU585" i="1"/>
  <c r="AU584" i="1"/>
  <c r="AU583" i="1"/>
  <c r="AT582" i="1"/>
  <c r="AU582" i="1" s="1"/>
  <c r="AT581" i="1"/>
  <c r="AU581" i="1" s="1"/>
  <c r="AU580" i="1"/>
  <c r="AT580" i="1"/>
  <c r="AT579" i="1"/>
  <c r="AU579" i="1" s="1"/>
  <c r="AU578" i="1"/>
  <c r="AT578" i="1"/>
  <c r="AT577" i="1"/>
  <c r="AU577" i="1" s="1"/>
  <c r="AT576" i="1"/>
  <c r="AU576" i="1" s="1"/>
  <c r="AT575" i="1"/>
  <c r="AU575" i="1" s="1"/>
  <c r="AT574" i="1"/>
  <c r="AU574" i="1" s="1"/>
  <c r="AT573" i="1"/>
  <c r="AU573" i="1" s="1"/>
  <c r="AU572" i="1"/>
  <c r="AT572" i="1"/>
  <c r="AT571" i="1"/>
  <c r="AU571" i="1" s="1"/>
  <c r="AU570" i="1"/>
  <c r="AT570" i="1"/>
  <c r="AT569" i="1"/>
  <c r="AU569" i="1" s="1"/>
  <c r="AT568" i="1"/>
  <c r="AU568" i="1" s="1"/>
  <c r="AT567" i="1"/>
  <c r="AU567" i="1" s="1"/>
  <c r="AT566" i="1"/>
  <c r="AU566" i="1" s="1"/>
  <c r="AT565" i="1"/>
  <c r="AU565" i="1" s="1"/>
  <c r="AU564" i="1"/>
  <c r="AT564" i="1"/>
  <c r="AT563" i="1"/>
  <c r="AU563" i="1" s="1"/>
  <c r="AU562" i="1"/>
  <c r="AT562" i="1"/>
  <c r="AT561" i="1"/>
  <c r="AU561" i="1" s="1"/>
  <c r="AT560" i="1"/>
  <c r="AU560" i="1" s="1"/>
  <c r="AT559" i="1"/>
  <c r="AU559" i="1" s="1"/>
  <c r="AT558" i="1"/>
  <c r="AU558" i="1" s="1"/>
  <c r="AT557" i="1"/>
  <c r="AU557" i="1" s="1"/>
  <c r="AU556" i="1"/>
  <c r="AT556" i="1"/>
  <c r="AT555" i="1"/>
  <c r="AU555" i="1" s="1"/>
  <c r="AU554" i="1"/>
  <c r="AT554" i="1"/>
  <c r="AT553" i="1"/>
  <c r="AU553" i="1" s="1"/>
  <c r="AT552" i="1"/>
  <c r="AU552" i="1" s="1"/>
  <c r="AT551" i="1"/>
  <c r="AU551" i="1" s="1"/>
  <c r="AT550" i="1"/>
  <c r="AU550" i="1" s="1"/>
  <c r="AT549" i="1"/>
  <c r="AU549" i="1" s="1"/>
  <c r="AU548" i="1"/>
  <c r="AT548" i="1"/>
  <c r="AT547" i="1"/>
  <c r="AU547" i="1" s="1"/>
  <c r="AU546" i="1"/>
  <c r="AT546" i="1"/>
  <c r="AT545" i="1"/>
  <c r="AU545" i="1" s="1"/>
  <c r="AT544" i="1"/>
  <c r="AU544" i="1" s="1"/>
  <c r="AT543" i="1"/>
  <c r="AU543" i="1" s="1"/>
  <c r="AT542" i="1"/>
  <c r="AU542" i="1" s="1"/>
  <c r="AT541" i="1"/>
  <c r="AU541" i="1" s="1"/>
  <c r="AU540" i="1"/>
  <c r="AT540" i="1"/>
  <c r="AT539" i="1"/>
  <c r="AU539" i="1" s="1"/>
  <c r="AU538" i="1"/>
  <c r="AT538" i="1"/>
  <c r="AT537" i="1"/>
  <c r="AU537" i="1" s="1"/>
  <c r="AT536" i="1"/>
  <c r="AU536" i="1" s="1"/>
  <c r="AT535" i="1"/>
  <c r="AU535" i="1" s="1"/>
  <c r="AT534" i="1"/>
  <c r="AU534" i="1" s="1"/>
  <c r="AT533" i="1"/>
  <c r="AU533" i="1" s="1"/>
  <c r="AU532" i="1"/>
  <c r="AT532" i="1"/>
  <c r="AT531" i="1"/>
  <c r="AU531" i="1" s="1"/>
  <c r="AU530" i="1"/>
  <c r="AT530" i="1"/>
  <c r="AT529" i="1"/>
  <c r="AU529" i="1" s="1"/>
  <c r="AT528" i="1"/>
  <c r="AU528" i="1" s="1"/>
  <c r="AT527" i="1"/>
  <c r="AU527" i="1" s="1"/>
  <c r="AT526" i="1"/>
  <c r="AU526" i="1" s="1"/>
  <c r="AT525" i="1"/>
  <c r="AU525" i="1" s="1"/>
  <c r="AU524" i="1"/>
  <c r="AT524" i="1"/>
  <c r="AT523" i="1"/>
  <c r="AU523" i="1" s="1"/>
  <c r="AU522" i="1"/>
  <c r="AT522" i="1"/>
  <c r="AT521" i="1"/>
  <c r="AU521" i="1" s="1"/>
  <c r="AT520" i="1"/>
  <c r="AU520" i="1" s="1"/>
  <c r="AT519" i="1"/>
  <c r="AU519" i="1" s="1"/>
  <c r="AU518" i="1"/>
  <c r="AT518" i="1"/>
  <c r="AT517" i="1"/>
  <c r="AU517" i="1" s="1"/>
  <c r="AU516" i="1"/>
  <c r="AT516" i="1"/>
  <c r="AT515" i="1"/>
  <c r="AU515" i="1" s="1"/>
  <c r="AT514" i="1"/>
  <c r="AU514" i="1" s="1"/>
  <c r="AT513" i="1"/>
  <c r="AU513" i="1" s="1"/>
  <c r="AT512" i="1"/>
  <c r="AU512" i="1" s="1"/>
  <c r="AT511" i="1"/>
  <c r="AU511" i="1" s="1"/>
  <c r="AU510" i="1"/>
  <c r="AT510" i="1"/>
  <c r="AT509" i="1"/>
  <c r="AU509" i="1" s="1"/>
  <c r="AU508" i="1"/>
  <c r="AT508" i="1"/>
  <c r="AT507" i="1"/>
  <c r="AU507" i="1" s="1"/>
  <c r="AT506" i="1"/>
  <c r="AU506" i="1" s="1"/>
  <c r="AT505" i="1"/>
  <c r="AU505" i="1" s="1"/>
  <c r="AT504" i="1"/>
  <c r="AU504" i="1" s="1"/>
  <c r="AT503" i="1"/>
  <c r="AU503" i="1" s="1"/>
  <c r="AU502" i="1"/>
  <c r="AT502" i="1"/>
  <c r="AT501" i="1"/>
  <c r="AU501" i="1" s="1"/>
  <c r="AU500" i="1"/>
  <c r="AT500" i="1"/>
  <c r="AT499" i="1"/>
  <c r="AU499" i="1" s="1"/>
  <c r="AU498" i="1"/>
  <c r="AT498" i="1"/>
  <c r="AT497" i="1"/>
  <c r="AU497" i="1" s="1"/>
  <c r="AT496" i="1"/>
  <c r="AU496" i="1" s="1"/>
  <c r="AT495" i="1"/>
  <c r="AU495" i="1" s="1"/>
  <c r="AU494" i="1"/>
  <c r="AT494" i="1"/>
  <c r="AT493" i="1"/>
  <c r="AU493" i="1" s="1"/>
  <c r="AU492" i="1"/>
  <c r="AT492" i="1"/>
  <c r="AT491" i="1"/>
  <c r="AU491" i="1" s="1"/>
  <c r="AT490" i="1"/>
  <c r="AU490" i="1" s="1"/>
  <c r="AT489" i="1"/>
  <c r="AU489" i="1" s="1"/>
  <c r="AT488" i="1"/>
  <c r="AU488" i="1" s="1"/>
  <c r="AT487" i="1"/>
  <c r="AU487" i="1" s="1"/>
  <c r="AU486" i="1"/>
  <c r="AT486" i="1"/>
  <c r="AT485" i="1"/>
  <c r="AU485" i="1" s="1"/>
  <c r="AU484" i="1"/>
  <c r="AT484" i="1"/>
  <c r="AT483" i="1"/>
  <c r="AU483" i="1" s="1"/>
  <c r="AT482" i="1"/>
  <c r="AU482" i="1" s="1"/>
  <c r="AT481" i="1"/>
  <c r="AU481" i="1" s="1"/>
  <c r="AT480" i="1"/>
  <c r="AU480" i="1" s="1"/>
  <c r="AT479" i="1"/>
  <c r="AU479" i="1" s="1"/>
  <c r="AU478" i="1"/>
  <c r="AT478" i="1"/>
  <c r="AT477" i="1"/>
  <c r="AU477" i="1" s="1"/>
  <c r="AU476" i="1"/>
  <c r="AT476" i="1"/>
  <c r="AT475" i="1"/>
  <c r="AU475" i="1" s="1"/>
  <c r="AT474" i="1"/>
  <c r="AU474" i="1" s="1"/>
  <c r="AT473" i="1"/>
  <c r="AU473" i="1" s="1"/>
  <c r="AT472" i="1"/>
  <c r="AU472" i="1" s="1"/>
  <c r="AT471" i="1"/>
  <c r="AU471" i="1" s="1"/>
  <c r="AU470" i="1"/>
  <c r="AT470" i="1"/>
  <c r="AT469" i="1"/>
  <c r="AU469" i="1" s="1"/>
  <c r="AU468" i="1"/>
  <c r="AT468" i="1"/>
  <c r="AT467" i="1"/>
  <c r="AU467" i="1" s="1"/>
  <c r="AU466" i="1"/>
  <c r="AT466" i="1"/>
  <c r="AT465" i="1"/>
  <c r="AU465" i="1" s="1"/>
  <c r="AT464" i="1"/>
  <c r="AU464" i="1" s="1"/>
  <c r="AT463" i="1"/>
  <c r="AU463" i="1" s="1"/>
  <c r="AU462" i="1"/>
  <c r="AT462" i="1"/>
  <c r="AT461" i="1"/>
  <c r="AU461" i="1" s="1"/>
  <c r="AU460" i="1"/>
  <c r="AT460" i="1"/>
  <c r="AT459" i="1"/>
  <c r="AU459" i="1" s="1"/>
  <c r="AT458" i="1"/>
  <c r="AU458" i="1" s="1"/>
  <c r="AT457" i="1"/>
  <c r="AU457" i="1" s="1"/>
  <c r="AT456" i="1"/>
  <c r="AU456" i="1" s="1"/>
  <c r="AT455" i="1"/>
  <c r="AU455" i="1" s="1"/>
  <c r="AU454" i="1"/>
  <c r="AT454" i="1"/>
  <c r="AT453" i="1"/>
  <c r="AU453" i="1" s="1"/>
  <c r="AU452" i="1"/>
  <c r="AT452" i="1"/>
  <c r="AT451" i="1"/>
  <c r="AU451" i="1" s="1"/>
  <c r="AT450" i="1"/>
  <c r="AU450" i="1" s="1"/>
  <c r="AT449" i="1"/>
  <c r="AU449" i="1" s="1"/>
  <c r="AT448" i="1"/>
  <c r="AU448" i="1" s="1"/>
  <c r="AT447" i="1"/>
  <c r="AU447" i="1" s="1"/>
  <c r="AU446" i="1"/>
  <c r="AT446" i="1"/>
  <c r="AT445" i="1"/>
  <c r="AU445" i="1" s="1"/>
  <c r="AU444" i="1"/>
  <c r="AT444" i="1"/>
  <c r="AT443" i="1"/>
  <c r="AU443" i="1" s="1"/>
  <c r="AT442" i="1"/>
  <c r="AU442" i="1" s="1"/>
  <c r="AT441" i="1"/>
  <c r="AU441" i="1" s="1"/>
  <c r="AT440" i="1"/>
  <c r="AU440" i="1" s="1"/>
  <c r="AT439" i="1"/>
  <c r="AU439" i="1" s="1"/>
  <c r="AU438" i="1"/>
  <c r="AT438" i="1"/>
  <c r="AT437" i="1"/>
  <c r="AU437" i="1" s="1"/>
  <c r="AU436" i="1"/>
  <c r="AT436" i="1"/>
  <c r="AT435" i="1"/>
  <c r="AU435" i="1" s="1"/>
  <c r="AU434" i="1"/>
  <c r="AT434" i="1"/>
  <c r="AT433" i="1"/>
  <c r="AU433" i="1" s="1"/>
  <c r="AT432" i="1"/>
  <c r="AU432" i="1" s="1"/>
  <c r="AT431" i="1"/>
  <c r="AU431" i="1" s="1"/>
  <c r="AU430" i="1"/>
  <c r="AT430" i="1"/>
  <c r="AT429" i="1"/>
  <c r="AU429" i="1" s="1"/>
  <c r="AU428" i="1"/>
  <c r="AT428" i="1"/>
  <c r="AT427" i="1"/>
  <c r="AU427" i="1" s="1"/>
  <c r="AT426" i="1"/>
  <c r="AU426" i="1" s="1"/>
  <c r="AT425" i="1"/>
  <c r="AU425" i="1" s="1"/>
  <c r="AT424" i="1"/>
  <c r="AU424" i="1" s="1"/>
  <c r="AT423" i="1"/>
  <c r="AU423" i="1" s="1"/>
  <c r="AU422" i="1"/>
  <c r="AT422" i="1"/>
  <c r="AT421" i="1"/>
  <c r="AU421" i="1" s="1"/>
  <c r="AU420" i="1"/>
  <c r="AT420" i="1"/>
  <c r="AT419" i="1"/>
  <c r="AU419" i="1" s="1"/>
  <c r="AT418" i="1"/>
  <c r="AU418" i="1" s="1"/>
  <c r="AT417" i="1"/>
  <c r="AU417" i="1" s="1"/>
  <c r="AT416" i="1"/>
  <c r="AU416" i="1" s="1"/>
  <c r="AT415" i="1"/>
  <c r="AU415" i="1" s="1"/>
  <c r="AU414" i="1"/>
  <c r="AT414" i="1"/>
  <c r="AT413" i="1"/>
  <c r="AU413" i="1" s="1"/>
  <c r="AU412" i="1"/>
  <c r="AT412" i="1"/>
  <c r="AT411" i="1"/>
  <c r="AU411" i="1" s="1"/>
  <c r="AU410" i="1"/>
  <c r="AT410" i="1"/>
  <c r="AT409" i="1"/>
  <c r="AU409" i="1" s="1"/>
  <c r="AU408" i="1"/>
  <c r="AT408" i="1"/>
  <c r="AT407" i="1"/>
  <c r="AU407" i="1" s="1"/>
  <c r="AU406" i="1"/>
  <c r="AT406" i="1"/>
  <c r="AT405" i="1"/>
  <c r="AU405" i="1" s="1"/>
  <c r="AU404" i="1"/>
  <c r="AT404" i="1"/>
  <c r="AT403" i="1"/>
  <c r="AU403" i="1" s="1"/>
  <c r="AU402" i="1"/>
  <c r="AT402" i="1"/>
  <c r="AT401" i="1"/>
  <c r="AU401" i="1" s="1"/>
  <c r="AU400" i="1"/>
  <c r="AT400" i="1"/>
  <c r="AT399" i="1"/>
  <c r="AU399" i="1" s="1"/>
  <c r="AU398" i="1"/>
  <c r="AT398" i="1"/>
  <c r="AT397" i="1"/>
  <c r="AU397" i="1" s="1"/>
  <c r="AU396" i="1"/>
  <c r="AT396" i="1"/>
  <c r="AT395" i="1"/>
  <c r="AU395" i="1" s="1"/>
  <c r="AU394" i="1"/>
  <c r="AT394" i="1"/>
  <c r="AT393" i="1"/>
  <c r="AU393" i="1" s="1"/>
  <c r="AU392" i="1"/>
  <c r="AT392" i="1"/>
  <c r="AT391" i="1"/>
  <c r="AU391" i="1" s="1"/>
  <c r="AU390" i="1"/>
  <c r="AT390" i="1"/>
  <c r="AT389" i="1"/>
  <c r="AU389" i="1" s="1"/>
  <c r="AU388" i="1"/>
  <c r="AT388" i="1"/>
  <c r="AT387" i="1"/>
  <c r="AU387" i="1" s="1"/>
  <c r="AT386" i="1"/>
  <c r="AU386" i="1" s="1"/>
  <c r="AU385" i="1"/>
  <c r="AT385" i="1"/>
  <c r="AT384" i="1"/>
  <c r="AU384" i="1" s="1"/>
  <c r="AT383" i="1"/>
  <c r="AU383" i="1" s="1"/>
  <c r="AT382" i="1"/>
  <c r="AU382" i="1" s="1"/>
  <c r="AT381" i="1"/>
  <c r="AU381" i="1" s="1"/>
  <c r="AT380" i="1"/>
  <c r="AU380" i="1" s="1"/>
  <c r="AT379" i="1"/>
  <c r="AU379" i="1" s="1"/>
  <c r="AT378" i="1"/>
  <c r="AU378" i="1" s="1"/>
  <c r="AU377" i="1"/>
  <c r="AT377" i="1"/>
  <c r="AT376" i="1"/>
  <c r="AU376" i="1" s="1"/>
  <c r="AT375" i="1"/>
  <c r="AU375" i="1" s="1"/>
  <c r="AT374" i="1"/>
  <c r="AU374" i="1" s="1"/>
  <c r="AT373" i="1"/>
  <c r="AU373" i="1" s="1"/>
  <c r="AT372" i="1"/>
  <c r="AU372" i="1" s="1"/>
  <c r="AT371" i="1"/>
  <c r="AU371" i="1" s="1"/>
  <c r="AT370" i="1"/>
  <c r="AU370" i="1" s="1"/>
  <c r="AU369" i="1"/>
  <c r="AT369" i="1"/>
  <c r="AT368" i="1"/>
  <c r="AU368" i="1" s="1"/>
  <c r="AT367" i="1"/>
  <c r="AU367" i="1" s="1"/>
  <c r="AT366" i="1"/>
  <c r="AU366" i="1" s="1"/>
  <c r="AT365" i="1"/>
  <c r="AU365" i="1" s="1"/>
  <c r="AT364" i="1"/>
  <c r="AU364" i="1" s="1"/>
  <c r="AT363" i="1"/>
  <c r="AU363" i="1" s="1"/>
  <c r="AT362" i="1"/>
  <c r="AU362" i="1" s="1"/>
  <c r="AU361" i="1"/>
  <c r="AT361" i="1"/>
  <c r="AT360" i="1"/>
  <c r="AU360" i="1" s="1"/>
  <c r="AT359" i="1"/>
  <c r="AU359" i="1" s="1"/>
  <c r="AT358" i="1"/>
  <c r="AU358" i="1" s="1"/>
  <c r="AT357" i="1"/>
  <c r="AU357" i="1" s="1"/>
  <c r="AT356" i="1"/>
  <c r="AU356" i="1" s="1"/>
  <c r="AT355" i="1"/>
  <c r="AU355" i="1" s="1"/>
  <c r="AT354" i="1"/>
  <c r="AU354" i="1" s="1"/>
  <c r="AU353" i="1"/>
  <c r="AT353" i="1"/>
  <c r="AT352" i="1"/>
  <c r="AU352" i="1" s="1"/>
  <c r="AT351" i="1"/>
  <c r="AU351" i="1" s="1"/>
  <c r="AT350" i="1"/>
  <c r="AU350" i="1" s="1"/>
  <c r="AT349" i="1"/>
  <c r="AU349" i="1" s="1"/>
  <c r="AT348" i="1"/>
  <c r="AU348" i="1" s="1"/>
  <c r="AT347" i="1"/>
  <c r="AU347" i="1" s="1"/>
  <c r="AT346" i="1"/>
  <c r="AU346" i="1" s="1"/>
  <c r="AU345" i="1"/>
  <c r="AT345" i="1"/>
  <c r="AT344" i="1"/>
  <c r="AU344" i="1" s="1"/>
  <c r="AT343" i="1"/>
  <c r="AU343" i="1" s="1"/>
  <c r="AT342" i="1"/>
  <c r="AU342" i="1" s="1"/>
  <c r="AT341" i="1"/>
  <c r="AU341" i="1" s="1"/>
  <c r="AT340" i="1"/>
  <c r="AU340" i="1" s="1"/>
  <c r="AT339" i="1"/>
  <c r="AU339" i="1" s="1"/>
  <c r="AT338" i="1"/>
  <c r="AU338" i="1" s="1"/>
  <c r="AU337" i="1"/>
  <c r="AT337" i="1"/>
  <c r="AT336" i="1"/>
  <c r="AU336" i="1" s="1"/>
  <c r="AT335" i="1"/>
  <c r="AU335" i="1" s="1"/>
  <c r="AT334" i="1"/>
  <c r="AU334" i="1" s="1"/>
  <c r="AT333" i="1"/>
  <c r="AU333" i="1" s="1"/>
  <c r="AT332" i="1"/>
  <c r="AU332" i="1" s="1"/>
  <c r="AT331" i="1"/>
  <c r="AU331" i="1" s="1"/>
  <c r="AT330" i="1"/>
  <c r="AU330" i="1" s="1"/>
  <c r="AU329" i="1"/>
  <c r="AT329" i="1"/>
  <c r="AT328" i="1"/>
  <c r="AU328" i="1" s="1"/>
  <c r="AT327" i="1"/>
  <c r="AU327" i="1" s="1"/>
  <c r="AT326" i="1"/>
  <c r="AU326" i="1" s="1"/>
  <c r="AT325" i="1"/>
  <c r="AU325" i="1" s="1"/>
  <c r="AT324" i="1"/>
  <c r="AU324" i="1" s="1"/>
  <c r="AT323" i="1"/>
  <c r="AU323" i="1" s="1"/>
  <c r="AT322" i="1"/>
  <c r="AU322" i="1" s="1"/>
  <c r="AU321" i="1"/>
  <c r="AT321" i="1"/>
  <c r="AT320" i="1"/>
  <c r="AU320" i="1" s="1"/>
  <c r="AT319" i="1"/>
  <c r="AU319" i="1" s="1"/>
  <c r="AT318" i="1"/>
  <c r="AU318" i="1" s="1"/>
  <c r="AT317" i="1"/>
  <c r="AU317" i="1" s="1"/>
  <c r="AT316" i="1"/>
  <c r="AU316" i="1" s="1"/>
  <c r="AT315" i="1"/>
  <c r="AU315" i="1" s="1"/>
  <c r="AT314" i="1"/>
  <c r="AU314" i="1" s="1"/>
  <c r="AU313" i="1"/>
  <c r="AT313" i="1"/>
  <c r="AT312" i="1"/>
  <c r="AU312" i="1" s="1"/>
  <c r="AT311" i="1"/>
  <c r="AU311" i="1" s="1"/>
  <c r="AT310" i="1"/>
  <c r="AU310" i="1" s="1"/>
  <c r="AT309" i="1"/>
  <c r="AU309" i="1" s="1"/>
  <c r="AT308" i="1"/>
  <c r="AU308" i="1" s="1"/>
  <c r="AT307" i="1"/>
  <c r="AU307" i="1" s="1"/>
  <c r="AT306" i="1"/>
  <c r="AU306" i="1" s="1"/>
  <c r="AU305" i="1"/>
  <c r="AT305" i="1"/>
  <c r="AT304" i="1"/>
  <c r="AU304" i="1" s="1"/>
  <c r="AT303" i="1"/>
  <c r="AU303" i="1" s="1"/>
  <c r="AT302" i="1"/>
  <c r="AU302" i="1" s="1"/>
  <c r="AT301" i="1"/>
  <c r="AU301" i="1" s="1"/>
  <c r="AT300" i="1"/>
  <c r="AU300" i="1" s="1"/>
  <c r="AT299" i="1"/>
  <c r="AU299" i="1" s="1"/>
  <c r="AT298" i="1"/>
  <c r="AU298" i="1" s="1"/>
  <c r="AU297" i="1"/>
  <c r="AT297" i="1"/>
  <c r="AT296" i="1"/>
  <c r="AU296" i="1" s="1"/>
  <c r="AT295" i="1"/>
  <c r="AU295" i="1" s="1"/>
  <c r="AT294" i="1"/>
  <c r="AU294" i="1" s="1"/>
  <c r="AT293" i="1"/>
  <c r="AU293" i="1" s="1"/>
  <c r="AT292" i="1"/>
  <c r="AU292" i="1" s="1"/>
  <c r="AT291" i="1"/>
  <c r="AU291" i="1" s="1"/>
  <c r="AT290" i="1"/>
  <c r="AU290" i="1" s="1"/>
  <c r="AU289" i="1"/>
  <c r="AT289" i="1"/>
  <c r="AT288" i="1"/>
  <c r="AU288" i="1" s="1"/>
  <c r="AT287" i="1"/>
  <c r="AU287" i="1" s="1"/>
  <c r="AT286" i="1"/>
  <c r="AU286" i="1" s="1"/>
  <c r="AT285" i="1"/>
  <c r="AU285" i="1" s="1"/>
  <c r="AT284" i="1"/>
  <c r="AU284" i="1" s="1"/>
  <c r="AT283" i="1"/>
  <c r="AU283" i="1" s="1"/>
  <c r="AT282" i="1"/>
  <c r="AU282" i="1" s="1"/>
  <c r="AU281" i="1"/>
  <c r="AT281" i="1"/>
  <c r="AT280" i="1"/>
  <c r="AU280" i="1" s="1"/>
  <c r="AT279" i="1"/>
  <c r="AU279" i="1" s="1"/>
  <c r="AT278" i="1"/>
  <c r="AU278" i="1" s="1"/>
  <c r="AT277" i="1"/>
  <c r="AU277" i="1" s="1"/>
  <c r="AT276" i="1"/>
  <c r="AU276" i="1" s="1"/>
  <c r="AT275" i="1"/>
  <c r="AU275" i="1" s="1"/>
  <c r="AT274" i="1"/>
  <c r="AU274" i="1" s="1"/>
  <c r="AU273" i="1"/>
  <c r="AT273" i="1"/>
  <c r="AT272" i="1"/>
  <c r="AU272" i="1" s="1"/>
  <c r="AT271" i="1"/>
  <c r="AU271" i="1" s="1"/>
  <c r="AT270" i="1"/>
  <c r="AU270" i="1" s="1"/>
  <c r="AT269" i="1"/>
  <c r="AU269" i="1" s="1"/>
  <c r="AT268" i="1"/>
  <c r="AU268" i="1" s="1"/>
  <c r="AT267" i="1"/>
  <c r="AU267" i="1" s="1"/>
  <c r="AT266" i="1"/>
  <c r="AU266" i="1" s="1"/>
  <c r="AU265" i="1"/>
  <c r="AT265" i="1"/>
  <c r="AT264" i="1"/>
  <c r="AU264" i="1" s="1"/>
  <c r="AT263" i="1"/>
  <c r="AU263" i="1" s="1"/>
  <c r="AT262" i="1"/>
  <c r="AU262" i="1" s="1"/>
  <c r="AT261" i="1"/>
  <c r="AU261" i="1" s="1"/>
  <c r="AT260" i="1"/>
  <c r="AU260" i="1" s="1"/>
  <c r="AT259" i="1"/>
  <c r="AU259" i="1" s="1"/>
  <c r="AT258" i="1"/>
  <c r="AU258" i="1" s="1"/>
  <c r="AU257" i="1"/>
  <c r="AT257" i="1"/>
  <c r="AT256" i="1"/>
  <c r="AU256" i="1" s="1"/>
  <c r="AT255" i="1"/>
  <c r="AU255" i="1" s="1"/>
  <c r="AT254" i="1"/>
  <c r="AU254" i="1" s="1"/>
  <c r="AT253" i="1"/>
  <c r="AU253" i="1" s="1"/>
  <c r="AT252" i="1"/>
  <c r="AU252" i="1" s="1"/>
  <c r="AT251" i="1"/>
  <c r="AU251" i="1" s="1"/>
  <c r="AT250" i="1"/>
  <c r="AU250" i="1" s="1"/>
  <c r="AU249" i="1"/>
  <c r="AT249" i="1"/>
  <c r="AT248" i="1"/>
  <c r="AU248" i="1" s="1"/>
  <c r="AT247" i="1"/>
  <c r="AU247" i="1" s="1"/>
  <c r="AT246" i="1"/>
  <c r="AU246" i="1" s="1"/>
  <c r="AT245" i="1"/>
  <c r="AU245" i="1" s="1"/>
  <c r="AT244" i="1"/>
  <c r="AU244" i="1" s="1"/>
  <c r="AT243" i="1"/>
  <c r="AU243" i="1" s="1"/>
  <c r="AT242" i="1"/>
  <c r="AU242" i="1" s="1"/>
  <c r="AU241" i="1"/>
  <c r="AT241" i="1"/>
  <c r="AT240" i="1"/>
  <c r="AU240" i="1" s="1"/>
  <c r="AT239" i="1"/>
  <c r="AU239" i="1" s="1"/>
  <c r="AT238" i="1"/>
  <c r="AU238" i="1" s="1"/>
  <c r="AT237" i="1"/>
  <c r="AU237" i="1" s="1"/>
  <c r="AT236" i="1"/>
  <c r="AU236" i="1" s="1"/>
  <c r="AT235" i="1"/>
  <c r="AU235" i="1" s="1"/>
  <c r="AT234" i="1"/>
  <c r="AU234" i="1" s="1"/>
  <c r="AT233" i="1"/>
  <c r="AU233" i="1" s="1"/>
  <c r="AT232" i="1"/>
  <c r="AU232" i="1" s="1"/>
  <c r="AT231" i="1"/>
  <c r="AU231" i="1" s="1"/>
  <c r="AT230" i="1"/>
  <c r="AU230" i="1" s="1"/>
  <c r="AT229" i="1"/>
  <c r="AU229" i="1" s="1"/>
  <c r="AT228" i="1"/>
  <c r="AU228" i="1" s="1"/>
  <c r="AT227" i="1"/>
  <c r="AU227" i="1" s="1"/>
  <c r="AT226" i="1"/>
  <c r="AU226" i="1" s="1"/>
  <c r="AT225" i="1"/>
  <c r="AU225" i="1" s="1"/>
  <c r="AT224" i="1"/>
  <c r="AU224" i="1" s="1"/>
  <c r="AT223" i="1"/>
  <c r="AU223" i="1" s="1"/>
  <c r="AT222" i="1"/>
  <c r="AU222" i="1" s="1"/>
  <c r="AT221" i="1"/>
  <c r="AU221" i="1" s="1"/>
  <c r="AT220" i="1"/>
  <c r="AU220" i="1" s="1"/>
  <c r="AT219" i="1"/>
  <c r="AU219" i="1" s="1"/>
  <c r="AU218" i="1"/>
  <c r="AT218" i="1"/>
  <c r="AT217" i="1"/>
  <c r="AU217" i="1" s="1"/>
  <c r="AT216" i="1"/>
  <c r="AU216" i="1" s="1"/>
  <c r="AT215" i="1"/>
  <c r="AU215" i="1" s="1"/>
  <c r="AT214" i="1"/>
  <c r="AU214" i="1" s="1"/>
  <c r="AT213" i="1"/>
  <c r="AU213" i="1" s="1"/>
  <c r="AU212" i="1"/>
  <c r="AT212" i="1"/>
  <c r="AT211" i="1"/>
  <c r="AU211" i="1" s="1"/>
  <c r="AT210" i="1"/>
  <c r="AU210" i="1" s="1"/>
  <c r="AT209" i="1"/>
  <c r="AU209" i="1" s="1"/>
  <c r="AU208" i="1"/>
  <c r="AT208" i="1"/>
  <c r="AT207" i="1"/>
  <c r="AU207" i="1" s="1"/>
  <c r="AT206" i="1"/>
  <c r="AU206" i="1" s="1"/>
  <c r="AT205" i="1"/>
  <c r="AU205" i="1" s="1"/>
  <c r="AU204" i="1"/>
  <c r="AT204" i="1"/>
  <c r="AT203" i="1"/>
  <c r="AU203" i="1" s="1"/>
  <c r="AT202" i="1"/>
  <c r="AU202" i="1" s="1"/>
  <c r="AT201" i="1"/>
  <c r="AU201" i="1" s="1"/>
  <c r="AU200" i="1"/>
  <c r="AT200" i="1"/>
  <c r="AT199" i="1"/>
  <c r="AU199" i="1" s="1"/>
  <c r="AT198" i="1"/>
  <c r="AU198" i="1" s="1"/>
  <c r="AT197" i="1"/>
  <c r="AU197" i="1" s="1"/>
  <c r="AU196" i="1"/>
  <c r="AT196" i="1"/>
  <c r="AT195" i="1"/>
  <c r="AU195" i="1" s="1"/>
  <c r="AT194" i="1"/>
  <c r="AU194" i="1" s="1"/>
  <c r="AT193" i="1"/>
  <c r="AU193" i="1" s="1"/>
  <c r="AU192" i="1"/>
  <c r="AT192" i="1"/>
  <c r="AT191" i="1"/>
  <c r="AU191" i="1" s="1"/>
  <c r="AT190" i="1"/>
  <c r="AU190" i="1" s="1"/>
  <c r="AT189" i="1"/>
  <c r="AU189" i="1" s="1"/>
  <c r="AU188" i="1"/>
  <c r="AT188" i="1"/>
  <c r="AT187" i="1"/>
  <c r="AU187" i="1" s="1"/>
  <c r="AT186" i="1"/>
  <c r="AU186" i="1" s="1"/>
  <c r="AT185" i="1"/>
  <c r="AU185" i="1" s="1"/>
  <c r="AU184" i="1"/>
  <c r="AT184" i="1"/>
  <c r="AT183" i="1"/>
  <c r="AU183" i="1" s="1"/>
  <c r="AT182" i="1"/>
  <c r="AU182" i="1" s="1"/>
  <c r="AT181" i="1"/>
  <c r="AU181" i="1" s="1"/>
  <c r="AU180" i="1"/>
  <c r="AT180" i="1"/>
  <c r="AT179" i="1"/>
  <c r="AU179" i="1" s="1"/>
  <c r="AT178" i="1"/>
  <c r="AU178" i="1" s="1"/>
  <c r="AT177" i="1"/>
  <c r="AU177" i="1" s="1"/>
  <c r="AU176" i="1"/>
  <c r="AT176" i="1"/>
  <c r="AT175" i="1"/>
  <c r="AU175" i="1" s="1"/>
  <c r="AT174" i="1"/>
  <c r="AU174" i="1" s="1"/>
  <c r="AT173" i="1"/>
  <c r="AU173" i="1" s="1"/>
  <c r="AU172" i="1"/>
  <c r="AT172" i="1"/>
  <c r="AT171" i="1"/>
  <c r="AU171" i="1" s="1"/>
  <c r="AT170" i="1"/>
  <c r="AU170" i="1" s="1"/>
  <c r="AT169" i="1"/>
  <c r="AU169" i="1" s="1"/>
  <c r="AU168" i="1"/>
  <c r="AT168" i="1"/>
  <c r="AT167" i="1"/>
  <c r="AU167" i="1" s="1"/>
  <c r="AT166" i="1"/>
  <c r="AU166" i="1" s="1"/>
  <c r="AT165" i="1"/>
  <c r="AU165" i="1" s="1"/>
  <c r="AU164" i="1"/>
  <c r="AT164" i="1"/>
  <c r="AT163" i="1"/>
  <c r="AU163" i="1" s="1"/>
  <c r="AT162" i="1"/>
  <c r="AU162" i="1" s="1"/>
  <c r="AT161" i="1"/>
  <c r="AU161" i="1" s="1"/>
  <c r="AU160" i="1"/>
  <c r="AT160" i="1"/>
  <c r="AT159" i="1"/>
  <c r="AU159" i="1" s="1"/>
  <c r="AT158" i="1"/>
  <c r="AU158" i="1" s="1"/>
  <c r="AT157" i="1"/>
  <c r="AU157" i="1" s="1"/>
  <c r="AU156" i="1"/>
  <c r="AT156" i="1"/>
  <c r="AT155" i="1"/>
  <c r="AU155" i="1" s="1"/>
  <c r="AT154" i="1"/>
  <c r="AU154" i="1" s="1"/>
  <c r="AT153" i="1"/>
  <c r="AU153" i="1" s="1"/>
  <c r="AU152" i="1"/>
  <c r="AT152" i="1"/>
  <c r="AT151" i="1"/>
  <c r="AU151" i="1" s="1"/>
  <c r="AT150" i="1"/>
  <c r="AU150" i="1" s="1"/>
  <c r="AT149" i="1"/>
  <c r="AU149" i="1" s="1"/>
  <c r="AU148" i="1"/>
  <c r="AT148" i="1"/>
  <c r="AT147" i="1"/>
  <c r="AU147" i="1" s="1"/>
  <c r="AT146" i="1"/>
  <c r="AU146" i="1" s="1"/>
  <c r="AT145" i="1"/>
  <c r="AU145" i="1" s="1"/>
  <c r="AU144" i="1"/>
  <c r="AT144" i="1"/>
  <c r="AT143" i="1"/>
  <c r="AU143" i="1" s="1"/>
  <c r="AT142" i="1"/>
  <c r="AU142" i="1" s="1"/>
  <c r="AT141" i="1"/>
  <c r="AU141" i="1" s="1"/>
  <c r="AU140" i="1"/>
  <c r="AT140" i="1"/>
  <c r="AT139" i="1"/>
  <c r="AU139" i="1" s="1"/>
  <c r="AT138" i="1"/>
  <c r="AU138" i="1" s="1"/>
  <c r="AT137" i="1"/>
  <c r="AU137" i="1" s="1"/>
  <c r="AU136" i="1"/>
  <c r="AT136" i="1"/>
  <c r="AT135" i="1"/>
  <c r="AU135" i="1" s="1"/>
  <c r="AT134" i="1"/>
  <c r="AU134" i="1" s="1"/>
  <c r="AT133" i="1"/>
  <c r="AU133" i="1" s="1"/>
  <c r="AU132" i="1"/>
  <c r="AT132" i="1"/>
  <c r="AT131" i="1"/>
  <c r="AU131" i="1" s="1"/>
  <c r="AT130" i="1"/>
  <c r="AU130" i="1" s="1"/>
  <c r="AT129" i="1"/>
  <c r="AU129" i="1" s="1"/>
  <c r="AU128" i="1"/>
  <c r="AT128" i="1"/>
  <c r="AT127" i="1"/>
  <c r="AU127" i="1" s="1"/>
  <c r="AT126" i="1"/>
  <c r="AU126" i="1" s="1"/>
  <c r="AT125" i="1"/>
  <c r="AU125" i="1" s="1"/>
  <c r="AU124" i="1"/>
  <c r="AT124" i="1"/>
  <c r="AT123" i="1"/>
  <c r="AU123" i="1" s="1"/>
  <c r="AT122" i="1"/>
  <c r="AU122" i="1" s="1"/>
  <c r="AT121" i="1"/>
  <c r="AU121" i="1" s="1"/>
  <c r="AU120" i="1"/>
  <c r="AT120" i="1"/>
  <c r="AT119" i="1"/>
  <c r="AU119" i="1" s="1"/>
  <c r="AT118" i="1"/>
  <c r="AU118" i="1" s="1"/>
  <c r="AT117" i="1"/>
  <c r="AU117" i="1" s="1"/>
  <c r="AU116" i="1"/>
  <c r="AT116" i="1"/>
  <c r="AT115" i="1"/>
  <c r="AU115" i="1" s="1"/>
  <c r="AT114" i="1"/>
  <c r="AU114" i="1" s="1"/>
  <c r="AT113" i="1"/>
  <c r="AU113" i="1" s="1"/>
  <c r="AU112" i="1"/>
  <c r="AT112" i="1"/>
  <c r="AT111" i="1"/>
  <c r="AU111" i="1" s="1"/>
  <c r="AT110" i="1"/>
  <c r="AU110" i="1" s="1"/>
  <c r="AT109" i="1"/>
  <c r="AU109" i="1" s="1"/>
  <c r="AU108" i="1"/>
  <c r="AT108" i="1"/>
  <c r="AT107" i="1"/>
  <c r="AU107" i="1" s="1"/>
  <c r="AT106" i="1"/>
  <c r="AU106" i="1" s="1"/>
  <c r="AT105" i="1"/>
  <c r="AU105" i="1" s="1"/>
  <c r="AU104" i="1"/>
  <c r="AT104" i="1"/>
  <c r="AT103" i="1"/>
  <c r="AU103" i="1" s="1"/>
  <c r="AT102" i="1"/>
  <c r="AU102" i="1" s="1"/>
  <c r="AT101" i="1"/>
  <c r="AU101" i="1" s="1"/>
  <c r="AU100" i="1"/>
  <c r="AT100" i="1"/>
  <c r="AT99" i="1"/>
  <c r="AU99" i="1" s="1"/>
  <c r="AT98" i="1"/>
  <c r="AU98" i="1" s="1"/>
  <c r="AT97" i="1"/>
  <c r="AU97" i="1" s="1"/>
  <c r="AU96" i="1"/>
  <c r="AT96" i="1"/>
  <c r="AT95" i="1"/>
  <c r="AU95" i="1" s="1"/>
  <c r="AT94" i="1"/>
  <c r="AU94" i="1" s="1"/>
  <c r="AT93" i="1"/>
  <c r="AU93" i="1" s="1"/>
  <c r="AU92" i="1"/>
  <c r="AT92" i="1"/>
  <c r="AT91" i="1"/>
  <c r="AU91" i="1" s="1"/>
  <c r="AT90" i="1"/>
  <c r="AU90" i="1" s="1"/>
  <c r="AT89" i="1"/>
  <c r="AU89" i="1" s="1"/>
  <c r="AU88" i="1"/>
  <c r="AT88" i="1"/>
  <c r="AT87" i="1"/>
  <c r="AU87" i="1" s="1"/>
  <c r="AT86" i="1"/>
  <c r="AU86" i="1" s="1"/>
  <c r="AT85" i="1"/>
  <c r="AU85" i="1" s="1"/>
  <c r="AU84" i="1"/>
  <c r="AT84" i="1"/>
  <c r="AT83" i="1"/>
  <c r="AU83" i="1" s="1"/>
  <c r="AT82" i="1"/>
  <c r="AU82" i="1" s="1"/>
  <c r="AT81" i="1"/>
  <c r="AU81" i="1" s="1"/>
  <c r="AU80" i="1"/>
  <c r="AT80" i="1"/>
  <c r="AT79" i="1"/>
  <c r="AU79" i="1" s="1"/>
  <c r="AT78" i="1"/>
  <c r="AU78" i="1" s="1"/>
  <c r="AT77" i="1"/>
  <c r="AU77" i="1" s="1"/>
  <c r="AU76" i="1"/>
  <c r="AT76" i="1"/>
  <c r="AT75" i="1"/>
  <c r="AU75" i="1" s="1"/>
  <c r="AT74" i="1"/>
  <c r="AU74" i="1" s="1"/>
  <c r="AT73" i="1"/>
  <c r="AU73" i="1" s="1"/>
  <c r="AU72" i="1"/>
  <c r="AT72" i="1"/>
  <c r="AT71" i="1"/>
  <c r="AU71" i="1" s="1"/>
  <c r="AT70" i="1"/>
  <c r="AU70" i="1" s="1"/>
  <c r="AT69" i="1"/>
  <c r="AU69" i="1" s="1"/>
  <c r="AU68" i="1"/>
  <c r="AT68" i="1"/>
  <c r="AT67" i="1"/>
  <c r="AU67" i="1" s="1"/>
  <c r="AT66" i="1"/>
  <c r="AU66" i="1" s="1"/>
  <c r="AT65" i="1"/>
  <c r="AU65" i="1" s="1"/>
  <c r="AU64" i="1"/>
  <c r="AT64" i="1"/>
  <c r="AT63" i="1"/>
  <c r="AU63" i="1" s="1"/>
  <c r="AT62" i="1"/>
  <c r="AU62" i="1" s="1"/>
  <c r="AT61" i="1"/>
  <c r="AU61" i="1" s="1"/>
  <c r="AU60" i="1"/>
  <c r="AT60" i="1"/>
  <c r="AT59" i="1"/>
  <c r="AU59" i="1" s="1"/>
  <c r="AT58" i="1"/>
  <c r="AU58" i="1" s="1"/>
  <c r="AT57" i="1"/>
  <c r="AU57" i="1" s="1"/>
  <c r="AU56" i="1"/>
  <c r="AT56" i="1"/>
  <c r="AT55" i="1"/>
  <c r="AU55" i="1" s="1"/>
  <c r="AT54" i="1"/>
  <c r="AU54" i="1" s="1"/>
  <c r="AT53" i="1"/>
  <c r="AU53" i="1" s="1"/>
  <c r="AU52" i="1"/>
  <c r="AT52" i="1"/>
  <c r="AT51" i="1"/>
  <c r="AU51" i="1" s="1"/>
  <c r="AT50" i="1"/>
  <c r="AU50" i="1" s="1"/>
  <c r="AT49" i="1"/>
  <c r="AU49" i="1" s="1"/>
  <c r="AU48" i="1"/>
  <c r="AT48" i="1"/>
  <c r="AT47" i="1"/>
  <c r="AU47" i="1" s="1"/>
  <c r="AT46" i="1"/>
  <c r="AU46" i="1" s="1"/>
  <c r="AT45" i="1"/>
  <c r="AU45" i="1" s="1"/>
  <c r="AU44" i="1"/>
  <c r="AT44" i="1"/>
  <c r="AT43" i="1"/>
  <c r="AU43" i="1" s="1"/>
  <c r="AT42" i="1"/>
  <c r="AU42" i="1" s="1"/>
  <c r="AT41" i="1"/>
  <c r="AU41" i="1" s="1"/>
  <c r="AU40" i="1"/>
  <c r="AT40" i="1"/>
  <c r="AT39" i="1"/>
  <c r="AU39" i="1" s="1"/>
  <c r="AT38" i="1"/>
  <c r="AU38" i="1" s="1"/>
  <c r="AT37" i="1"/>
  <c r="AU37" i="1" s="1"/>
  <c r="AU36" i="1"/>
  <c r="AT36" i="1"/>
  <c r="AT35" i="1"/>
  <c r="AU35" i="1" s="1"/>
  <c r="AT34" i="1"/>
  <c r="AU34" i="1" s="1"/>
  <c r="AT33" i="1"/>
  <c r="AU33" i="1" s="1"/>
  <c r="AU32" i="1"/>
  <c r="AT32" i="1"/>
  <c r="AT31" i="1"/>
  <c r="AU31" i="1" s="1"/>
  <c r="AT30" i="1"/>
  <c r="AU30" i="1" s="1"/>
  <c r="AT29" i="1"/>
  <c r="AU29" i="1" s="1"/>
  <c r="AU28" i="1"/>
  <c r="AT28" i="1"/>
  <c r="AT27" i="1"/>
  <c r="AU27" i="1" s="1"/>
  <c r="AT26" i="1"/>
  <c r="AU26" i="1" s="1"/>
  <c r="AT25" i="1"/>
  <c r="AU25" i="1" s="1"/>
  <c r="AU24" i="1"/>
  <c r="AT24" i="1"/>
  <c r="AT23" i="1"/>
  <c r="AU23" i="1" s="1"/>
  <c r="AT22" i="1"/>
  <c r="AU22" i="1" s="1"/>
  <c r="AT21" i="1"/>
  <c r="AU21" i="1" s="1"/>
  <c r="AU20" i="1"/>
  <c r="AT20" i="1"/>
  <c r="AT19" i="1"/>
  <c r="AU19" i="1" s="1"/>
  <c r="AT18" i="1"/>
  <c r="AU18" i="1" s="1"/>
  <c r="AT17" i="1"/>
  <c r="AU17" i="1" s="1"/>
  <c r="AU16" i="1"/>
  <c r="AT16" i="1"/>
  <c r="AT15" i="1"/>
  <c r="AU15" i="1" s="1"/>
  <c r="AT14" i="1"/>
  <c r="AU14" i="1" s="1"/>
  <c r="AT13" i="1"/>
  <c r="AU13" i="1" s="1"/>
  <c r="AU12" i="1"/>
  <c r="AT12" i="1"/>
  <c r="AT11" i="1"/>
  <c r="AU11" i="1" s="1"/>
  <c r="AT10" i="1"/>
  <c r="AU10" i="1" s="1"/>
  <c r="AT9" i="1"/>
  <c r="AU9" i="1" s="1"/>
  <c r="AU8" i="1"/>
  <c r="AT8" i="1"/>
  <c r="AT7" i="1"/>
  <c r="AU7" i="1" s="1"/>
  <c r="AT6" i="1"/>
  <c r="AU6" i="1" s="1"/>
  <c r="AT5" i="1"/>
  <c r="AU5" i="1" s="1"/>
  <c r="AU4" i="1"/>
  <c r="AT4" i="1"/>
  <c r="AT3" i="1"/>
  <c r="AU590" i="1" l="1"/>
  <c r="AU598" i="1" s="1"/>
  <c r="AT590" i="1"/>
  <c r="AT589" i="1"/>
  <c r="AU3" i="1"/>
  <c r="AU589" i="1" s="1"/>
  <c r="AU597" i="1" s="1"/>
</calcChain>
</file>

<file path=xl/sharedStrings.xml><?xml version="1.0" encoding="utf-8"?>
<sst xmlns="http://schemas.openxmlformats.org/spreadsheetml/2006/main" count="5807" uniqueCount="1022">
  <si>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</si>
  <si>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</si>
  <si>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</si>
  <si>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</si>
  <si>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</si>
  <si>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</si>
  <si>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</si>
  <si>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</si>
  <si>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</si>
  <si>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</si>
  <si>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</si>
  <si>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</si>
  <si>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</si>
  <si>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</si>
  <si>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</si>
  <si>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</si>
  <si>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</si>
  <si>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</si>
  <si>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</si>
  <si>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</si>
  <si>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</si>
  <si>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</si>
  <si>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</si>
  <si>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</si>
  <si>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</si>
  <si>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</si>
  <si>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</si>
  <si>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</si>
  <si>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</si>
  <si>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</si>
  <si>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</si>
  <si>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</si>
  <si>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</si>
  <si>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</si>
  <si>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</si>
  <si>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</si>
  <si>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</si>
  <si>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</si>
  <si>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</si>
  <si>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</si>
  <si>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</si>
  <si>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</si>
  <si>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</si>
  <si>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</si>
  <si>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</si>
  <si>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</si>
  <si>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</si>
  <si>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</si>
  <si>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</si>
  <si>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</si>
  <si>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</si>
  <si>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</si>
  <si>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</si>
  <si>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</si>
  <si>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</si>
  <si>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</si>
  <si>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</si>
  <si>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</si>
  <si>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</si>
  <si>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</si>
  <si>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</si>
  <si>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</si>
  <si>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</si>
  <si>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</si>
  <si>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</si>
  <si>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</si>
  <si>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</si>
  <si>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</si>
  <si>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</si>
  <si>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</si>
  <si>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</si>
  <si>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</si>
  <si>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Crédito Inmobiliario S.A. de C.V.</t>
  </si>
  <si>
    <t>MXMACFW 07U</t>
  </si>
  <si>
    <t>100080001462</t>
  </si>
  <si>
    <t>Formal</t>
  </si>
  <si>
    <t>EM</t>
  </si>
  <si>
    <t>TECAMAC</t>
  </si>
  <si>
    <t>55749</t>
  </si>
  <si>
    <t>Proceso Judicial</t>
  </si>
  <si>
    <t>UDIS</t>
  </si>
  <si>
    <t>No</t>
  </si>
  <si>
    <t>100080001678</t>
  </si>
  <si>
    <t>100080001777</t>
  </si>
  <si>
    <t>Al Corriente</t>
  </si>
  <si>
    <t>100080001892</t>
  </si>
  <si>
    <t>100080001975</t>
  </si>
  <si>
    <t>100080002114</t>
  </si>
  <si>
    <t>100080002437</t>
  </si>
  <si>
    <t>Liquidado</t>
  </si>
  <si>
    <t>100080002650</t>
  </si>
  <si>
    <t>100080002783</t>
  </si>
  <si>
    <t>100080002866</t>
  </si>
  <si>
    <t>100090001379</t>
  </si>
  <si>
    <t>102007000502</t>
  </si>
  <si>
    <t>AGS</t>
  </si>
  <si>
    <t>AGUASCALIENTES</t>
  </si>
  <si>
    <t>20263</t>
  </si>
  <si>
    <t>102022000032</t>
  </si>
  <si>
    <t>JAL</t>
  </si>
  <si>
    <t>TLAJOMULCO DE ZU¥IGA</t>
  </si>
  <si>
    <t>45640</t>
  </si>
  <si>
    <t>102022000115</t>
  </si>
  <si>
    <t>Informal</t>
  </si>
  <si>
    <t>102022000305</t>
  </si>
  <si>
    <t>102025000419</t>
  </si>
  <si>
    <t>QR</t>
  </si>
  <si>
    <t>BENITO JUAREZ</t>
  </si>
  <si>
    <t>77500</t>
  </si>
  <si>
    <t>Hipotecaria Crédito y Casa</t>
  </si>
  <si>
    <t>10763</t>
  </si>
  <si>
    <t>77516</t>
  </si>
  <si>
    <t>108004000130</t>
  </si>
  <si>
    <t>COA</t>
  </si>
  <si>
    <t>TORREON</t>
  </si>
  <si>
    <t>27000</t>
  </si>
  <si>
    <t>Hipotecaria Vértice</t>
  </si>
  <si>
    <t>119010024</t>
  </si>
  <si>
    <t>Tlajomulco De Zuñiga</t>
  </si>
  <si>
    <t>45650</t>
  </si>
  <si>
    <t>119010037</t>
  </si>
  <si>
    <t>Autlan De Navarro</t>
  </si>
  <si>
    <t>48900</t>
  </si>
  <si>
    <t>119010043</t>
  </si>
  <si>
    <t>120050003702</t>
  </si>
  <si>
    <t>BCS</t>
  </si>
  <si>
    <t>LOS CABOS</t>
  </si>
  <si>
    <t>23000</t>
  </si>
  <si>
    <t>120050003777</t>
  </si>
  <si>
    <t>120050003827</t>
  </si>
  <si>
    <t>120050003918</t>
  </si>
  <si>
    <t>120050004106</t>
  </si>
  <si>
    <t>Morosidad</t>
  </si>
  <si>
    <t>120060000623</t>
  </si>
  <si>
    <t>120060000920</t>
  </si>
  <si>
    <t>120060001027</t>
  </si>
  <si>
    <t>120060001035</t>
  </si>
  <si>
    <t>120060001092</t>
  </si>
  <si>
    <t>120060001142</t>
  </si>
  <si>
    <t>127006000229</t>
  </si>
  <si>
    <t>QRO</t>
  </si>
  <si>
    <t>CORREGIDORA</t>
  </si>
  <si>
    <t>76910</t>
  </si>
  <si>
    <t>130330000139</t>
  </si>
  <si>
    <t>PUE</t>
  </si>
  <si>
    <t>SAN PEDRO CHOLULA</t>
  </si>
  <si>
    <t>72760</t>
  </si>
  <si>
    <t>137001000207</t>
  </si>
  <si>
    <t>SON</t>
  </si>
  <si>
    <t>SAN LUIS RIO COLORADO</t>
  </si>
  <si>
    <t>83455</t>
  </si>
  <si>
    <t>147001000461</t>
  </si>
  <si>
    <t>HGO</t>
  </si>
  <si>
    <t>PACHUCA DE SOTO</t>
  </si>
  <si>
    <t>42090</t>
  </si>
  <si>
    <t>147006000094</t>
  </si>
  <si>
    <t>42000</t>
  </si>
  <si>
    <t>149004000043</t>
  </si>
  <si>
    <t>GTO</t>
  </si>
  <si>
    <t>CELAYA</t>
  </si>
  <si>
    <t>38010</t>
  </si>
  <si>
    <t>161010007</t>
  </si>
  <si>
    <t>45645</t>
  </si>
  <si>
    <t>161010025</t>
  </si>
  <si>
    <t>171001000529</t>
  </si>
  <si>
    <t>BCN</t>
  </si>
  <si>
    <t>TIJUANA</t>
  </si>
  <si>
    <t>22555</t>
  </si>
  <si>
    <t>171004000070</t>
  </si>
  <si>
    <t>171006000086</t>
  </si>
  <si>
    <t>173001000087</t>
  </si>
  <si>
    <t>22360</t>
  </si>
  <si>
    <t>179001000134</t>
  </si>
  <si>
    <t>179001000530</t>
  </si>
  <si>
    <t>22024</t>
  </si>
  <si>
    <t>17983</t>
  </si>
  <si>
    <t>COL</t>
  </si>
  <si>
    <t>VILLA DE ALVAREZ</t>
  </si>
  <si>
    <t>28984</t>
  </si>
  <si>
    <t>186001000477</t>
  </si>
  <si>
    <t>TAB</t>
  </si>
  <si>
    <t>CENTRO</t>
  </si>
  <si>
    <t>86820</t>
  </si>
  <si>
    <t>186001000733</t>
  </si>
  <si>
    <t>186001001160</t>
  </si>
  <si>
    <t>186001002044</t>
  </si>
  <si>
    <t>1922</t>
  </si>
  <si>
    <t>SIN</t>
  </si>
  <si>
    <t>MAZATLAN</t>
  </si>
  <si>
    <t>82133</t>
  </si>
  <si>
    <t>193002000118</t>
  </si>
  <si>
    <t>CULIACAN</t>
  </si>
  <si>
    <t>80000</t>
  </si>
  <si>
    <t>193002000175</t>
  </si>
  <si>
    <t>197001000029</t>
  </si>
  <si>
    <t>22436</t>
  </si>
  <si>
    <t>197001000045</t>
  </si>
  <si>
    <t>199001000512</t>
  </si>
  <si>
    <t>NACAJUCA</t>
  </si>
  <si>
    <t>86039</t>
  </si>
  <si>
    <t>199001000520</t>
  </si>
  <si>
    <t>86220</t>
  </si>
  <si>
    <t>199001000710</t>
  </si>
  <si>
    <t>200150000400</t>
  </si>
  <si>
    <t>CHI</t>
  </si>
  <si>
    <t>JUAREZ</t>
  </si>
  <si>
    <t>32674</t>
  </si>
  <si>
    <t>200150000434</t>
  </si>
  <si>
    <t>200150000772</t>
  </si>
  <si>
    <t>200150001051</t>
  </si>
  <si>
    <t>200150001119</t>
  </si>
  <si>
    <t>200170000109</t>
  </si>
  <si>
    <t>200180000115</t>
  </si>
  <si>
    <t>200210000028</t>
  </si>
  <si>
    <t>200210000242</t>
  </si>
  <si>
    <t>20240</t>
  </si>
  <si>
    <t>NL</t>
  </si>
  <si>
    <t>SABINAS HIDALGO</t>
  </si>
  <si>
    <t>65230</t>
  </si>
  <si>
    <t>211001000028</t>
  </si>
  <si>
    <t>80028</t>
  </si>
  <si>
    <t>211001000275</t>
  </si>
  <si>
    <t>211002000076</t>
  </si>
  <si>
    <t>80025</t>
  </si>
  <si>
    <t>212001000059</t>
  </si>
  <si>
    <t>OAX</t>
  </si>
  <si>
    <t>SAN JUAN BAUTISTA GUELACHE</t>
  </si>
  <si>
    <t>68234</t>
  </si>
  <si>
    <t>212001000224</t>
  </si>
  <si>
    <t>212002000025</t>
  </si>
  <si>
    <t>SANTA CRUZ XOXOCOTLAN</t>
  </si>
  <si>
    <t>71230</t>
  </si>
  <si>
    <t>212003000735</t>
  </si>
  <si>
    <t>68160</t>
  </si>
  <si>
    <t>212003001014</t>
  </si>
  <si>
    <t>220001000110</t>
  </si>
  <si>
    <t>TAM</t>
  </si>
  <si>
    <t>REYNOSA</t>
  </si>
  <si>
    <t>88655</t>
  </si>
  <si>
    <t>220002000127</t>
  </si>
  <si>
    <t>88500</t>
  </si>
  <si>
    <t>221001000472</t>
  </si>
  <si>
    <t>HERMOSILLO</t>
  </si>
  <si>
    <t>83000</t>
  </si>
  <si>
    <t>221001000621</t>
  </si>
  <si>
    <t>221001000910</t>
  </si>
  <si>
    <t>221001001132</t>
  </si>
  <si>
    <t>221001001504</t>
  </si>
  <si>
    <t>83299</t>
  </si>
  <si>
    <t>221001001553</t>
  </si>
  <si>
    <t>221001001561</t>
  </si>
  <si>
    <t>225754</t>
  </si>
  <si>
    <t>80150</t>
  </si>
  <si>
    <t>226437</t>
  </si>
  <si>
    <t>27087</t>
  </si>
  <si>
    <t>227334</t>
  </si>
  <si>
    <t>SLP</t>
  </si>
  <si>
    <t>SAN LUIS POTOSI</t>
  </si>
  <si>
    <t>78398</t>
  </si>
  <si>
    <t>227503</t>
  </si>
  <si>
    <t>CARDENAS</t>
  </si>
  <si>
    <t>86553</t>
  </si>
  <si>
    <t>227795</t>
  </si>
  <si>
    <t>45653</t>
  </si>
  <si>
    <t>227835</t>
  </si>
  <si>
    <t>VER</t>
  </si>
  <si>
    <t>BOCA DEL RIO</t>
  </si>
  <si>
    <t>94298</t>
  </si>
  <si>
    <t>228782</t>
  </si>
  <si>
    <t>VERACRUZ</t>
  </si>
  <si>
    <t>91779</t>
  </si>
  <si>
    <t>229034</t>
  </si>
  <si>
    <t>JESUS MARIA</t>
  </si>
  <si>
    <t>20905</t>
  </si>
  <si>
    <t>229130</t>
  </si>
  <si>
    <t>67256</t>
  </si>
  <si>
    <t>231369</t>
  </si>
  <si>
    <t>NAY</t>
  </si>
  <si>
    <t>TEPIC</t>
  </si>
  <si>
    <t>63173</t>
  </si>
  <si>
    <t>231379</t>
  </si>
  <si>
    <t>241229</t>
  </si>
  <si>
    <t>242617</t>
  </si>
  <si>
    <t>82170</t>
  </si>
  <si>
    <t>242661</t>
  </si>
  <si>
    <t>77520</t>
  </si>
  <si>
    <t>244410</t>
  </si>
  <si>
    <t>244968</t>
  </si>
  <si>
    <t>83210</t>
  </si>
  <si>
    <t>245238</t>
  </si>
  <si>
    <t>TLALNEPANTLA DE BAZ</t>
  </si>
  <si>
    <t>54130</t>
  </si>
  <si>
    <t>245836</t>
  </si>
  <si>
    <t>22457</t>
  </si>
  <si>
    <t>246342</t>
  </si>
  <si>
    <t>246377</t>
  </si>
  <si>
    <t>LEON</t>
  </si>
  <si>
    <t>37294</t>
  </si>
  <si>
    <t>246403</t>
  </si>
  <si>
    <t>80029</t>
  </si>
  <si>
    <t>246564</t>
  </si>
  <si>
    <t>246725</t>
  </si>
  <si>
    <t>YUC</t>
  </si>
  <si>
    <t>MERIDA</t>
  </si>
  <si>
    <t>97000</t>
  </si>
  <si>
    <t>247087</t>
  </si>
  <si>
    <t>83457</t>
  </si>
  <si>
    <t>247500</t>
  </si>
  <si>
    <t>XALAPA</t>
  </si>
  <si>
    <t>91050</t>
  </si>
  <si>
    <t>247508</t>
  </si>
  <si>
    <t>94297</t>
  </si>
  <si>
    <t>247712</t>
  </si>
  <si>
    <t>LA PAZ</t>
  </si>
  <si>
    <t>23097</t>
  </si>
  <si>
    <t>250001000273</t>
  </si>
  <si>
    <t>22645</t>
  </si>
  <si>
    <t>25132</t>
  </si>
  <si>
    <t>91777</t>
  </si>
  <si>
    <t>25179</t>
  </si>
  <si>
    <t>91790</t>
  </si>
  <si>
    <t>252994</t>
  </si>
  <si>
    <t>37549</t>
  </si>
  <si>
    <t>253002000045</t>
  </si>
  <si>
    <t>MEXICALI</t>
  </si>
  <si>
    <t>21000</t>
  </si>
  <si>
    <t>253026</t>
  </si>
  <si>
    <t>ZAPOPAN</t>
  </si>
  <si>
    <t>45180</t>
  </si>
  <si>
    <t>253133</t>
  </si>
  <si>
    <t>253279</t>
  </si>
  <si>
    <t>37217</t>
  </si>
  <si>
    <t>253667</t>
  </si>
  <si>
    <t>37299</t>
  </si>
  <si>
    <t>254023</t>
  </si>
  <si>
    <t>255070</t>
  </si>
  <si>
    <t>255602</t>
  </si>
  <si>
    <t>23427</t>
  </si>
  <si>
    <t>256011</t>
  </si>
  <si>
    <t>21387</t>
  </si>
  <si>
    <t>256350</t>
  </si>
  <si>
    <t>80058</t>
  </si>
  <si>
    <t>256685</t>
  </si>
  <si>
    <t>37218</t>
  </si>
  <si>
    <t>256688</t>
  </si>
  <si>
    <t>256793</t>
  </si>
  <si>
    <t>22253</t>
  </si>
  <si>
    <t>257132</t>
  </si>
  <si>
    <t>257380</t>
  </si>
  <si>
    <t>80016</t>
  </si>
  <si>
    <t>257412</t>
  </si>
  <si>
    <t>TONALA</t>
  </si>
  <si>
    <t>45403</t>
  </si>
  <si>
    <t>257473</t>
  </si>
  <si>
    <t>257846</t>
  </si>
  <si>
    <t>91940</t>
  </si>
  <si>
    <t>259323</t>
  </si>
  <si>
    <t>91780</t>
  </si>
  <si>
    <t>259621</t>
  </si>
  <si>
    <t>80170</t>
  </si>
  <si>
    <t>263001000888</t>
  </si>
  <si>
    <t>22480</t>
  </si>
  <si>
    <t>273002000027</t>
  </si>
  <si>
    <t>GUAYMAS</t>
  </si>
  <si>
    <t>85425</t>
  </si>
  <si>
    <t>277001000037</t>
  </si>
  <si>
    <t>88788</t>
  </si>
  <si>
    <t>277001000086</t>
  </si>
  <si>
    <t>291001000046</t>
  </si>
  <si>
    <t>MICH</t>
  </si>
  <si>
    <t>MORELIA</t>
  </si>
  <si>
    <t>58281</t>
  </si>
  <si>
    <t>Hipotecaria Su Casita</t>
  </si>
  <si>
    <t>3000000177043</t>
  </si>
  <si>
    <t>0</t>
  </si>
  <si>
    <t>55070</t>
  </si>
  <si>
    <t>3000000177169</t>
  </si>
  <si>
    <t>3000000178611</t>
  </si>
  <si>
    <t>58880</t>
  </si>
  <si>
    <t>3000000180267</t>
  </si>
  <si>
    <t>72197</t>
  </si>
  <si>
    <t>3000000181149</t>
  </si>
  <si>
    <t>67288</t>
  </si>
  <si>
    <t>3000000181770</t>
  </si>
  <si>
    <t>3000000182765</t>
  </si>
  <si>
    <t>76903</t>
  </si>
  <si>
    <t>3000000182919</t>
  </si>
  <si>
    <t>3000000184075</t>
  </si>
  <si>
    <t>64206</t>
  </si>
  <si>
    <t>3000000184222</t>
  </si>
  <si>
    <t>68485</t>
  </si>
  <si>
    <t>3000000184710</t>
  </si>
  <si>
    <t>3000000185384</t>
  </si>
  <si>
    <t>77724</t>
  </si>
  <si>
    <t>3000000185890</t>
  </si>
  <si>
    <t>3000000186095</t>
  </si>
  <si>
    <t>80002</t>
  </si>
  <si>
    <t>3000000186151</t>
  </si>
  <si>
    <t>3000000187922</t>
  </si>
  <si>
    <t>Pesos</t>
  </si>
  <si>
    <t>3000000188283</t>
  </si>
  <si>
    <t>72750</t>
  </si>
  <si>
    <t>3000000189701</t>
  </si>
  <si>
    <t>SAN JUAN BAUTISTA TUXTEPEC</t>
  </si>
  <si>
    <t>68325</t>
  </si>
  <si>
    <t>3000000190594</t>
  </si>
  <si>
    <t>21327</t>
  </si>
  <si>
    <t>3000000190972</t>
  </si>
  <si>
    <t>80020</t>
  </si>
  <si>
    <t>3000000191240</t>
  </si>
  <si>
    <t>QUERETARI</t>
  </si>
  <si>
    <t>76116</t>
  </si>
  <si>
    <t>3000000191814</t>
  </si>
  <si>
    <t>CHICOLAPAN</t>
  </si>
  <si>
    <t>56386</t>
  </si>
  <si>
    <t>3000000192941</t>
  </si>
  <si>
    <t>QUINTANA ROO</t>
  </si>
  <si>
    <t>3000000192999</t>
  </si>
  <si>
    <t>3000000193295</t>
  </si>
  <si>
    <t>SOLIDARIDAD</t>
  </si>
  <si>
    <t>77727</t>
  </si>
  <si>
    <t>3000000193669</t>
  </si>
  <si>
    <t>77710</t>
  </si>
  <si>
    <t>3000000194246</t>
  </si>
  <si>
    <t>3000000194336</t>
  </si>
  <si>
    <t>CIUDAD MADERO</t>
  </si>
  <si>
    <t>89506</t>
  </si>
  <si>
    <t>3000000194407</t>
  </si>
  <si>
    <t>3000000194443</t>
  </si>
  <si>
    <t>77518</t>
  </si>
  <si>
    <t>3000000194525</t>
  </si>
  <si>
    <t>NICOLAS ROMERO</t>
  </si>
  <si>
    <t>54466</t>
  </si>
  <si>
    <t>3000000194527</t>
  </si>
  <si>
    <t>22237</t>
  </si>
  <si>
    <t>3000000194569</t>
  </si>
  <si>
    <t>APODACA</t>
  </si>
  <si>
    <t>66632</t>
  </si>
  <si>
    <t>3000000194939</t>
  </si>
  <si>
    <t>77725</t>
  </si>
  <si>
    <t>3000000195131</t>
  </si>
  <si>
    <t>3000000195139</t>
  </si>
  <si>
    <t>SINALOA</t>
  </si>
  <si>
    <t>82128</t>
  </si>
  <si>
    <t>3000000195330</t>
  </si>
  <si>
    <t>3000000195503</t>
  </si>
  <si>
    <t>54473</t>
  </si>
  <si>
    <t>3000000195720</t>
  </si>
  <si>
    <t>PUEBLA</t>
  </si>
  <si>
    <t>72835</t>
  </si>
  <si>
    <t>3000000196155</t>
  </si>
  <si>
    <t>ACOLMAN</t>
  </si>
  <si>
    <t>55870</t>
  </si>
  <si>
    <t>3000000196246</t>
  </si>
  <si>
    <t>DF</t>
  </si>
  <si>
    <t>COYOACA</t>
  </si>
  <si>
    <t>04650</t>
  </si>
  <si>
    <t>3000000201511</t>
  </si>
  <si>
    <t>22125</t>
  </si>
  <si>
    <t>3000000204072</t>
  </si>
  <si>
    <t>#DIV/0</t>
  </si>
  <si>
    <t>VENUSTIANO CARRANZA</t>
  </si>
  <si>
    <t>15700</t>
  </si>
  <si>
    <t>3000000204087</t>
  </si>
  <si>
    <t>ENSENADA</t>
  </si>
  <si>
    <t>22991</t>
  </si>
  <si>
    <t>3000000204104</t>
  </si>
  <si>
    <t>42086</t>
  </si>
  <si>
    <t>3000000205684</t>
  </si>
  <si>
    <t>76904</t>
  </si>
  <si>
    <t>3000000205700</t>
  </si>
  <si>
    <t>37358</t>
  </si>
  <si>
    <t>3000000205701</t>
  </si>
  <si>
    <t>70786</t>
  </si>
  <si>
    <t>3000000205720</t>
  </si>
  <si>
    <t>3000000205722</t>
  </si>
  <si>
    <t>3000000205728</t>
  </si>
  <si>
    <t>3000000205739</t>
  </si>
  <si>
    <t>77538</t>
  </si>
  <si>
    <t>3000000205755</t>
  </si>
  <si>
    <t>3000000205771</t>
  </si>
  <si>
    <t>SANTA CRUZ XOXOCOTLÁN, DISTRITO DEL CENTRO</t>
  </si>
  <si>
    <t>3000000205798</t>
  </si>
  <si>
    <t>3000000205837</t>
  </si>
  <si>
    <t>22194</t>
  </si>
  <si>
    <t>3000000205925</t>
  </si>
  <si>
    <t>3000000205944</t>
  </si>
  <si>
    <t>3000000206441</t>
  </si>
  <si>
    <t>3000000206525</t>
  </si>
  <si>
    <t>3000000206554</t>
  </si>
  <si>
    <t>3000000206556</t>
  </si>
  <si>
    <t>83288</t>
  </si>
  <si>
    <t>3000000206700</t>
  </si>
  <si>
    <t>3000000206738</t>
  </si>
  <si>
    <t>3000000206752</t>
  </si>
  <si>
    <t>AUTLAN DE NAVARRO</t>
  </si>
  <si>
    <t>3000000206800</t>
  </si>
  <si>
    <t>77517</t>
  </si>
  <si>
    <t>3000000206805</t>
  </si>
  <si>
    <t>Quintana Roo</t>
  </si>
  <si>
    <t>3000000206855</t>
  </si>
  <si>
    <t>Rancho la Nogalera, Camino a la Trinidad, Villa de Zaachila</t>
  </si>
  <si>
    <t>71313</t>
  </si>
  <si>
    <t>3000000206876</t>
  </si>
  <si>
    <t>91808</t>
  </si>
  <si>
    <t>3000000206913</t>
  </si>
  <si>
    <t>3000000207041</t>
  </si>
  <si>
    <t>SONORA</t>
  </si>
  <si>
    <t>3000000207074</t>
  </si>
  <si>
    <t>22517</t>
  </si>
  <si>
    <t>3000000207084</t>
  </si>
  <si>
    <t>Delegación Miguel Hidalgo</t>
  </si>
  <si>
    <t>3000000207128</t>
  </si>
  <si>
    <t>3000000207143</t>
  </si>
  <si>
    <t>CUAUTITLAN IZCALLI</t>
  </si>
  <si>
    <t>3000000207147</t>
  </si>
  <si>
    <t>Solidaridad</t>
  </si>
  <si>
    <t>3000000207160</t>
  </si>
  <si>
    <t>ESTADO DE MEXICO</t>
  </si>
  <si>
    <t>3000000207207</t>
  </si>
  <si>
    <t>3000000207218</t>
  </si>
  <si>
    <t>3000000207220</t>
  </si>
  <si>
    <t>3000000207221</t>
  </si>
  <si>
    <t>OAXACA</t>
  </si>
  <si>
    <t>3000000207254</t>
  </si>
  <si>
    <t>3000000207259</t>
  </si>
  <si>
    <t>3000000207462</t>
  </si>
  <si>
    <t>3000000207528</t>
  </si>
  <si>
    <t>3000000207561</t>
  </si>
  <si>
    <t>Ciudad de Culiacán,</t>
  </si>
  <si>
    <t>3000000207647</t>
  </si>
  <si>
    <t>3000000207665</t>
  </si>
  <si>
    <t>3000000207722</t>
  </si>
  <si>
    <t>3000000207754</t>
  </si>
  <si>
    <t>3000000207760</t>
  </si>
  <si>
    <t>3000000207768</t>
  </si>
  <si>
    <t>CUAUHTEMOC</t>
  </si>
  <si>
    <t>3000000207769</t>
  </si>
  <si>
    <t>3000000207770</t>
  </si>
  <si>
    <t>3000000207772</t>
  </si>
  <si>
    <t>3000000207799</t>
  </si>
  <si>
    <t>3000000207802</t>
  </si>
  <si>
    <t>3000000207818</t>
  </si>
  <si>
    <t>Playa del Carmen, Municipio de Solidaridad</t>
  </si>
  <si>
    <t>3000000207826</t>
  </si>
  <si>
    <t>3000000207832</t>
  </si>
  <si>
    <t>3000000207839</t>
  </si>
  <si>
    <t>3000000207865</t>
  </si>
  <si>
    <t>3000000207875</t>
  </si>
  <si>
    <t>3000000207887</t>
  </si>
  <si>
    <t>3000000207892</t>
  </si>
  <si>
    <t>3000000207893</t>
  </si>
  <si>
    <t>3000000207903</t>
  </si>
  <si>
    <t>3000000207913</t>
  </si>
  <si>
    <t>3000000207921</t>
  </si>
  <si>
    <t>3000000207923</t>
  </si>
  <si>
    <t>CHICOLOAPAN</t>
  </si>
  <si>
    <t>3000000207932</t>
  </si>
  <si>
    <t>3000000207943</t>
  </si>
  <si>
    <t>reserva territorial Atlixcayotl</t>
  </si>
  <si>
    <t>3000000207947</t>
  </si>
  <si>
    <t>3000000207951</t>
  </si>
  <si>
    <t>3000000208004</t>
  </si>
  <si>
    <t>3000000208009</t>
  </si>
  <si>
    <t>San Luis Potosi</t>
  </si>
  <si>
    <t>3000000208014</t>
  </si>
  <si>
    <t>Tijuana</t>
  </si>
  <si>
    <t>3000000208031</t>
  </si>
  <si>
    <t>3000000208040</t>
  </si>
  <si>
    <t>QUERETARO</t>
  </si>
  <si>
    <t>3000000208046</t>
  </si>
  <si>
    <t>ESTADO DE MÉXICO</t>
  </si>
  <si>
    <t>3000000208048</t>
  </si>
  <si>
    <t>3000000208065</t>
  </si>
  <si>
    <t>BAJA CALIFORNIA</t>
  </si>
  <si>
    <t>3000000208072</t>
  </si>
  <si>
    <t>3000000208141</t>
  </si>
  <si>
    <t>YUCATAN</t>
  </si>
  <si>
    <t>3000000208151</t>
  </si>
  <si>
    <t>3000000208160</t>
  </si>
  <si>
    <t>SANTA CRUZ XOXOCOTLAN DISTRITO DEL CENTRO</t>
  </si>
  <si>
    <t>3000000208176</t>
  </si>
  <si>
    <t>3000000208186</t>
  </si>
  <si>
    <t>3000000208209</t>
  </si>
  <si>
    <t>3000000208252</t>
  </si>
  <si>
    <t>3000000208255</t>
  </si>
  <si>
    <t>3000000208257</t>
  </si>
  <si>
    <t>3000000208338</t>
  </si>
  <si>
    <t>Tecamac</t>
  </si>
  <si>
    <t>3000000208358</t>
  </si>
  <si>
    <t>3000000208380</t>
  </si>
  <si>
    <t>MIGUEL HIDALGO</t>
  </si>
  <si>
    <t>3000000208383</t>
  </si>
  <si>
    <t>3000000208390</t>
  </si>
  <si>
    <t>TARIMBARO</t>
  </si>
  <si>
    <t>3000000208398</t>
  </si>
  <si>
    <t>3000000208453</t>
  </si>
  <si>
    <t>Hermosillo</t>
  </si>
  <si>
    <t>3000000208472</t>
  </si>
  <si>
    <t>3000000208487</t>
  </si>
  <si>
    <t>3000000208511</t>
  </si>
  <si>
    <t>Veracruz</t>
  </si>
  <si>
    <t>3000000208558</t>
  </si>
  <si>
    <t>3000000208581</t>
  </si>
  <si>
    <t>Ensenada</t>
  </si>
  <si>
    <t>3000000208584</t>
  </si>
  <si>
    <t>puebla</t>
  </si>
  <si>
    <t>3000000208597</t>
  </si>
  <si>
    <t>Morelia</t>
  </si>
  <si>
    <t>3000000208638</t>
  </si>
  <si>
    <t>Corregidora</t>
  </si>
  <si>
    <t>3000000208733</t>
  </si>
  <si>
    <t>Benito Juarez / Ciudad Cancun</t>
  </si>
  <si>
    <t>3000000208788</t>
  </si>
  <si>
    <t>Centro</t>
  </si>
  <si>
    <t>3000000208802</t>
  </si>
  <si>
    <t>3000000208950</t>
  </si>
  <si>
    <t>3000000208999</t>
  </si>
  <si>
    <t>JALISCO</t>
  </si>
  <si>
    <t>3000000209045</t>
  </si>
  <si>
    <t>3000000209049</t>
  </si>
  <si>
    <t>QUERÉTARO</t>
  </si>
  <si>
    <t>3000000209061</t>
  </si>
  <si>
    <t>3000000209070</t>
  </si>
  <si>
    <t>3000000209071</t>
  </si>
  <si>
    <t>DISTRITO FEDERAL</t>
  </si>
  <si>
    <t>3000000209085</t>
  </si>
  <si>
    <t>3000000209128</t>
  </si>
  <si>
    <t>AHOME</t>
  </si>
  <si>
    <t>3000000209160</t>
  </si>
  <si>
    <t>3000000209199</t>
  </si>
  <si>
    <t>3000000209202</t>
  </si>
  <si>
    <t>Tlajomulco de Zuñiga</t>
  </si>
  <si>
    <t>3000000209244</t>
  </si>
  <si>
    <t>3000000209262</t>
  </si>
  <si>
    <t>3000000209279</t>
  </si>
  <si>
    <t>3000000209294</t>
  </si>
  <si>
    <t>3000000209295</t>
  </si>
  <si>
    <t>3000000209312</t>
  </si>
  <si>
    <t>3000000209319</t>
  </si>
  <si>
    <t>3000000209333</t>
  </si>
  <si>
    <t>3000000209384</t>
  </si>
  <si>
    <t>3012010101004199</t>
  </si>
  <si>
    <t>CHALCO</t>
  </si>
  <si>
    <t>56640</t>
  </si>
  <si>
    <t>3012010101005089</t>
  </si>
  <si>
    <t>3012010101010923</t>
  </si>
  <si>
    <t>55765</t>
  </si>
  <si>
    <t>3012010101018207</t>
  </si>
  <si>
    <t>PUERTO VALLARTA</t>
  </si>
  <si>
    <t>48290</t>
  </si>
  <si>
    <t>3012010101026101</t>
  </si>
  <si>
    <t>LA PRESA</t>
  </si>
  <si>
    <t>22680</t>
  </si>
  <si>
    <t>3012010101028651</t>
  </si>
  <si>
    <t>3012010101038346</t>
  </si>
  <si>
    <t>22255</t>
  </si>
  <si>
    <t>3012010101039567</t>
  </si>
  <si>
    <t>3012010101040060</t>
  </si>
  <si>
    <t>3012010101040169</t>
  </si>
  <si>
    <t>3012010101056306</t>
  </si>
  <si>
    <t>3012010101056561</t>
  </si>
  <si>
    <t>3012010101066479</t>
  </si>
  <si>
    <t>ECATEPEC</t>
  </si>
  <si>
    <t>55075</t>
  </si>
  <si>
    <t>3012010101066487</t>
  </si>
  <si>
    <t>3012010101068038</t>
  </si>
  <si>
    <t>3012010101071842</t>
  </si>
  <si>
    <t>56370</t>
  </si>
  <si>
    <t>3012010101072154</t>
  </si>
  <si>
    <t>3012010101073707</t>
  </si>
  <si>
    <t>3012010101077096</t>
  </si>
  <si>
    <t>3012010101077922</t>
  </si>
  <si>
    <t>3012010101079431</t>
  </si>
  <si>
    <t>MELCHOR OCAMPO</t>
  </si>
  <si>
    <t>54890</t>
  </si>
  <si>
    <t>3012010101081254</t>
  </si>
  <si>
    <t>22203</t>
  </si>
  <si>
    <t>3012010101082526</t>
  </si>
  <si>
    <t>3012010101085230</t>
  </si>
  <si>
    <t>22000</t>
  </si>
  <si>
    <t>3012010101088846</t>
  </si>
  <si>
    <t>48280</t>
  </si>
  <si>
    <t>3012010101089364</t>
  </si>
  <si>
    <t>3012010101092210</t>
  </si>
  <si>
    <t>3012010101092616</t>
  </si>
  <si>
    <t>SALTILLO</t>
  </si>
  <si>
    <t>25115</t>
  </si>
  <si>
    <t>3012010101095957</t>
  </si>
  <si>
    <t>3012010101100203</t>
  </si>
  <si>
    <t>77539</t>
  </si>
  <si>
    <t>3012010101100492</t>
  </si>
  <si>
    <t>3012010101100898</t>
  </si>
  <si>
    <t>3012010101100963</t>
  </si>
  <si>
    <t>55882</t>
  </si>
  <si>
    <t>3012010101102274</t>
  </si>
  <si>
    <t>3012010101102423</t>
  </si>
  <si>
    <t>3012010101102449</t>
  </si>
  <si>
    <t>3012010101102472</t>
  </si>
  <si>
    <t>3012010101102605</t>
  </si>
  <si>
    <t>3012010101104718</t>
  </si>
  <si>
    <t>3012010101109261</t>
  </si>
  <si>
    <t>3012010101109832</t>
  </si>
  <si>
    <t>3012010101115326</t>
  </si>
  <si>
    <t>3012010101116712</t>
  </si>
  <si>
    <t>3012010101120037</t>
  </si>
  <si>
    <t>TLAJOMULCO DE ZUÑIGA</t>
  </si>
  <si>
    <t>3012010101125887</t>
  </si>
  <si>
    <t>3012010101126844</t>
  </si>
  <si>
    <t>3012010101130374</t>
  </si>
  <si>
    <t>55764</t>
  </si>
  <si>
    <t>3012010101132602</t>
  </si>
  <si>
    <t>22117</t>
  </si>
  <si>
    <t>3012010101134368</t>
  </si>
  <si>
    <t>3012010101135019</t>
  </si>
  <si>
    <t>3012010101135225</t>
  </si>
  <si>
    <t>3012010101135233</t>
  </si>
  <si>
    <t>3012010101138294</t>
  </si>
  <si>
    <t>3012010101138914</t>
  </si>
  <si>
    <t>3012010101139060</t>
  </si>
  <si>
    <t>3012010101141900</t>
  </si>
  <si>
    <t>3012010101141926</t>
  </si>
  <si>
    <t>3012010101143476</t>
  </si>
  <si>
    <t>VILLA DE SACHILA</t>
  </si>
  <si>
    <t>3012010101145216</t>
  </si>
  <si>
    <t>3012010101146933</t>
  </si>
  <si>
    <t>3012010101146941</t>
  </si>
  <si>
    <t>3012010101153970</t>
  </si>
  <si>
    <t>3012010101155066</t>
  </si>
  <si>
    <t>22101</t>
  </si>
  <si>
    <t>3012010101156841</t>
  </si>
  <si>
    <t>3012010101157476</t>
  </si>
  <si>
    <t>3012010101160850</t>
  </si>
  <si>
    <t>3012010101161684</t>
  </si>
  <si>
    <t>3012010101163995</t>
  </si>
  <si>
    <t>3012010101166188</t>
  </si>
  <si>
    <t>3012010101166279</t>
  </si>
  <si>
    <t>3012010101171691</t>
  </si>
  <si>
    <t>CAJEME</t>
  </si>
  <si>
    <t>85134</t>
  </si>
  <si>
    <t>3012010101173127</t>
  </si>
  <si>
    <t>3012010102505855</t>
  </si>
  <si>
    <t>302200000495</t>
  </si>
  <si>
    <t>76905</t>
  </si>
  <si>
    <t>302500000070</t>
  </si>
  <si>
    <t>302500000179</t>
  </si>
  <si>
    <t>3030010102487989</t>
  </si>
  <si>
    <t>3030010102488011</t>
  </si>
  <si>
    <t>3030010102488862</t>
  </si>
  <si>
    <t>3030010102488870</t>
  </si>
  <si>
    <t>TLAQUEPAQUE</t>
  </si>
  <si>
    <t>45601</t>
  </si>
  <si>
    <t>3030010102491742</t>
  </si>
  <si>
    <t>3030010102491890</t>
  </si>
  <si>
    <t>3030010102492559</t>
  </si>
  <si>
    <t>3030010102492658</t>
  </si>
  <si>
    <t>3030010102495313</t>
  </si>
  <si>
    <t>3030010102497186</t>
  </si>
  <si>
    <t>3030010102497368</t>
  </si>
  <si>
    <t>3030010102497533</t>
  </si>
  <si>
    <t>22895</t>
  </si>
  <si>
    <t>3030010102498614</t>
  </si>
  <si>
    <t>22245</t>
  </si>
  <si>
    <t>3030010102498796</t>
  </si>
  <si>
    <t>3030010102498820</t>
  </si>
  <si>
    <t>3030010102499083</t>
  </si>
  <si>
    <t>3030010102499307</t>
  </si>
  <si>
    <t>3030010102500294</t>
  </si>
  <si>
    <t>TLAJOMULCO DE ZU¿IGA</t>
  </si>
  <si>
    <t>3030010102501631</t>
  </si>
  <si>
    <t>3030010102501722</t>
  </si>
  <si>
    <t>3030010102501847</t>
  </si>
  <si>
    <t>3030010102505160</t>
  </si>
  <si>
    <t>66636</t>
  </si>
  <si>
    <t>3030010102505236</t>
  </si>
  <si>
    <t>3030010102507786</t>
  </si>
  <si>
    <t>82157</t>
  </si>
  <si>
    <t>3030010102509683</t>
  </si>
  <si>
    <t>45200</t>
  </si>
  <si>
    <t>3030010102514477</t>
  </si>
  <si>
    <t>3030010102518510</t>
  </si>
  <si>
    <t>22600</t>
  </si>
  <si>
    <t>3030010102520284</t>
  </si>
  <si>
    <t>3030010102520557</t>
  </si>
  <si>
    <t>3030010102520581</t>
  </si>
  <si>
    <t>3030010102520946</t>
  </si>
  <si>
    <t>3030010102521787</t>
  </si>
  <si>
    <t>3030010102523155</t>
  </si>
  <si>
    <t>3030010102523387</t>
  </si>
  <si>
    <t>3030010102524062</t>
  </si>
  <si>
    <t>22670</t>
  </si>
  <si>
    <t>3030010102524161</t>
  </si>
  <si>
    <t>3030010102525689</t>
  </si>
  <si>
    <t>3030010102526166</t>
  </si>
  <si>
    <t>3030010102529541</t>
  </si>
  <si>
    <t>3030010102529939</t>
  </si>
  <si>
    <t>3030010102530077</t>
  </si>
  <si>
    <t>3030010102530671</t>
  </si>
  <si>
    <t>3030010102531232</t>
  </si>
  <si>
    <t>3030010102531323</t>
  </si>
  <si>
    <t>3030010102533238</t>
  </si>
  <si>
    <t>3030010102533576</t>
  </si>
  <si>
    <t>3030010102535910</t>
  </si>
  <si>
    <t>3030010102536447</t>
  </si>
  <si>
    <t>3030010102537940</t>
  </si>
  <si>
    <t>77536</t>
  </si>
  <si>
    <t>3030010102538641</t>
  </si>
  <si>
    <t>ALTAMIRA</t>
  </si>
  <si>
    <t>89600</t>
  </si>
  <si>
    <t>3030010102547709</t>
  </si>
  <si>
    <t>3030010102565495</t>
  </si>
  <si>
    <t>58336</t>
  </si>
  <si>
    <t>3030010102565834</t>
  </si>
  <si>
    <t>23400</t>
  </si>
  <si>
    <t>3030010102566352</t>
  </si>
  <si>
    <t>58891</t>
  </si>
  <si>
    <t>3030010102566824</t>
  </si>
  <si>
    <t>3030010102581740</t>
  </si>
  <si>
    <t>3030010102582417</t>
  </si>
  <si>
    <t>3030010102586327</t>
  </si>
  <si>
    <t>45426</t>
  </si>
  <si>
    <t>303200000436</t>
  </si>
  <si>
    <t>76907</t>
  </si>
  <si>
    <t>303200000527</t>
  </si>
  <si>
    <t>303200000725</t>
  </si>
  <si>
    <t>303200000923</t>
  </si>
  <si>
    <t>303200000972</t>
  </si>
  <si>
    <t>303800000125</t>
  </si>
  <si>
    <t>303900000033</t>
  </si>
  <si>
    <t>SANTIAGO DE QUERETARO</t>
  </si>
  <si>
    <t>76118</t>
  </si>
  <si>
    <t>303900000074</t>
  </si>
  <si>
    <t>304100000070</t>
  </si>
  <si>
    <t>304300000169</t>
  </si>
  <si>
    <t>336001000262</t>
  </si>
  <si>
    <t>80130</t>
  </si>
  <si>
    <t>362001000045</t>
  </si>
  <si>
    <t>37530</t>
  </si>
  <si>
    <t>362001000060</t>
  </si>
  <si>
    <t>366001000012</t>
  </si>
  <si>
    <t>85486</t>
  </si>
  <si>
    <t>420060000064</t>
  </si>
  <si>
    <t>37350</t>
  </si>
  <si>
    <t>440150000469</t>
  </si>
  <si>
    <t>22870</t>
  </si>
  <si>
    <t>440150000857</t>
  </si>
  <si>
    <t>440150001335</t>
  </si>
  <si>
    <t>440150001418</t>
  </si>
  <si>
    <t>440150001459</t>
  </si>
  <si>
    <t>440150001509</t>
  </si>
  <si>
    <t>440150002069</t>
  </si>
  <si>
    <t>440150002168</t>
  </si>
  <si>
    <t>440190000024</t>
  </si>
  <si>
    <t>22810</t>
  </si>
  <si>
    <t>440190000081</t>
  </si>
  <si>
    <t>500160000203</t>
  </si>
  <si>
    <t>80140</t>
  </si>
  <si>
    <t>500160000286</t>
  </si>
  <si>
    <t>500160000302</t>
  </si>
  <si>
    <t>500160000377</t>
  </si>
  <si>
    <t>500160000427</t>
  </si>
  <si>
    <t>506001000013</t>
  </si>
  <si>
    <t>32692</t>
  </si>
  <si>
    <t>510020000319</t>
  </si>
  <si>
    <t>11320</t>
  </si>
  <si>
    <t>510020000350</t>
  </si>
  <si>
    <t>510040000299</t>
  </si>
  <si>
    <t>GUSTAVO A MADERO</t>
  </si>
  <si>
    <t>07870</t>
  </si>
  <si>
    <t>590070000211</t>
  </si>
  <si>
    <t>590090000399</t>
  </si>
  <si>
    <t>80014</t>
  </si>
  <si>
    <t>590090000506</t>
  </si>
  <si>
    <t>590120000575</t>
  </si>
  <si>
    <t>CHS</t>
  </si>
  <si>
    <t>CHIAPA DE CORZO</t>
  </si>
  <si>
    <t>29160</t>
  </si>
  <si>
    <t>590120000641</t>
  </si>
  <si>
    <t>590140000043</t>
  </si>
  <si>
    <t>82200</t>
  </si>
  <si>
    <t>590140000662</t>
  </si>
  <si>
    <t>590150000131</t>
  </si>
  <si>
    <t>590150000149</t>
  </si>
  <si>
    <t>590150000156</t>
  </si>
  <si>
    <t>590150000230</t>
  </si>
  <si>
    <t>590150000313</t>
  </si>
  <si>
    <t>590150000420</t>
  </si>
  <si>
    <t>590150000461</t>
  </si>
  <si>
    <t>590150000602</t>
  </si>
  <si>
    <t>590150000693</t>
  </si>
  <si>
    <t>Inmuebles Recuperados</t>
  </si>
  <si>
    <t>590150000735</t>
  </si>
  <si>
    <t>590150000834</t>
  </si>
  <si>
    <t>590150000867</t>
  </si>
  <si>
    <t>590150000982</t>
  </si>
  <si>
    <t>590150001048</t>
  </si>
  <si>
    <t>590150001113</t>
  </si>
  <si>
    <t>68200</t>
  </si>
  <si>
    <t>590150001170</t>
  </si>
  <si>
    <t>590150001220</t>
  </si>
  <si>
    <t>590150001261</t>
  </si>
  <si>
    <t>590150001337</t>
  </si>
  <si>
    <t>590150001444</t>
  </si>
  <si>
    <t>590150001576</t>
  </si>
  <si>
    <t>590160000022</t>
  </si>
  <si>
    <t>68300</t>
  </si>
  <si>
    <t>590160000261</t>
  </si>
  <si>
    <t>590160000295</t>
  </si>
  <si>
    <t>590160000311</t>
  </si>
  <si>
    <t>590170000194</t>
  </si>
  <si>
    <t>37158</t>
  </si>
  <si>
    <t>590170000384</t>
  </si>
  <si>
    <t>590170000459</t>
  </si>
  <si>
    <t>590170000616</t>
  </si>
  <si>
    <t>590200000024</t>
  </si>
  <si>
    <t>590200000073</t>
  </si>
  <si>
    <t>590200000149</t>
  </si>
  <si>
    <t>590210000030</t>
  </si>
  <si>
    <t>590240001941</t>
  </si>
  <si>
    <t>MONTERREY</t>
  </si>
  <si>
    <t>64100</t>
  </si>
  <si>
    <t>590240004887</t>
  </si>
  <si>
    <t>590290000017</t>
  </si>
  <si>
    <t>600160002348</t>
  </si>
  <si>
    <t>600160002462</t>
  </si>
  <si>
    <t>640010000720</t>
  </si>
  <si>
    <t>78399</t>
  </si>
  <si>
    <t>650040000038</t>
  </si>
  <si>
    <t>MIER</t>
  </si>
  <si>
    <t>88390</t>
  </si>
  <si>
    <t>74010047</t>
  </si>
  <si>
    <t>45654</t>
  </si>
  <si>
    <t>74010075</t>
  </si>
  <si>
    <t>770010000501</t>
  </si>
  <si>
    <t>54400</t>
  </si>
  <si>
    <t>770020000384</t>
  </si>
  <si>
    <t>770020000434</t>
  </si>
  <si>
    <t>770020000475</t>
  </si>
  <si>
    <t>770020000632</t>
  </si>
  <si>
    <t>770040000059</t>
  </si>
  <si>
    <t>770040000075</t>
  </si>
  <si>
    <t>780210000037</t>
  </si>
  <si>
    <t>780250000129</t>
  </si>
  <si>
    <t>780250000137</t>
  </si>
  <si>
    <t>800007000055</t>
  </si>
  <si>
    <t>800009000566</t>
  </si>
  <si>
    <t>03020</t>
  </si>
  <si>
    <t>800009002083</t>
  </si>
  <si>
    <t>07570</t>
  </si>
  <si>
    <t>800015000154</t>
  </si>
  <si>
    <t>ATIZAPAN DE ZARAGOZA</t>
  </si>
  <si>
    <t>52947</t>
  </si>
  <si>
    <t>800015000360</t>
  </si>
  <si>
    <t>NAUCALPAN DE JUAREZ</t>
  </si>
  <si>
    <t>53129</t>
  </si>
  <si>
    <t>800022000114</t>
  </si>
  <si>
    <t>76047</t>
  </si>
  <si>
    <t>800024000120</t>
  </si>
  <si>
    <t>78170</t>
  </si>
  <si>
    <t>800024000435</t>
  </si>
  <si>
    <t>78000</t>
  </si>
  <si>
    <t>800028000050</t>
  </si>
  <si>
    <t>VICTORIA</t>
  </si>
  <si>
    <t>87000</t>
  </si>
  <si>
    <t>800028000076</t>
  </si>
  <si>
    <t>MATAMOROS</t>
  </si>
  <si>
    <t>87369</t>
  </si>
  <si>
    <t>800160000298</t>
  </si>
  <si>
    <t>81000</t>
  </si>
  <si>
    <t>800160000314</t>
  </si>
  <si>
    <t>801100000208</t>
  </si>
  <si>
    <t>801100000273</t>
  </si>
  <si>
    <t>801400000353</t>
  </si>
  <si>
    <t>SAN ANDRES CHOLULA</t>
  </si>
  <si>
    <t>72450</t>
  </si>
  <si>
    <t>801800000649</t>
  </si>
  <si>
    <t>801800001100</t>
  </si>
  <si>
    <t>801800001142</t>
  </si>
  <si>
    <t>801800001183</t>
  </si>
  <si>
    <t>801800001282</t>
  </si>
  <si>
    <t>801800001407</t>
  </si>
  <si>
    <t>801800001514</t>
  </si>
  <si>
    <t>801800001787</t>
  </si>
  <si>
    <t>802500000467</t>
  </si>
  <si>
    <t>802500000566</t>
  </si>
  <si>
    <t>802500000624</t>
  </si>
  <si>
    <t>802500000715</t>
  </si>
  <si>
    <t>802500001200</t>
  </si>
  <si>
    <t>802800000027</t>
  </si>
  <si>
    <t>810000000069</t>
  </si>
  <si>
    <t>32000</t>
  </si>
  <si>
    <t>82010014</t>
  </si>
  <si>
    <t>82010044</t>
  </si>
  <si>
    <t>82010075</t>
  </si>
  <si>
    <t>85010009</t>
  </si>
  <si>
    <t>86010035</t>
  </si>
  <si>
    <t>87010010</t>
  </si>
  <si>
    <t>88010014</t>
  </si>
  <si>
    <t>Zapopan</t>
  </si>
  <si>
    <t>88010023</t>
  </si>
  <si>
    <t>909010153</t>
  </si>
  <si>
    <t>Tlalpan</t>
  </si>
  <si>
    <t>14430</t>
  </si>
  <si>
    <t>9854</t>
  </si>
  <si>
    <t>97130</t>
  </si>
  <si>
    <t>3012010101155421</t>
  </si>
  <si>
    <t>VENTA</t>
  </si>
  <si>
    <t>254013</t>
  </si>
  <si>
    <t>590150000040</t>
  </si>
  <si>
    <t>590150001402</t>
  </si>
  <si>
    <t>590150000818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</si>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</sst>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43" fontId="7" fillId="0" borderId="0" xfId="1" applyFont="1"/>
    <xf numFmtId="0" fontId="1" fillId="0" borderId="0" xfId="2"/>
    <xf numFmtId="43" fontId="1" fillId="0" borderId="0" xfId="2" applyNumberFormat="1"/>
  </cellXfs>
  <cellStyles count="3">
    <cellStyle name="Millares" xfId="1" builtinId="3"/>
    <cellStyle name="Normal" xfId="0" builtinId="0"/>
    <cellStyle name="Normal 10 4" xfId="2" xr:uid="{93E908FA-E979-4AE4-A43F-FA0292F8E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ADMINISTRACI&#211;N%20MAESTRA\Bursas\CFW%2007\2023\07\2023%2007%20Ejercicio%20Aplicado%20y%20Flujos.xlsx" TargetMode="External"/><Relationship Id="rId1" Type="http://schemas.openxmlformats.org/officeDocument/2006/relationships/externalLinkPath" Target="/Mi%20unidad/ADMINISTRACI&#211;N%20MAESTRA/Bursas/CFW%2007/2023/07/2023%2007%20Ejercicio%20Aplicado%20y%20Fluj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FW%2007U\REPORTES%20COBRANZA%20CONSOLIDADO\2023\07%20CONSOLIDADO%20MXMACFW%2007U%20AL%2031%20DE%20JULIO%202023.xlsx" TargetMode="External"/><Relationship Id="rId1" Type="http://schemas.openxmlformats.org/officeDocument/2006/relationships/externalLinkPath" Target="/.shortcut-targets-by-id/1krhnBA0-4gyRSt9JS2emQsYhn-S53buh/Master%20Servicing/BURSAS/MXMACFW%2007U/REPORTES%20COBRANZA%20CONSOLIDADO/2023/07%20CONSOLIDADO%20MXMACFW%2007U%20AL%2031%20DE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licado"/>
    </sheetNames>
    <sheetDataSet>
      <sheetData sheetId="0">
        <row r="941">
          <cell r="C941" t="str">
            <v>226437</v>
          </cell>
          <cell r="D941" t="str">
            <v>HCC F233595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</row>
        <row r="942">
          <cell r="C942" t="str">
            <v>245238</v>
          </cell>
          <cell r="D942" t="str">
            <v>HCC F233595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</row>
        <row r="943">
          <cell r="C943" t="str">
            <v>256688</v>
          </cell>
          <cell r="D943" t="str">
            <v>HCC F233595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</row>
        <row r="944">
          <cell r="C944" t="str">
            <v>252994</v>
          </cell>
          <cell r="D944" t="str">
            <v>HCC F233595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</row>
        <row r="945">
          <cell r="C945" t="str">
            <v>253667</v>
          </cell>
          <cell r="D945" t="str">
            <v>HCC F233595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</row>
        <row r="946">
          <cell r="C946" t="str">
            <v>254023</v>
          </cell>
          <cell r="D946" t="str">
            <v>HCC F233595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</row>
        <row r="947">
          <cell r="C947" t="str">
            <v>241229</v>
          </cell>
          <cell r="D947" t="str">
            <v>HCC F233595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</row>
        <row r="948">
          <cell r="C948" t="str">
            <v>256011</v>
          </cell>
          <cell r="D948" t="str">
            <v>HCC F233595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</row>
        <row r="949">
          <cell r="C949" t="str">
            <v>257380</v>
          </cell>
          <cell r="D949" t="str">
            <v>HCC F233595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</row>
        <row r="950">
          <cell r="C950" t="str">
            <v>231369</v>
          </cell>
          <cell r="D950" t="str">
            <v>HCC F233595</v>
          </cell>
          <cell r="F950">
            <v>10692</v>
          </cell>
          <cell r="G950">
            <v>5362.4300000000012</v>
          </cell>
          <cell r="H950">
            <v>668.27</v>
          </cell>
          <cell r="I950">
            <v>2424.75</v>
          </cell>
          <cell r="J950">
            <v>302.04000000000002</v>
          </cell>
          <cell r="K950">
            <v>1950.3</v>
          </cell>
          <cell r="L950">
            <v>242.94</v>
          </cell>
          <cell r="M950">
            <v>16.170000000000002</v>
          </cell>
          <cell r="N950">
            <v>2.31</v>
          </cell>
          <cell r="O950">
            <v>294.45999999999998</v>
          </cell>
          <cell r="P950">
            <v>36.68</v>
          </cell>
          <cell r="Q950">
            <v>0</v>
          </cell>
          <cell r="R950">
            <v>0</v>
          </cell>
          <cell r="S950">
            <v>385.26000000000005</v>
          </cell>
          <cell r="T950">
            <v>47.989999999999995</v>
          </cell>
          <cell r="U950">
            <v>37.89</v>
          </cell>
          <cell r="V950">
            <v>4.72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254.56</v>
          </cell>
          <cell r="AB950">
            <v>31.71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0.96</v>
          </cell>
          <cell r="AJ950">
            <v>0.12</v>
          </cell>
          <cell r="AK950">
            <v>0</v>
          </cell>
          <cell r="AL950">
            <v>0</v>
          </cell>
        </row>
        <row r="951">
          <cell r="C951" t="str">
            <v>17983</v>
          </cell>
          <cell r="D951" t="str">
            <v>HCC F233595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</row>
        <row r="952">
          <cell r="C952" t="str">
            <v>225754</v>
          </cell>
          <cell r="D952" t="str">
            <v>HCC F233595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</row>
        <row r="953">
          <cell r="C953" t="str">
            <v>246403</v>
          </cell>
          <cell r="D953" t="str">
            <v>HCC F233595</v>
          </cell>
          <cell r="F953">
            <v>17000</v>
          </cell>
          <cell r="G953">
            <v>8500.0400000000009</v>
          </cell>
          <cell r="H953">
            <v>1075.5899999999999</v>
          </cell>
          <cell r="I953">
            <v>3815.2</v>
          </cell>
          <cell r="J953">
            <v>479.45</v>
          </cell>
          <cell r="K953">
            <v>3509.42</v>
          </cell>
          <cell r="L953">
            <v>447.83</v>
          </cell>
          <cell r="M953">
            <v>0</v>
          </cell>
          <cell r="N953">
            <v>0</v>
          </cell>
          <cell r="O953">
            <v>888.58</v>
          </cell>
          <cell r="P953">
            <v>112.44</v>
          </cell>
          <cell r="Q953">
            <v>59.51</v>
          </cell>
          <cell r="R953">
            <v>7.53</v>
          </cell>
          <cell r="S953">
            <v>230.99</v>
          </cell>
          <cell r="T953">
            <v>29.23</v>
          </cell>
          <cell r="U953">
            <v>22.52</v>
          </cell>
          <cell r="V953">
            <v>2.85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26.18</v>
          </cell>
          <cell r="AJ953">
            <v>3.74</v>
          </cell>
          <cell r="AK953">
            <v>0</v>
          </cell>
          <cell r="AL953">
            <v>0</v>
          </cell>
        </row>
        <row r="954">
          <cell r="C954" t="str">
            <v>1922</v>
          </cell>
          <cell r="D954" t="str">
            <v>HCC F233595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</row>
        <row r="955">
          <cell r="C955" t="str">
            <v>231379</v>
          </cell>
          <cell r="D955" t="str">
            <v>HCC F233595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</row>
        <row r="956">
          <cell r="C956" t="str">
            <v>247712</v>
          </cell>
          <cell r="D956" t="str">
            <v>HCC F233595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</row>
        <row r="957">
          <cell r="C957" t="str">
            <v>247500</v>
          </cell>
          <cell r="D957" t="str">
            <v>HCC F233595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</row>
        <row r="958">
          <cell r="C958" t="str">
            <v>10763</v>
          </cell>
          <cell r="D958" t="str">
            <v>HCC F233595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</row>
        <row r="959">
          <cell r="C959" t="str">
            <v>257132</v>
          </cell>
          <cell r="D959" t="str">
            <v>HCC F233595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</row>
        <row r="960">
          <cell r="C960" t="str">
            <v>246377</v>
          </cell>
          <cell r="D960" t="str">
            <v>HCC F233595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</row>
        <row r="961">
          <cell r="C961" t="str">
            <v>256350</v>
          </cell>
          <cell r="D961" t="str">
            <v>HCC F233595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</row>
        <row r="962">
          <cell r="C962" t="str">
            <v>245836</v>
          </cell>
          <cell r="D962" t="str">
            <v>HCC F233595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</row>
        <row r="963">
          <cell r="C963" t="str">
            <v>246342</v>
          </cell>
          <cell r="D963" t="str">
            <v>HCC F233595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</row>
        <row r="964">
          <cell r="C964" t="str">
            <v>255070</v>
          </cell>
          <cell r="D964" t="str">
            <v>HCC F233595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</row>
        <row r="965">
          <cell r="C965" t="str">
            <v>242661</v>
          </cell>
          <cell r="D965" t="str">
            <v>HCC F233595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</row>
        <row r="966">
          <cell r="C966" t="str">
            <v>256685</v>
          </cell>
          <cell r="D966" t="str">
            <v>HCC F233595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</row>
        <row r="967">
          <cell r="C967" t="str">
            <v>253279</v>
          </cell>
          <cell r="D967" t="str">
            <v>HCC F233595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</row>
        <row r="968">
          <cell r="C968" t="str">
            <v>244968</v>
          </cell>
          <cell r="D968" t="str">
            <v>HCC F233595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</row>
        <row r="969">
          <cell r="C969" t="str">
            <v>253026</v>
          </cell>
          <cell r="D969" t="str">
            <v>HCC F233595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</row>
        <row r="970">
          <cell r="C970" t="str">
            <v>246725</v>
          </cell>
          <cell r="D970" t="str">
            <v>HCC F233595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</row>
        <row r="971">
          <cell r="C971" t="str">
            <v>227503</v>
          </cell>
          <cell r="D971" t="str">
            <v>HCC F233595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</row>
        <row r="972">
          <cell r="C972" t="str">
            <v>246564</v>
          </cell>
          <cell r="D972" t="str">
            <v>HCC F233595</v>
          </cell>
          <cell r="F972">
            <v>4053</v>
          </cell>
          <cell r="G972">
            <v>4064.7</v>
          </cell>
          <cell r="H972">
            <v>514.77</v>
          </cell>
          <cell r="I972">
            <v>1729.29</v>
          </cell>
          <cell r="J972">
            <v>218.92</v>
          </cell>
          <cell r="K972">
            <v>1675.74</v>
          </cell>
          <cell r="L972">
            <v>212.14</v>
          </cell>
          <cell r="M972">
            <v>12.25</v>
          </cell>
          <cell r="N972">
            <v>1.75</v>
          </cell>
          <cell r="O972">
            <v>336.66</v>
          </cell>
          <cell r="P972">
            <v>42.62</v>
          </cell>
          <cell r="Q972">
            <v>0</v>
          </cell>
          <cell r="R972">
            <v>0</v>
          </cell>
          <cell r="S972">
            <v>107.66999999999999</v>
          </cell>
          <cell r="T972">
            <v>13.63</v>
          </cell>
          <cell r="U972">
            <v>10.27</v>
          </cell>
          <cell r="V972">
            <v>1.3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192.82</v>
          </cell>
          <cell r="AB972">
            <v>24.41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</row>
        <row r="973">
          <cell r="C973" t="str">
            <v>20240</v>
          </cell>
          <cell r="D973" t="str">
            <v>HCC F233595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</row>
        <row r="974">
          <cell r="C974" t="str">
            <v>247087</v>
          </cell>
          <cell r="D974" t="str">
            <v>HCC F233595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</row>
        <row r="975">
          <cell r="C975" t="str">
            <v>259323</v>
          </cell>
          <cell r="D975" t="str">
            <v>HCC F233595</v>
          </cell>
          <cell r="F975">
            <v>12658.3</v>
          </cell>
          <cell r="G975">
            <v>6346.920000000001</v>
          </cell>
          <cell r="H975">
            <v>796.56999999999994</v>
          </cell>
          <cell r="I975">
            <v>2634.55</v>
          </cell>
          <cell r="J975">
            <v>330.52</v>
          </cell>
          <cell r="K975">
            <v>2548.2199999999998</v>
          </cell>
          <cell r="L975">
            <v>319.69</v>
          </cell>
          <cell r="M975">
            <v>17.78</v>
          </cell>
          <cell r="N975">
            <v>2.54</v>
          </cell>
          <cell r="O975">
            <v>663.58</v>
          </cell>
          <cell r="P975">
            <v>83.25</v>
          </cell>
          <cell r="Q975">
            <v>0</v>
          </cell>
          <cell r="R975">
            <v>0</v>
          </cell>
          <cell r="S975">
            <v>165.31</v>
          </cell>
          <cell r="T975">
            <v>20.74</v>
          </cell>
          <cell r="U975">
            <v>16.18</v>
          </cell>
          <cell r="V975">
            <v>2.0299999999999998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301.3</v>
          </cell>
          <cell r="AB975">
            <v>37.799999999999997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</row>
        <row r="976">
          <cell r="C976" t="str">
            <v>25132</v>
          </cell>
          <cell r="D976" t="str">
            <v>HCC F233595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</row>
        <row r="977">
          <cell r="C977" t="str">
            <v>25179</v>
          </cell>
          <cell r="D977" t="str">
            <v>HCC F233595</v>
          </cell>
          <cell r="F977">
            <v>475532.87</v>
          </cell>
          <cell r="G977">
            <v>25581.119999999999</v>
          </cell>
          <cell r="H977">
            <v>3296.5699999999997</v>
          </cell>
          <cell r="I977">
            <v>12453.060000000001</v>
          </cell>
          <cell r="J977">
            <v>1597.74</v>
          </cell>
          <cell r="K977">
            <v>7756.12</v>
          </cell>
          <cell r="L977">
            <v>1006.04</v>
          </cell>
          <cell r="M977">
            <v>47.04</v>
          </cell>
          <cell r="N977">
            <v>6.72</v>
          </cell>
          <cell r="O977">
            <v>1950.62</v>
          </cell>
          <cell r="P977">
            <v>251.32</v>
          </cell>
          <cell r="Q977">
            <v>349.96</v>
          </cell>
          <cell r="R977">
            <v>45.09</v>
          </cell>
          <cell r="S977">
            <v>1660.94</v>
          </cell>
          <cell r="T977">
            <v>214</v>
          </cell>
          <cell r="U977">
            <v>164.08</v>
          </cell>
          <cell r="V977">
            <v>21.14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1199.3</v>
          </cell>
          <cell r="AB977">
            <v>154.52000000000001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</row>
        <row r="978">
          <cell r="C978" t="str">
            <v>228782</v>
          </cell>
          <cell r="D978" t="str">
            <v>HCC F233595</v>
          </cell>
          <cell r="F978">
            <v>11400</v>
          </cell>
          <cell r="G978">
            <v>5717.9999999999991</v>
          </cell>
          <cell r="H978">
            <v>717.28999999999985</v>
          </cell>
          <cell r="I978">
            <v>2615.21</v>
          </cell>
          <cell r="J978">
            <v>327.88</v>
          </cell>
          <cell r="K978">
            <v>2057.6</v>
          </cell>
          <cell r="L978">
            <v>257.97000000000003</v>
          </cell>
          <cell r="M978">
            <v>43</v>
          </cell>
          <cell r="N978">
            <v>5.79</v>
          </cell>
          <cell r="O978">
            <v>282.67</v>
          </cell>
          <cell r="P978">
            <v>35.44</v>
          </cell>
          <cell r="Q978">
            <v>0</v>
          </cell>
          <cell r="R978">
            <v>0</v>
          </cell>
          <cell r="S978">
            <v>409.25</v>
          </cell>
          <cell r="T978">
            <v>51.309999999999995</v>
          </cell>
          <cell r="U978">
            <v>40.119999999999997</v>
          </cell>
          <cell r="V978">
            <v>5.03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270.14999999999998</v>
          </cell>
          <cell r="AB978">
            <v>33.869999999999997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</row>
        <row r="979">
          <cell r="C979" t="str">
            <v>247508</v>
          </cell>
          <cell r="D979" t="str">
            <v>HCC F233595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</row>
        <row r="980">
          <cell r="C980" t="str">
            <v>259621</v>
          </cell>
          <cell r="D980" t="str">
            <v>HCC F233595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</row>
        <row r="981">
          <cell r="C981" t="str">
            <v>227795</v>
          </cell>
          <cell r="D981" t="str">
            <v>HCC F233595</v>
          </cell>
          <cell r="F981">
            <v>13000</v>
          </cell>
          <cell r="G981">
            <v>5232.3999999999996</v>
          </cell>
          <cell r="H981">
            <v>657.40999999999985</v>
          </cell>
          <cell r="I981">
            <v>2456.6999999999998</v>
          </cell>
          <cell r="J981">
            <v>308.52999999999997</v>
          </cell>
          <cell r="K981">
            <v>1838.25</v>
          </cell>
          <cell r="L981">
            <v>230.86</v>
          </cell>
          <cell r="M981">
            <v>16.66</v>
          </cell>
          <cell r="N981">
            <v>2.38</v>
          </cell>
          <cell r="O981">
            <v>259.89999999999998</v>
          </cell>
          <cell r="P981">
            <v>32.64</v>
          </cell>
          <cell r="Q981">
            <v>0</v>
          </cell>
          <cell r="R981">
            <v>0</v>
          </cell>
          <cell r="S981">
            <v>375.67</v>
          </cell>
          <cell r="T981">
            <v>47.18</v>
          </cell>
          <cell r="U981">
            <v>36.950000000000003</v>
          </cell>
          <cell r="V981">
            <v>4.6399999999999997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248.27</v>
          </cell>
          <cell r="AB981">
            <v>31.18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</row>
        <row r="982">
          <cell r="C982" t="str">
            <v>256793</v>
          </cell>
          <cell r="D982" t="str">
            <v>HCC F233595</v>
          </cell>
          <cell r="F982">
            <v>16470</v>
          </cell>
          <cell r="G982">
            <v>8259.27</v>
          </cell>
          <cell r="H982">
            <v>1040.8499999999999</v>
          </cell>
          <cell r="I982">
            <v>3589.85</v>
          </cell>
          <cell r="J982">
            <v>452.22</v>
          </cell>
          <cell r="K982">
            <v>3191.82</v>
          </cell>
          <cell r="L982">
            <v>402.08</v>
          </cell>
          <cell r="M982">
            <v>24.57</v>
          </cell>
          <cell r="N982">
            <v>3.51</v>
          </cell>
          <cell r="O982">
            <v>825.66</v>
          </cell>
          <cell r="P982">
            <v>104.01</v>
          </cell>
          <cell r="Q982">
            <v>0</v>
          </cell>
          <cell r="R982">
            <v>0</v>
          </cell>
          <cell r="S982">
            <v>214.34</v>
          </cell>
          <cell r="T982">
            <v>26.999999999999996</v>
          </cell>
          <cell r="U982">
            <v>20.96</v>
          </cell>
          <cell r="V982">
            <v>2.64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392.07</v>
          </cell>
          <cell r="AB982">
            <v>49.39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</row>
        <row r="983">
          <cell r="C983" t="str">
            <v>253133</v>
          </cell>
          <cell r="D983" t="str">
            <v>HCC F233595</v>
          </cell>
          <cell r="F983">
            <v>0</v>
          </cell>
          <cell r="G983">
            <v>31.38</v>
          </cell>
          <cell r="H983">
            <v>4.37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24.57</v>
          </cell>
          <cell r="N983">
            <v>3.51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6.81</v>
          </cell>
          <cell r="T983">
            <v>0.86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</row>
        <row r="984">
          <cell r="C984" t="str">
            <v>257473</v>
          </cell>
          <cell r="D984" t="str">
            <v>HCC F233595</v>
          </cell>
          <cell r="F984">
            <v>0</v>
          </cell>
          <cell r="G984">
            <v>16.75</v>
          </cell>
          <cell r="H984">
            <v>2.38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15.959999999999999</v>
          </cell>
          <cell r="N984">
            <v>2.2799999999999998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0.79</v>
          </cell>
          <cell r="T984">
            <v>0.1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</row>
        <row r="985">
          <cell r="C985" t="str">
            <v>255602</v>
          </cell>
          <cell r="D985" t="str">
            <v>HCC F233595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</row>
        <row r="986">
          <cell r="C986" t="str">
            <v>9854</v>
          </cell>
          <cell r="D986" t="str">
            <v>HCC F233595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</row>
        <row r="987">
          <cell r="C987" t="str">
            <v>257846</v>
          </cell>
          <cell r="D987" t="str">
            <v>HCC F233595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</row>
        <row r="988">
          <cell r="C988" t="str">
            <v>227334</v>
          </cell>
          <cell r="D988" t="str">
            <v>HCC F233595</v>
          </cell>
          <cell r="F988">
            <v>14000</v>
          </cell>
          <cell r="G988">
            <v>6999.9800000000005</v>
          </cell>
          <cell r="H988">
            <v>883.20999999999992</v>
          </cell>
          <cell r="I988">
            <v>2952.32</v>
          </cell>
          <cell r="J988">
            <v>371.22999999999996</v>
          </cell>
          <cell r="K988">
            <v>2503.6999999999998</v>
          </cell>
          <cell r="L988">
            <v>317.83999999999997</v>
          </cell>
          <cell r="M988">
            <v>0</v>
          </cell>
          <cell r="N988">
            <v>0</v>
          </cell>
          <cell r="O988">
            <v>337.12</v>
          </cell>
          <cell r="P988">
            <v>42.39</v>
          </cell>
          <cell r="Q988">
            <v>350</v>
          </cell>
          <cell r="R988">
            <v>44.01</v>
          </cell>
          <cell r="S988">
            <v>486.79</v>
          </cell>
          <cell r="T988">
            <v>61.21</v>
          </cell>
          <cell r="U988">
            <v>47.96</v>
          </cell>
          <cell r="V988">
            <v>6.03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322.08999999999997</v>
          </cell>
          <cell r="AB988">
            <v>40.5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</row>
        <row r="989">
          <cell r="C989" t="str">
            <v>257412</v>
          </cell>
          <cell r="D989" t="str">
            <v>HCC F233595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</row>
        <row r="990">
          <cell r="C990" t="str">
            <v>229034</v>
          </cell>
          <cell r="D990" t="str">
            <v>HCC F233595</v>
          </cell>
          <cell r="F990">
            <v>8181</v>
          </cell>
          <cell r="G990">
            <v>8180.96</v>
          </cell>
          <cell r="H990">
            <v>1023.75</v>
          </cell>
          <cell r="I990">
            <v>3656.24</v>
          </cell>
          <cell r="J990">
            <v>454.65999999999997</v>
          </cell>
          <cell r="K990">
            <v>2711.88</v>
          </cell>
          <cell r="L990">
            <v>342.64</v>
          </cell>
          <cell r="M990">
            <v>0</v>
          </cell>
          <cell r="N990">
            <v>0</v>
          </cell>
          <cell r="O990">
            <v>800.95</v>
          </cell>
          <cell r="P990">
            <v>100.23</v>
          </cell>
          <cell r="Q990">
            <v>0</v>
          </cell>
          <cell r="R990">
            <v>0</v>
          </cell>
          <cell r="S990">
            <v>587.19000000000005</v>
          </cell>
          <cell r="T990">
            <v>73.48</v>
          </cell>
          <cell r="U990">
            <v>58.02</v>
          </cell>
          <cell r="V990">
            <v>7.26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389.57</v>
          </cell>
          <cell r="AB990">
            <v>48.75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22.89</v>
          </cell>
          <cell r="AJ990">
            <v>3.27</v>
          </cell>
          <cell r="AK990">
            <v>0</v>
          </cell>
          <cell r="AL990">
            <v>0</v>
          </cell>
        </row>
        <row r="991">
          <cell r="C991" t="str">
            <v>227835</v>
          </cell>
          <cell r="D991" t="str">
            <v>HCC F233595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</row>
        <row r="992">
          <cell r="C992" t="str">
            <v>242617</v>
          </cell>
          <cell r="D992" t="str">
            <v>HCC F233595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</row>
        <row r="993">
          <cell r="C993" t="str">
            <v>244410</v>
          </cell>
          <cell r="D993" t="str">
            <v>HCC F233595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</row>
        <row r="994">
          <cell r="C994" t="str">
            <v>3000000184710</v>
          </cell>
          <cell r="D994" t="str">
            <v>HCC F233595</v>
          </cell>
          <cell r="F994">
            <v>14000</v>
          </cell>
          <cell r="G994">
            <v>6943.36</v>
          </cell>
          <cell r="H994">
            <v>894.26</v>
          </cell>
          <cell r="I994">
            <v>4888.26</v>
          </cell>
          <cell r="J994">
            <v>629.28</v>
          </cell>
          <cell r="K994">
            <v>1662.28</v>
          </cell>
          <cell r="L994">
            <v>213.99</v>
          </cell>
          <cell r="M994">
            <v>29.82</v>
          </cell>
          <cell r="N994">
            <v>4.26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330.29999999999995</v>
          </cell>
          <cell r="T994">
            <v>42.519999999999996</v>
          </cell>
          <cell r="U994">
            <v>32.700000000000003</v>
          </cell>
          <cell r="V994">
            <v>4.21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</row>
        <row r="995">
          <cell r="C995" t="str">
            <v>3000000186095</v>
          </cell>
          <cell r="D995" t="str">
            <v>HCC F233595</v>
          </cell>
          <cell r="F995">
            <v>13500</v>
          </cell>
          <cell r="G995">
            <v>6770.2300000000005</v>
          </cell>
          <cell r="H995">
            <v>871.94999999999993</v>
          </cell>
          <cell r="I995">
            <v>4629.2</v>
          </cell>
          <cell r="J995">
            <v>595.92999999999995</v>
          </cell>
          <cell r="K995">
            <v>1758.68</v>
          </cell>
          <cell r="L995">
            <v>226.4</v>
          </cell>
          <cell r="M995">
            <v>28.28</v>
          </cell>
          <cell r="N995">
            <v>4.04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322.14</v>
          </cell>
          <cell r="T995">
            <v>41.470000000000006</v>
          </cell>
          <cell r="U995">
            <v>31.93</v>
          </cell>
          <cell r="V995">
            <v>4.1100000000000003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</row>
        <row r="996">
          <cell r="C996" t="str">
            <v>3000000188283</v>
          </cell>
          <cell r="D996" t="str">
            <v>HCC F233595</v>
          </cell>
          <cell r="F996">
            <v>6667.4</v>
          </cell>
          <cell r="G996">
            <v>3361.2999999999997</v>
          </cell>
          <cell r="H996">
            <v>3361.2999999999997</v>
          </cell>
          <cell r="I996">
            <v>2875.15</v>
          </cell>
          <cell r="J996">
            <v>2875.15</v>
          </cell>
          <cell r="K996">
            <v>333.92</v>
          </cell>
          <cell r="L996">
            <v>333.92</v>
          </cell>
          <cell r="M996">
            <v>27.6</v>
          </cell>
          <cell r="N996">
            <v>27.6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138.54</v>
          </cell>
          <cell r="T996">
            <v>138.54</v>
          </cell>
          <cell r="U996">
            <v>13.7</v>
          </cell>
          <cell r="V996">
            <v>13.7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27.61</v>
          </cell>
          <cell r="AL996">
            <v>27.61</v>
          </cell>
        </row>
        <row r="997">
          <cell r="C997" t="str">
            <v>3000000194407</v>
          </cell>
          <cell r="D997" t="str">
            <v>HCC F233595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</row>
        <row r="998">
          <cell r="C998" t="str">
            <v>3000000205700</v>
          </cell>
          <cell r="D998" t="str">
            <v>HCC F233595</v>
          </cell>
          <cell r="F998">
            <v>4978</v>
          </cell>
          <cell r="G998">
            <v>5011.59</v>
          </cell>
          <cell r="H998">
            <v>5011.59</v>
          </cell>
          <cell r="I998">
            <v>3535.6</v>
          </cell>
          <cell r="J998">
            <v>3535.6</v>
          </cell>
          <cell r="K998">
            <v>1327.6100000000001</v>
          </cell>
          <cell r="L998">
            <v>1327.6100000000001</v>
          </cell>
          <cell r="M998">
            <v>33.950000000000003</v>
          </cell>
          <cell r="N998">
            <v>33.950000000000003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135.03</v>
          </cell>
          <cell r="T998">
            <v>135.03</v>
          </cell>
          <cell r="U998">
            <v>13.35</v>
          </cell>
          <cell r="V998">
            <v>13.35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0</v>
          </cell>
          <cell r="AK998">
            <v>33.950000000000003</v>
          </cell>
          <cell r="AL998">
            <v>33.950000000000003</v>
          </cell>
        </row>
        <row r="999">
          <cell r="C999" t="str">
            <v>3000000206441</v>
          </cell>
          <cell r="D999" t="str">
            <v>HCC F233595</v>
          </cell>
          <cell r="F999">
            <v>27268.28</v>
          </cell>
          <cell r="G999">
            <v>13691.63</v>
          </cell>
          <cell r="H999">
            <v>13691.63</v>
          </cell>
          <cell r="I999">
            <v>5986.75</v>
          </cell>
          <cell r="J999">
            <v>5986.75</v>
          </cell>
          <cell r="K999">
            <v>7124.51</v>
          </cell>
          <cell r="L999">
            <v>7124.51</v>
          </cell>
          <cell r="M999">
            <v>57.49</v>
          </cell>
          <cell r="N999">
            <v>57.49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528.14</v>
          </cell>
          <cell r="T999">
            <v>528.14</v>
          </cell>
          <cell r="U999">
            <v>52.23</v>
          </cell>
          <cell r="V999">
            <v>52.23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57.49</v>
          </cell>
          <cell r="AL999">
            <v>57.49</v>
          </cell>
        </row>
        <row r="1000">
          <cell r="C1000" t="str">
            <v>3000000206876</v>
          </cell>
          <cell r="D1000" t="str">
            <v>HCC F233595</v>
          </cell>
          <cell r="F1000">
            <v>8977.7199999999993</v>
          </cell>
          <cell r="G1000">
            <v>4504.6900000000005</v>
          </cell>
          <cell r="H1000">
            <v>4504.6900000000005</v>
          </cell>
          <cell r="I1000">
            <v>1648.62</v>
          </cell>
          <cell r="J1000">
            <v>1648.62</v>
          </cell>
          <cell r="K1000">
            <v>2651.06</v>
          </cell>
          <cell r="L1000">
            <v>2651.06</v>
          </cell>
          <cell r="M1000">
            <v>15.83</v>
          </cell>
          <cell r="N1000">
            <v>15.83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186.55</v>
          </cell>
          <cell r="T1000">
            <v>186.55</v>
          </cell>
          <cell r="U1000">
            <v>18.46</v>
          </cell>
          <cell r="V1000">
            <v>18.46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0</v>
          </cell>
          <cell r="AK1000">
            <v>15.83</v>
          </cell>
          <cell r="AL1000">
            <v>15.83</v>
          </cell>
        </row>
        <row r="1001">
          <cell r="C1001" t="str">
            <v>3000000207074</v>
          </cell>
          <cell r="D1001" t="str">
            <v>HCC F233595</v>
          </cell>
          <cell r="F1001">
            <v>12476.44</v>
          </cell>
          <cell r="G1001">
            <v>6277.97</v>
          </cell>
          <cell r="H1001">
            <v>6277.97</v>
          </cell>
          <cell r="I1001">
            <v>4137.5200000000004</v>
          </cell>
          <cell r="J1001">
            <v>4137.5200000000004</v>
          </cell>
          <cell r="K1001">
            <v>1954.52</v>
          </cell>
          <cell r="L1001">
            <v>1954.52</v>
          </cell>
          <cell r="M1001">
            <v>39.75</v>
          </cell>
          <cell r="N1001">
            <v>39.75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169.2</v>
          </cell>
          <cell r="T1001">
            <v>169.2</v>
          </cell>
          <cell r="U1001">
            <v>16.739999999999998</v>
          </cell>
          <cell r="V1001">
            <v>16.739999999999998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39.76</v>
          </cell>
          <cell r="AL1001">
            <v>39.76</v>
          </cell>
        </row>
        <row r="1002">
          <cell r="C1002" t="str">
            <v>229130</v>
          </cell>
          <cell r="D1002" t="str">
            <v>HCC F233595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</row>
        <row r="1003">
          <cell r="C1003" t="str">
            <v>3012010101135019</v>
          </cell>
          <cell r="D1003" t="str">
            <v>SC F233595</v>
          </cell>
          <cell r="F1003">
            <v>0</v>
          </cell>
          <cell r="G1003">
            <v>0</v>
          </cell>
          <cell r="H1003">
            <v>0</v>
          </cell>
          <cell r="I1003">
            <v>21.14</v>
          </cell>
          <cell r="J1003">
            <v>3.02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21.14</v>
          </cell>
          <cell r="AJ1003">
            <v>3.02</v>
          </cell>
          <cell r="AK1003">
            <v>0</v>
          </cell>
          <cell r="AL1003">
            <v>0</v>
          </cell>
        </row>
        <row r="1004">
          <cell r="C1004" t="str">
            <v>3012010101095957</v>
          </cell>
          <cell r="D1004" t="str">
            <v>SC F233595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</row>
        <row r="1005">
          <cell r="C1005" t="str">
            <v>3030010102495313</v>
          </cell>
          <cell r="D1005" t="str">
            <v>SC F233595</v>
          </cell>
          <cell r="F1005">
            <v>0</v>
          </cell>
          <cell r="G1005">
            <v>0</v>
          </cell>
          <cell r="H1005">
            <v>0</v>
          </cell>
          <cell r="I1005">
            <v>17.849999999999998</v>
          </cell>
          <cell r="J1005">
            <v>2.5499999999999998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17.849999999999998</v>
          </cell>
          <cell r="AJ1005">
            <v>2.5499999999999998</v>
          </cell>
          <cell r="AK1005">
            <v>0</v>
          </cell>
          <cell r="AL1005">
            <v>0</v>
          </cell>
        </row>
        <row r="1006">
          <cell r="C1006" t="str">
            <v>3012010101100898</v>
          </cell>
          <cell r="D1006" t="str">
            <v>SC F233595</v>
          </cell>
          <cell r="F1006">
            <v>0</v>
          </cell>
          <cell r="G1006">
            <v>0</v>
          </cell>
          <cell r="H1006">
            <v>0</v>
          </cell>
          <cell r="I1006">
            <v>19.39</v>
          </cell>
          <cell r="J1006">
            <v>2.77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19.39</v>
          </cell>
          <cell r="AJ1006">
            <v>2.77</v>
          </cell>
          <cell r="AK1006">
            <v>0</v>
          </cell>
          <cell r="AL1006">
            <v>0</v>
          </cell>
        </row>
        <row r="1007">
          <cell r="C1007" t="str">
            <v>3030010102565495</v>
          </cell>
          <cell r="D1007" t="str">
            <v>SC F233595</v>
          </cell>
          <cell r="F1007">
            <v>4650</v>
          </cell>
          <cell r="G1007">
            <v>4654.96</v>
          </cell>
          <cell r="H1007">
            <v>603.27</v>
          </cell>
          <cell r="I1007">
            <v>1640.97</v>
          </cell>
          <cell r="J1007">
            <v>212.61</v>
          </cell>
          <cell r="K1007">
            <v>1916.89</v>
          </cell>
          <cell r="L1007">
            <v>248.36</v>
          </cell>
          <cell r="M1007">
            <v>11.76</v>
          </cell>
          <cell r="N1007">
            <v>1.68</v>
          </cell>
          <cell r="O1007">
            <v>366.23</v>
          </cell>
          <cell r="P1007">
            <v>47.45</v>
          </cell>
          <cell r="Q1007">
            <v>0</v>
          </cell>
          <cell r="R1007">
            <v>0</v>
          </cell>
          <cell r="S1007">
            <v>475.98</v>
          </cell>
          <cell r="T1007">
            <v>61.669999999999995</v>
          </cell>
          <cell r="U1007">
            <v>46.93</v>
          </cell>
          <cell r="V1007">
            <v>6.08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196.2</v>
          </cell>
          <cell r="AB1007">
            <v>25.42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</row>
        <row r="1008">
          <cell r="C1008" t="str">
            <v>3012010101077096</v>
          </cell>
          <cell r="D1008" t="str">
            <v>SC F233595</v>
          </cell>
          <cell r="F1008">
            <v>12921</v>
          </cell>
          <cell r="G1008">
            <v>12939.85</v>
          </cell>
          <cell r="H1008">
            <v>1659.7299999999998</v>
          </cell>
          <cell r="I1008">
            <v>4911.1399999999994</v>
          </cell>
          <cell r="J1008">
            <v>627.06999999999994</v>
          </cell>
          <cell r="K1008">
            <v>5776.3600000000006</v>
          </cell>
          <cell r="L1008">
            <v>743.53</v>
          </cell>
          <cell r="M1008">
            <v>19.18</v>
          </cell>
          <cell r="N1008">
            <v>2.74</v>
          </cell>
          <cell r="O1008">
            <v>233.94</v>
          </cell>
          <cell r="P1008">
            <v>30</v>
          </cell>
          <cell r="Q1008">
            <v>0</v>
          </cell>
          <cell r="R1008">
            <v>0</v>
          </cell>
          <cell r="S1008">
            <v>1322.41</v>
          </cell>
          <cell r="T1008">
            <v>169.59</v>
          </cell>
          <cell r="U1008">
            <v>130.68</v>
          </cell>
          <cell r="V1008">
            <v>16.760000000000002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546.14</v>
          </cell>
          <cell r="AB1008">
            <v>70.040000000000006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</row>
        <row r="1009">
          <cell r="C1009" t="str">
            <v>3012010101130374</v>
          </cell>
          <cell r="D1009" t="str">
            <v>SC F233595</v>
          </cell>
          <cell r="F1009">
            <v>0</v>
          </cell>
          <cell r="G1009">
            <v>0</v>
          </cell>
          <cell r="H1009">
            <v>0</v>
          </cell>
          <cell r="I1009">
            <v>16.52</v>
          </cell>
          <cell r="J1009">
            <v>2.36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16.52</v>
          </cell>
          <cell r="AJ1009">
            <v>2.36</v>
          </cell>
          <cell r="AK1009">
            <v>0</v>
          </cell>
          <cell r="AL1009">
            <v>0</v>
          </cell>
        </row>
        <row r="1010">
          <cell r="C1010" t="str">
            <v>3012010101026101</v>
          </cell>
          <cell r="D1010" t="str">
            <v>SC F233595</v>
          </cell>
          <cell r="F1010">
            <v>6587</v>
          </cell>
          <cell r="G1010">
            <v>6607.2000000000007</v>
          </cell>
          <cell r="H1010">
            <v>853.96</v>
          </cell>
          <cell r="I1010">
            <v>2556.63</v>
          </cell>
          <cell r="J1010">
            <v>330.33</v>
          </cell>
          <cell r="K1010">
            <v>2885.72</v>
          </cell>
          <cell r="L1010">
            <v>372.85</v>
          </cell>
          <cell r="M1010">
            <v>20.09</v>
          </cell>
          <cell r="N1010">
            <v>2.87</v>
          </cell>
          <cell r="O1010">
            <v>119.11</v>
          </cell>
          <cell r="P1010">
            <v>15.39</v>
          </cell>
          <cell r="Q1010">
            <v>0</v>
          </cell>
          <cell r="R1010">
            <v>0</v>
          </cell>
          <cell r="S1010">
            <v>680.31000000000006</v>
          </cell>
          <cell r="T1010">
            <v>87.899999999999991</v>
          </cell>
          <cell r="U1010">
            <v>67.260000000000005</v>
          </cell>
          <cell r="V1010">
            <v>8.69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278.08</v>
          </cell>
          <cell r="AB1010">
            <v>35.93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</row>
        <row r="1011">
          <cell r="C1011" t="str">
            <v>3012010101160850</v>
          </cell>
          <cell r="D1011" t="str">
            <v>SC F233595</v>
          </cell>
          <cell r="F1011">
            <v>0</v>
          </cell>
          <cell r="G1011">
            <v>21.01</v>
          </cell>
          <cell r="H1011">
            <v>2.9899999999999998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20.16</v>
          </cell>
          <cell r="N1011">
            <v>2.88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0.85</v>
          </cell>
          <cell r="T1011">
            <v>0.11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</row>
        <row r="1012">
          <cell r="C1012" t="str">
            <v>3012010101125887</v>
          </cell>
          <cell r="D1012" t="str">
            <v>SC F233595</v>
          </cell>
          <cell r="F1012">
            <v>6083</v>
          </cell>
          <cell r="G1012">
            <v>6100.8900000000012</v>
          </cell>
          <cell r="H1012">
            <v>800.27</v>
          </cell>
          <cell r="I1012">
            <v>2277.52</v>
          </cell>
          <cell r="J1012">
            <v>298.67</v>
          </cell>
          <cell r="K1012">
            <v>2744.59</v>
          </cell>
          <cell r="L1012">
            <v>359.92</v>
          </cell>
          <cell r="M1012">
            <v>18.060000000000002</v>
          </cell>
          <cell r="N1012">
            <v>2.58</v>
          </cell>
          <cell r="O1012">
            <v>109.96</v>
          </cell>
          <cell r="P1012">
            <v>14.42</v>
          </cell>
          <cell r="Q1012">
            <v>0</v>
          </cell>
          <cell r="R1012">
            <v>0</v>
          </cell>
          <cell r="S1012">
            <v>631.78</v>
          </cell>
          <cell r="T1012">
            <v>82.850000000000009</v>
          </cell>
          <cell r="U1012">
            <v>62.38</v>
          </cell>
          <cell r="V1012">
            <v>8.18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256.60000000000002</v>
          </cell>
          <cell r="AB1012">
            <v>33.65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</row>
        <row r="1013">
          <cell r="C1013" t="str">
            <v>3012010101085230</v>
          </cell>
          <cell r="D1013" t="str">
            <v>SC F233595</v>
          </cell>
          <cell r="F1013">
            <v>6500</v>
          </cell>
          <cell r="G1013">
            <v>6499.9599999999991</v>
          </cell>
          <cell r="H1013">
            <v>830.48000000000013</v>
          </cell>
          <cell r="I1013">
            <v>2937.1600000000003</v>
          </cell>
          <cell r="J1013">
            <v>375.66</v>
          </cell>
          <cell r="K1013">
            <v>3113.33</v>
          </cell>
          <cell r="L1013">
            <v>397.78</v>
          </cell>
          <cell r="M1013">
            <v>0</v>
          </cell>
          <cell r="N1013">
            <v>0</v>
          </cell>
          <cell r="O1013">
            <v>139.08000000000001</v>
          </cell>
          <cell r="P1013">
            <v>17.77</v>
          </cell>
          <cell r="Q1013">
            <v>0</v>
          </cell>
          <cell r="R1013">
            <v>0</v>
          </cell>
          <cell r="S1013">
            <v>0.86</v>
          </cell>
          <cell r="T1013">
            <v>0.11</v>
          </cell>
          <cell r="U1013">
            <v>10.64</v>
          </cell>
          <cell r="V1013">
            <v>1.36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324.64999999999998</v>
          </cell>
          <cell r="AB1013">
            <v>41.48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25.76</v>
          </cell>
          <cell r="AJ1013">
            <v>3.68</v>
          </cell>
          <cell r="AK1013">
            <v>0</v>
          </cell>
          <cell r="AL1013">
            <v>0</v>
          </cell>
        </row>
        <row r="1014">
          <cell r="C1014" t="str">
            <v>3012010101139060</v>
          </cell>
          <cell r="D1014" t="str">
            <v>SC F233595</v>
          </cell>
          <cell r="F1014">
            <v>0</v>
          </cell>
          <cell r="G1014">
            <v>0</v>
          </cell>
          <cell r="H1014">
            <v>0</v>
          </cell>
          <cell r="I1014">
            <v>23.939999999999998</v>
          </cell>
          <cell r="J1014">
            <v>3.42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23.939999999999998</v>
          </cell>
          <cell r="AJ1014">
            <v>3.42</v>
          </cell>
          <cell r="AK1014">
            <v>0</v>
          </cell>
          <cell r="AL1014">
            <v>0</v>
          </cell>
        </row>
        <row r="1015">
          <cell r="C1015" t="str">
            <v>3012010101115326</v>
          </cell>
          <cell r="D1015" t="str">
            <v>SC F233595</v>
          </cell>
          <cell r="F1015">
            <v>16455.57</v>
          </cell>
          <cell r="G1015">
            <v>16479.04</v>
          </cell>
          <cell r="H1015">
            <v>2099.2899999999995</v>
          </cell>
          <cell r="I1015">
            <v>6273.79</v>
          </cell>
          <cell r="J1015">
            <v>795.74</v>
          </cell>
          <cell r="K1015">
            <v>7073.36</v>
          </cell>
          <cell r="L1015">
            <v>904.28</v>
          </cell>
          <cell r="M1015">
            <v>23.45</v>
          </cell>
          <cell r="N1015">
            <v>3.35</v>
          </cell>
          <cell r="O1015">
            <v>310.44</v>
          </cell>
          <cell r="P1015">
            <v>39.54</v>
          </cell>
          <cell r="Q1015">
            <v>230.04000000000002</v>
          </cell>
          <cell r="R1015">
            <v>29.3</v>
          </cell>
          <cell r="S1015">
            <v>1715.48</v>
          </cell>
          <cell r="T1015">
            <v>218.5</v>
          </cell>
          <cell r="U1015">
            <v>169.58</v>
          </cell>
          <cell r="V1015">
            <v>21.6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682.9</v>
          </cell>
          <cell r="AB1015">
            <v>86.98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</row>
        <row r="1016">
          <cell r="C1016" t="str">
            <v>3012010101010923</v>
          </cell>
          <cell r="D1016" t="str">
            <v>SC F233595</v>
          </cell>
          <cell r="F1016">
            <v>0</v>
          </cell>
          <cell r="G1016">
            <v>0</v>
          </cell>
          <cell r="H1016">
            <v>0</v>
          </cell>
          <cell r="I1016">
            <v>20.86</v>
          </cell>
          <cell r="J1016">
            <v>2.98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20.86</v>
          </cell>
          <cell r="AJ1016">
            <v>2.98</v>
          </cell>
          <cell r="AK1016">
            <v>0</v>
          </cell>
          <cell r="AL1016">
            <v>0</v>
          </cell>
        </row>
        <row r="1017">
          <cell r="C1017" t="str">
            <v>3012010101079431</v>
          </cell>
          <cell r="D1017" t="str">
            <v>SC F233595</v>
          </cell>
          <cell r="F1017">
            <v>11200</v>
          </cell>
          <cell r="G1017">
            <v>11199.99</v>
          </cell>
          <cell r="H1017">
            <v>1439.9999999999998</v>
          </cell>
          <cell r="I1017">
            <v>2702.54</v>
          </cell>
          <cell r="J1017">
            <v>344.75</v>
          </cell>
          <cell r="K1017">
            <v>5885.9</v>
          </cell>
          <cell r="L1017">
            <v>759.78</v>
          </cell>
          <cell r="M1017">
            <v>0</v>
          </cell>
          <cell r="N1017">
            <v>0</v>
          </cell>
          <cell r="O1017">
            <v>252</v>
          </cell>
          <cell r="P1017">
            <v>32.4</v>
          </cell>
          <cell r="Q1017">
            <v>229.99</v>
          </cell>
          <cell r="R1017">
            <v>29.57</v>
          </cell>
          <cell r="S1017">
            <v>1421.85</v>
          </cell>
          <cell r="T1017">
            <v>182.81</v>
          </cell>
          <cell r="U1017">
            <v>140.62</v>
          </cell>
          <cell r="V1017">
            <v>18.079999999999998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588.16</v>
          </cell>
          <cell r="AB1017">
            <v>75.62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21.07</v>
          </cell>
          <cell r="AJ1017">
            <v>3.01</v>
          </cell>
          <cell r="AK1017">
            <v>0</v>
          </cell>
          <cell r="AL1017">
            <v>0</v>
          </cell>
        </row>
        <row r="1018">
          <cell r="C1018" t="str">
            <v>3012010101134368</v>
          </cell>
          <cell r="D1018" t="str">
            <v>SC F233595</v>
          </cell>
          <cell r="F1018">
            <v>7202</v>
          </cell>
          <cell r="G1018">
            <v>7222.69</v>
          </cell>
          <cell r="H1018">
            <v>943.81999999999994</v>
          </cell>
          <cell r="I1018">
            <v>2710.39</v>
          </cell>
          <cell r="J1018">
            <v>354.08</v>
          </cell>
          <cell r="K1018">
            <v>3246.91</v>
          </cell>
          <cell r="L1018">
            <v>424.17</v>
          </cell>
          <cell r="M1018">
            <v>21.49</v>
          </cell>
          <cell r="N1018">
            <v>3.07</v>
          </cell>
          <cell r="O1018">
            <v>130.44</v>
          </cell>
          <cell r="P1018">
            <v>17.04</v>
          </cell>
          <cell r="Q1018">
            <v>0</v>
          </cell>
          <cell r="R1018">
            <v>0</v>
          </cell>
          <cell r="S1018">
            <v>736.3900000000001</v>
          </cell>
          <cell r="T1018">
            <v>96.199999999999989</v>
          </cell>
          <cell r="U1018">
            <v>72.72</v>
          </cell>
          <cell r="V1018">
            <v>9.5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304.35000000000002</v>
          </cell>
          <cell r="AB1018">
            <v>39.76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</row>
        <row r="1019">
          <cell r="C1019" t="str">
            <v>3012010101066479</v>
          </cell>
          <cell r="D1019" t="str">
            <v>SC F233595</v>
          </cell>
          <cell r="F1019">
            <v>0</v>
          </cell>
          <cell r="G1019">
            <v>0</v>
          </cell>
          <cell r="H1019">
            <v>0</v>
          </cell>
          <cell r="I1019">
            <v>29.330000000000002</v>
          </cell>
          <cell r="J1019">
            <v>4.1900000000000004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H1019">
            <v>0</v>
          </cell>
          <cell r="AI1019">
            <v>29.330000000000002</v>
          </cell>
          <cell r="AJ1019">
            <v>4.1900000000000004</v>
          </cell>
          <cell r="AK1019">
            <v>0</v>
          </cell>
          <cell r="AL1019">
            <v>0</v>
          </cell>
        </row>
        <row r="1020">
          <cell r="C1020" t="str">
            <v>3012010101166188</v>
          </cell>
          <cell r="D1020" t="str">
            <v>SC F233595</v>
          </cell>
          <cell r="F1020">
            <v>0</v>
          </cell>
          <cell r="G1020">
            <v>0</v>
          </cell>
          <cell r="H1020">
            <v>0</v>
          </cell>
          <cell r="I1020">
            <v>46.620000000000005</v>
          </cell>
          <cell r="J1020">
            <v>6.66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46.620000000000005</v>
          </cell>
          <cell r="AJ1020">
            <v>6.66</v>
          </cell>
          <cell r="AK1020">
            <v>0</v>
          </cell>
          <cell r="AL1020">
            <v>0</v>
          </cell>
        </row>
        <row r="1021">
          <cell r="C1021" t="str">
            <v>3030010102520581</v>
          </cell>
          <cell r="D1021" t="str">
            <v>SC F233595</v>
          </cell>
          <cell r="F1021">
            <v>0</v>
          </cell>
          <cell r="G1021">
            <v>0</v>
          </cell>
          <cell r="H1021">
            <v>0</v>
          </cell>
          <cell r="I1021">
            <v>26.25</v>
          </cell>
          <cell r="J1021">
            <v>3.75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  <cell r="AI1021">
            <v>26.25</v>
          </cell>
          <cell r="AJ1021">
            <v>3.75</v>
          </cell>
          <cell r="AK1021">
            <v>0</v>
          </cell>
          <cell r="AL1021">
            <v>0</v>
          </cell>
        </row>
        <row r="1022">
          <cell r="C1022" t="str">
            <v>3012010101135225</v>
          </cell>
          <cell r="D1022" t="str">
            <v>SC F233595</v>
          </cell>
          <cell r="F1022">
            <v>0</v>
          </cell>
          <cell r="G1022">
            <v>0</v>
          </cell>
          <cell r="H1022">
            <v>0</v>
          </cell>
          <cell r="I1022">
            <v>21.349999999999998</v>
          </cell>
          <cell r="J1022">
            <v>3.05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H1022">
            <v>0</v>
          </cell>
          <cell r="AI1022">
            <v>21.349999999999998</v>
          </cell>
          <cell r="AJ1022">
            <v>3.05</v>
          </cell>
          <cell r="AK1022">
            <v>0</v>
          </cell>
          <cell r="AL1022">
            <v>0</v>
          </cell>
        </row>
        <row r="1023">
          <cell r="C1023" t="str">
            <v>3012010101005089</v>
          </cell>
          <cell r="D1023" t="str">
            <v>SC F233595</v>
          </cell>
          <cell r="F1023">
            <v>0</v>
          </cell>
          <cell r="G1023">
            <v>0</v>
          </cell>
          <cell r="H1023">
            <v>0</v>
          </cell>
          <cell r="I1023">
            <v>24.5</v>
          </cell>
          <cell r="J1023">
            <v>3.5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H1023">
            <v>0</v>
          </cell>
          <cell r="AI1023">
            <v>24.5</v>
          </cell>
          <cell r="AJ1023">
            <v>3.5</v>
          </cell>
          <cell r="AK1023">
            <v>0</v>
          </cell>
          <cell r="AL1023">
            <v>0</v>
          </cell>
        </row>
        <row r="1024">
          <cell r="C1024" t="str">
            <v>3030010102497368</v>
          </cell>
          <cell r="D1024" t="str">
            <v>SC F233595</v>
          </cell>
          <cell r="F1024">
            <v>9626</v>
          </cell>
          <cell r="G1024">
            <v>9651.3000000000011</v>
          </cell>
          <cell r="H1024">
            <v>1259.3100000000002</v>
          </cell>
          <cell r="I1024">
            <v>3550.83</v>
          </cell>
          <cell r="J1024">
            <v>463.2</v>
          </cell>
          <cell r="K1024">
            <v>3959.88</v>
          </cell>
          <cell r="L1024">
            <v>516.55999999999995</v>
          </cell>
          <cell r="M1024">
            <v>25.27</v>
          </cell>
          <cell r="N1024">
            <v>3.61</v>
          </cell>
          <cell r="O1024">
            <v>597.02</v>
          </cell>
          <cell r="P1024">
            <v>77.88</v>
          </cell>
          <cell r="Q1024">
            <v>0</v>
          </cell>
          <cell r="R1024">
            <v>0</v>
          </cell>
          <cell r="S1024">
            <v>1012.89</v>
          </cell>
          <cell r="T1024">
            <v>132.13</v>
          </cell>
          <cell r="U1024">
            <v>100.04</v>
          </cell>
          <cell r="V1024">
            <v>13.05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405.37</v>
          </cell>
          <cell r="AB1024">
            <v>52.88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</row>
        <row r="1025">
          <cell r="C1025" t="str">
            <v>3012010101126844</v>
          </cell>
          <cell r="D1025" t="str">
            <v>SC F233595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H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</row>
        <row r="1026">
          <cell r="C1026" t="str">
            <v>3012010101156841</v>
          </cell>
          <cell r="D1026" t="str">
            <v>SC F233595</v>
          </cell>
          <cell r="F1026">
            <v>0</v>
          </cell>
          <cell r="G1026">
            <v>0</v>
          </cell>
          <cell r="H1026">
            <v>0</v>
          </cell>
          <cell r="I1026">
            <v>14.42</v>
          </cell>
          <cell r="J1026">
            <v>2.06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H1026">
            <v>0</v>
          </cell>
          <cell r="AI1026">
            <v>14.42</v>
          </cell>
          <cell r="AJ1026">
            <v>2.06</v>
          </cell>
          <cell r="AK1026">
            <v>0</v>
          </cell>
          <cell r="AL1026">
            <v>0</v>
          </cell>
        </row>
        <row r="1027">
          <cell r="C1027" t="str">
            <v>3012010101100963</v>
          </cell>
          <cell r="D1027" t="str">
            <v>SC F233595</v>
          </cell>
          <cell r="F1027">
            <v>6648</v>
          </cell>
          <cell r="G1027">
            <v>6666.3399999999992</v>
          </cell>
          <cell r="H1027">
            <v>849.7600000000001</v>
          </cell>
          <cell r="I1027">
            <v>2509.86</v>
          </cell>
          <cell r="J1027">
            <v>319.82</v>
          </cell>
          <cell r="K1027">
            <v>2975.23</v>
          </cell>
          <cell r="L1027">
            <v>379.12</v>
          </cell>
          <cell r="M1027">
            <v>19.32</v>
          </cell>
          <cell r="N1027">
            <v>2.76</v>
          </cell>
          <cell r="O1027">
            <v>120.07</v>
          </cell>
          <cell r="P1027">
            <v>15.3</v>
          </cell>
          <cell r="Q1027">
            <v>0</v>
          </cell>
          <cell r="R1027">
            <v>0</v>
          </cell>
          <cell r="S1027">
            <v>693.18999999999994</v>
          </cell>
          <cell r="T1027">
            <v>88.33</v>
          </cell>
          <cell r="U1027">
            <v>68.430000000000007</v>
          </cell>
          <cell r="V1027">
            <v>8.7200000000000006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280.24</v>
          </cell>
          <cell r="AB1027">
            <v>35.71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</row>
        <row r="1028">
          <cell r="C1028" t="str">
            <v>3030010102531323</v>
          </cell>
          <cell r="D1028" t="str">
            <v>SC F233595</v>
          </cell>
          <cell r="F1028">
            <v>0</v>
          </cell>
          <cell r="G1028">
            <v>52.57</v>
          </cell>
          <cell r="H1028">
            <v>7.5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51.73</v>
          </cell>
          <cell r="N1028">
            <v>7.39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0.84</v>
          </cell>
          <cell r="T1028">
            <v>0.11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</row>
        <row r="1029">
          <cell r="C1029" t="str">
            <v>3012010101163995</v>
          </cell>
          <cell r="D1029" t="str">
            <v>SC F233595</v>
          </cell>
          <cell r="F1029">
            <v>7637</v>
          </cell>
          <cell r="G1029">
            <v>7659.22</v>
          </cell>
          <cell r="H1029">
            <v>997.21999999999991</v>
          </cell>
          <cell r="I1029">
            <v>2813.65</v>
          </cell>
          <cell r="J1029">
            <v>366.22999999999996</v>
          </cell>
          <cell r="K1029">
            <v>3496.72</v>
          </cell>
          <cell r="L1029">
            <v>455.14</v>
          </cell>
          <cell r="M1029">
            <v>22.189999999999998</v>
          </cell>
          <cell r="N1029">
            <v>3.17</v>
          </cell>
          <cell r="O1029">
            <v>138.13999999999999</v>
          </cell>
          <cell r="P1029">
            <v>17.98</v>
          </cell>
          <cell r="Q1029">
            <v>0</v>
          </cell>
          <cell r="R1029">
            <v>0</v>
          </cell>
          <cell r="S1029">
            <v>788.48</v>
          </cell>
          <cell r="T1029">
            <v>102.63000000000001</v>
          </cell>
          <cell r="U1029">
            <v>77.83</v>
          </cell>
          <cell r="V1029">
            <v>10.130000000000001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322.44</v>
          </cell>
          <cell r="AB1029">
            <v>41.97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0.23</v>
          </cell>
          <cell r="AJ1029">
            <v>0.03</v>
          </cell>
          <cell r="AK1029">
            <v>0</v>
          </cell>
          <cell r="AL1029">
            <v>0</v>
          </cell>
        </row>
        <row r="1030">
          <cell r="C1030" t="str">
            <v>3012010101039567</v>
          </cell>
          <cell r="D1030" t="str">
            <v>SC F233595</v>
          </cell>
          <cell r="F1030">
            <v>0</v>
          </cell>
          <cell r="G1030">
            <v>0</v>
          </cell>
          <cell r="H1030">
            <v>0</v>
          </cell>
          <cell r="I1030">
            <v>35.35</v>
          </cell>
          <cell r="J1030">
            <v>5.05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H1030">
            <v>0</v>
          </cell>
          <cell r="AI1030">
            <v>35.35</v>
          </cell>
          <cell r="AJ1030">
            <v>5.05</v>
          </cell>
          <cell r="AK1030">
            <v>0</v>
          </cell>
          <cell r="AL1030">
            <v>0</v>
          </cell>
        </row>
        <row r="1031">
          <cell r="C1031" t="str">
            <v>3012010101138914</v>
          </cell>
          <cell r="D1031" t="str">
            <v>SC F233595</v>
          </cell>
          <cell r="F1031">
            <v>0</v>
          </cell>
          <cell r="G1031">
            <v>0</v>
          </cell>
          <cell r="H1031">
            <v>0</v>
          </cell>
          <cell r="I1031">
            <v>21.14</v>
          </cell>
          <cell r="J1031">
            <v>3.02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H1031">
            <v>0</v>
          </cell>
          <cell r="AI1031">
            <v>21.14</v>
          </cell>
          <cell r="AJ1031">
            <v>3.02</v>
          </cell>
          <cell r="AK1031">
            <v>0</v>
          </cell>
          <cell r="AL1031">
            <v>0</v>
          </cell>
        </row>
        <row r="1032">
          <cell r="C1032" t="str">
            <v>3012010101141900</v>
          </cell>
          <cell r="D1032" t="str">
            <v>SC F233595</v>
          </cell>
          <cell r="F1032">
            <v>0</v>
          </cell>
          <cell r="G1032">
            <v>0</v>
          </cell>
          <cell r="H1032">
            <v>0</v>
          </cell>
          <cell r="I1032">
            <v>16.38</v>
          </cell>
          <cell r="J1032">
            <v>2.34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H1032">
            <v>0</v>
          </cell>
          <cell r="AI1032">
            <v>16.38</v>
          </cell>
          <cell r="AJ1032">
            <v>2.34</v>
          </cell>
          <cell r="AK1032">
            <v>0</v>
          </cell>
          <cell r="AL1032">
            <v>0</v>
          </cell>
        </row>
        <row r="1033">
          <cell r="C1033" t="str">
            <v>3030010102520557</v>
          </cell>
          <cell r="D1033" t="str">
            <v>SC F233595</v>
          </cell>
          <cell r="F1033">
            <v>7040</v>
          </cell>
          <cell r="G1033">
            <v>7061.45</v>
          </cell>
          <cell r="H1033">
            <v>920.57</v>
          </cell>
          <cell r="I1033">
            <v>2580.39</v>
          </cell>
          <cell r="J1033">
            <v>336.31</v>
          </cell>
          <cell r="K1033">
            <v>2916.6</v>
          </cell>
          <cell r="L1033">
            <v>380.13</v>
          </cell>
          <cell r="M1033">
            <v>18.34</v>
          </cell>
          <cell r="N1033">
            <v>2.62</v>
          </cell>
          <cell r="O1033">
            <v>436.96</v>
          </cell>
          <cell r="P1033">
            <v>56.95</v>
          </cell>
          <cell r="Q1033">
            <v>0</v>
          </cell>
          <cell r="R1033">
            <v>0</v>
          </cell>
          <cell r="S1033">
            <v>739.57</v>
          </cell>
          <cell r="T1033">
            <v>96.39</v>
          </cell>
          <cell r="U1033">
            <v>72.89</v>
          </cell>
          <cell r="V1033">
            <v>9.5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296.7</v>
          </cell>
          <cell r="AB1033">
            <v>38.67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</row>
        <row r="1034">
          <cell r="C1034" t="str">
            <v>3030010102581740</v>
          </cell>
          <cell r="D1034" t="str">
            <v>SC F233595</v>
          </cell>
          <cell r="F1034">
            <v>0</v>
          </cell>
          <cell r="G1034">
            <v>0</v>
          </cell>
          <cell r="H1034">
            <v>0</v>
          </cell>
          <cell r="I1034">
            <v>37.800000000000004</v>
          </cell>
          <cell r="J1034">
            <v>5.4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37.800000000000004</v>
          </cell>
          <cell r="AJ1034">
            <v>5.4</v>
          </cell>
          <cell r="AK1034">
            <v>0</v>
          </cell>
          <cell r="AL1034">
            <v>0</v>
          </cell>
        </row>
        <row r="1035">
          <cell r="C1035" t="str">
            <v>3012010102505855</v>
          </cell>
          <cell r="D1035" t="str">
            <v>SC F233595</v>
          </cell>
          <cell r="F1035">
            <v>0</v>
          </cell>
          <cell r="G1035">
            <v>0</v>
          </cell>
          <cell r="H1035">
            <v>0</v>
          </cell>
          <cell r="I1035">
            <v>19.040000000000003</v>
          </cell>
          <cell r="J1035">
            <v>2.72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19.040000000000003</v>
          </cell>
          <cell r="AJ1035">
            <v>2.72</v>
          </cell>
          <cell r="AK1035">
            <v>0</v>
          </cell>
          <cell r="AL1035">
            <v>0</v>
          </cell>
        </row>
        <row r="1036">
          <cell r="C1036" t="str">
            <v>3012010101092616</v>
          </cell>
          <cell r="D1036" t="str">
            <v>SC F233595</v>
          </cell>
          <cell r="F1036">
            <v>9116</v>
          </cell>
          <cell r="G1036">
            <v>9115.9699999999993</v>
          </cell>
          <cell r="H1036">
            <v>1157.9600000000003</v>
          </cell>
          <cell r="I1036">
            <v>3724.2999999999997</v>
          </cell>
          <cell r="J1036">
            <v>471.15999999999997</v>
          </cell>
          <cell r="K1036">
            <v>3530.49</v>
          </cell>
          <cell r="L1036">
            <v>450</v>
          </cell>
          <cell r="M1036">
            <v>0</v>
          </cell>
          <cell r="N1036">
            <v>0</v>
          </cell>
          <cell r="O1036">
            <v>179.98</v>
          </cell>
          <cell r="P1036">
            <v>22.94</v>
          </cell>
          <cell r="Q1036">
            <v>230.03</v>
          </cell>
          <cell r="R1036">
            <v>29.32</v>
          </cell>
          <cell r="S1036">
            <v>985.64</v>
          </cell>
          <cell r="T1036">
            <v>125.63</v>
          </cell>
          <cell r="U1036">
            <v>97.44</v>
          </cell>
          <cell r="V1036">
            <v>12.42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395.81</v>
          </cell>
          <cell r="AB1036">
            <v>50.45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27.72</v>
          </cell>
          <cell r="AJ1036">
            <v>3.96</v>
          </cell>
          <cell r="AK1036">
            <v>0</v>
          </cell>
          <cell r="AL1036">
            <v>0</v>
          </cell>
        </row>
        <row r="1037">
          <cell r="C1037" t="str">
            <v>3012010101102605</v>
          </cell>
          <cell r="D1037" t="str">
            <v>SC F233595</v>
          </cell>
          <cell r="F1037">
            <v>0</v>
          </cell>
          <cell r="G1037">
            <v>0</v>
          </cell>
          <cell r="H1037">
            <v>0</v>
          </cell>
          <cell r="I1037">
            <v>16.170000000000002</v>
          </cell>
          <cell r="J1037">
            <v>2.31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16.170000000000002</v>
          </cell>
          <cell r="AJ1037">
            <v>2.31</v>
          </cell>
          <cell r="AK1037">
            <v>0</v>
          </cell>
          <cell r="AL1037">
            <v>0</v>
          </cell>
        </row>
        <row r="1038">
          <cell r="C1038" t="str">
            <v>3030010102524161</v>
          </cell>
          <cell r="D1038" t="str">
            <v>SC F233595</v>
          </cell>
          <cell r="F1038">
            <v>0</v>
          </cell>
          <cell r="G1038">
            <v>0</v>
          </cell>
          <cell r="H1038">
            <v>0</v>
          </cell>
          <cell r="I1038">
            <v>27.790000000000003</v>
          </cell>
          <cell r="J1038">
            <v>3.97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27.790000000000003</v>
          </cell>
          <cell r="AJ1038">
            <v>3.97</v>
          </cell>
          <cell r="AK1038">
            <v>0</v>
          </cell>
          <cell r="AL1038">
            <v>0</v>
          </cell>
        </row>
        <row r="1039">
          <cell r="C1039" t="str">
            <v>3012010101092210</v>
          </cell>
          <cell r="D1039" t="str">
            <v>SC F233595</v>
          </cell>
          <cell r="F1039">
            <v>6660.5</v>
          </cell>
          <cell r="G1039">
            <v>6693.8300000000008</v>
          </cell>
          <cell r="H1039">
            <v>853.28000000000009</v>
          </cell>
          <cell r="I1039">
            <v>4296.87</v>
          </cell>
          <cell r="J1039">
            <v>547.38</v>
          </cell>
          <cell r="K1039">
            <v>1244.05</v>
          </cell>
          <cell r="L1039">
            <v>158.47999999999999</v>
          </cell>
          <cell r="M1039">
            <v>56.760000000000005</v>
          </cell>
          <cell r="N1039">
            <v>7.78</v>
          </cell>
          <cell r="O1039">
            <v>115.63</v>
          </cell>
          <cell r="P1039">
            <v>14.73</v>
          </cell>
          <cell r="Q1039">
            <v>0</v>
          </cell>
          <cell r="R1039">
            <v>0</v>
          </cell>
          <cell r="S1039">
            <v>873.51</v>
          </cell>
          <cell r="T1039">
            <v>114.45</v>
          </cell>
          <cell r="U1039">
            <v>66.02</v>
          </cell>
          <cell r="V1039">
            <v>8.41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246.09</v>
          </cell>
          <cell r="AB1039">
            <v>31.35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205.1</v>
          </cell>
          <cell r="AL1039">
            <v>29.3</v>
          </cell>
        </row>
        <row r="1040">
          <cell r="C1040" t="str">
            <v>3030010102491890</v>
          </cell>
          <cell r="D1040" t="str">
            <v>SC F233595</v>
          </cell>
          <cell r="F1040">
            <v>0</v>
          </cell>
          <cell r="G1040">
            <v>0</v>
          </cell>
          <cell r="H1040">
            <v>0</v>
          </cell>
          <cell r="I1040">
            <v>28.560000000000002</v>
          </cell>
          <cell r="J1040">
            <v>4.08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28.560000000000002</v>
          </cell>
          <cell r="AJ1040">
            <v>4.08</v>
          </cell>
          <cell r="AK1040">
            <v>0</v>
          </cell>
          <cell r="AL1040">
            <v>0</v>
          </cell>
        </row>
        <row r="1041">
          <cell r="C1041" t="str">
            <v>3030010102533238</v>
          </cell>
          <cell r="D1041" t="str">
            <v>SC F233595</v>
          </cell>
          <cell r="F1041">
            <v>0</v>
          </cell>
          <cell r="G1041">
            <v>0</v>
          </cell>
          <cell r="H1041">
            <v>0</v>
          </cell>
          <cell r="I1041">
            <v>32.06</v>
          </cell>
          <cell r="J1041">
            <v>4.58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32.06</v>
          </cell>
          <cell r="AJ1041">
            <v>4.58</v>
          </cell>
          <cell r="AK1041">
            <v>0</v>
          </cell>
          <cell r="AL1041">
            <v>0</v>
          </cell>
        </row>
        <row r="1042">
          <cell r="C1042" t="str">
            <v>3030010102518510</v>
          </cell>
          <cell r="D1042" t="str">
            <v>SC F233595</v>
          </cell>
          <cell r="F1042">
            <v>8666</v>
          </cell>
          <cell r="G1042">
            <v>8688.3599999999988</v>
          </cell>
          <cell r="H1042">
            <v>1133.03</v>
          </cell>
          <cell r="I1042">
            <v>3179.21</v>
          </cell>
          <cell r="J1042">
            <v>414.49</v>
          </cell>
          <cell r="K1042">
            <v>3575.83</v>
          </cell>
          <cell r="L1042">
            <v>466.2</v>
          </cell>
          <cell r="M1042">
            <v>22.61</v>
          </cell>
          <cell r="N1042">
            <v>3.23</v>
          </cell>
          <cell r="O1042">
            <v>536.91</v>
          </cell>
          <cell r="P1042">
            <v>70</v>
          </cell>
          <cell r="Q1042">
            <v>0</v>
          </cell>
          <cell r="R1042">
            <v>0</v>
          </cell>
          <cell r="S1042">
            <v>918.58</v>
          </cell>
          <cell r="T1042">
            <v>119.76</v>
          </cell>
          <cell r="U1042">
            <v>90.66</v>
          </cell>
          <cell r="V1042">
            <v>11.82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364.56</v>
          </cell>
          <cell r="AB1042">
            <v>47.53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</row>
        <row r="1043">
          <cell r="C1043" t="str">
            <v>3012010101135233</v>
          </cell>
          <cell r="D1043" t="str">
            <v>SC F233595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</row>
        <row r="1044">
          <cell r="C1044" t="str">
            <v>3030010102538641</v>
          </cell>
          <cell r="D1044" t="str">
            <v>SC F233595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</row>
        <row r="1045">
          <cell r="C1045" t="str">
            <v>3012010101056561</v>
          </cell>
          <cell r="D1045" t="str">
            <v>SC F233595</v>
          </cell>
          <cell r="F1045">
            <v>0</v>
          </cell>
          <cell r="G1045">
            <v>0</v>
          </cell>
          <cell r="H1045">
            <v>0</v>
          </cell>
          <cell r="I1045">
            <v>20.58</v>
          </cell>
          <cell r="J1045">
            <v>2.94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20.58</v>
          </cell>
          <cell r="AJ1045">
            <v>2.94</v>
          </cell>
          <cell r="AK1045">
            <v>0</v>
          </cell>
          <cell r="AL1045">
            <v>0</v>
          </cell>
        </row>
        <row r="1046">
          <cell r="C1046" t="str">
            <v>3030010102505236</v>
          </cell>
          <cell r="D1046" t="str">
            <v>SC F233595</v>
          </cell>
          <cell r="F1046">
            <v>0</v>
          </cell>
          <cell r="G1046">
            <v>0</v>
          </cell>
          <cell r="H1046">
            <v>0</v>
          </cell>
          <cell r="I1046">
            <v>14.91</v>
          </cell>
          <cell r="J1046">
            <v>2.13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H1046">
            <v>0</v>
          </cell>
          <cell r="AI1046">
            <v>14.91</v>
          </cell>
          <cell r="AJ1046">
            <v>2.13</v>
          </cell>
          <cell r="AK1046">
            <v>0</v>
          </cell>
          <cell r="AL1046">
            <v>0</v>
          </cell>
        </row>
        <row r="1047">
          <cell r="C1047" t="str">
            <v>3030010102582417</v>
          </cell>
          <cell r="D1047" t="str">
            <v>SC F233595</v>
          </cell>
          <cell r="F1047">
            <v>15000</v>
          </cell>
          <cell r="G1047">
            <v>15000.02</v>
          </cell>
          <cell r="H1047">
            <v>2087.11</v>
          </cell>
          <cell r="I1047">
            <v>6095.64</v>
          </cell>
          <cell r="J1047">
            <v>848.29000000000008</v>
          </cell>
          <cell r="K1047">
            <v>5961.31</v>
          </cell>
          <cell r="L1047">
            <v>829.46</v>
          </cell>
          <cell r="M1047">
            <v>0</v>
          </cell>
          <cell r="N1047">
            <v>0</v>
          </cell>
          <cell r="O1047">
            <v>473.84</v>
          </cell>
          <cell r="P1047">
            <v>65.930000000000007</v>
          </cell>
          <cell r="Q1047">
            <v>350.01</v>
          </cell>
          <cell r="R1047">
            <v>48.7</v>
          </cell>
          <cell r="S1047">
            <v>1453.06</v>
          </cell>
          <cell r="T1047">
            <v>202.18</v>
          </cell>
          <cell r="U1047">
            <v>143.6</v>
          </cell>
          <cell r="V1047">
            <v>19.98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560.01</v>
          </cell>
          <cell r="AB1047">
            <v>77.92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37.449999999999996</v>
          </cell>
          <cell r="AJ1047">
            <v>5.35</v>
          </cell>
          <cell r="AK1047">
            <v>0</v>
          </cell>
          <cell r="AL1047">
            <v>0</v>
          </cell>
        </row>
        <row r="1048">
          <cell r="C1048" t="str">
            <v>3012010101141926</v>
          </cell>
          <cell r="D1048" t="str">
            <v>SC F233595</v>
          </cell>
          <cell r="F1048">
            <v>0</v>
          </cell>
          <cell r="G1048">
            <v>0</v>
          </cell>
          <cell r="H1048">
            <v>0</v>
          </cell>
          <cell r="I1048">
            <v>16.8</v>
          </cell>
          <cell r="J1048">
            <v>2.4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16.8</v>
          </cell>
          <cell r="AJ1048">
            <v>2.4</v>
          </cell>
          <cell r="AK1048">
            <v>0</v>
          </cell>
          <cell r="AL1048">
            <v>0</v>
          </cell>
        </row>
        <row r="1049">
          <cell r="C1049" t="str">
            <v>3030010102521787</v>
          </cell>
          <cell r="D1049" t="str">
            <v>SC F233595</v>
          </cell>
          <cell r="F1049">
            <v>0</v>
          </cell>
          <cell r="G1049">
            <v>0</v>
          </cell>
          <cell r="H1049">
            <v>0</v>
          </cell>
          <cell r="I1049">
            <v>18.27</v>
          </cell>
          <cell r="J1049">
            <v>2.61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18.27</v>
          </cell>
          <cell r="AJ1049">
            <v>2.61</v>
          </cell>
          <cell r="AK1049">
            <v>0</v>
          </cell>
          <cell r="AL1049">
            <v>0</v>
          </cell>
        </row>
        <row r="1050">
          <cell r="C1050" t="str">
            <v>3012010101004199</v>
          </cell>
          <cell r="D1050" t="str">
            <v>SC F233595</v>
          </cell>
          <cell r="F1050">
            <v>6200</v>
          </cell>
          <cell r="G1050">
            <v>6199.99</v>
          </cell>
          <cell r="H1050">
            <v>867.48000000000013</v>
          </cell>
          <cell r="I1050">
            <v>2155.58</v>
          </cell>
          <cell r="J1050">
            <v>301.66000000000003</v>
          </cell>
          <cell r="K1050">
            <v>2666.38</v>
          </cell>
          <cell r="L1050">
            <v>373.07</v>
          </cell>
          <cell r="M1050">
            <v>0</v>
          </cell>
          <cell r="N1050">
            <v>0</v>
          </cell>
          <cell r="O1050">
            <v>108.64</v>
          </cell>
          <cell r="P1050">
            <v>15.2</v>
          </cell>
          <cell r="Q1050">
            <v>349.99</v>
          </cell>
          <cell r="R1050">
            <v>48.97</v>
          </cell>
          <cell r="S1050">
            <v>624.16</v>
          </cell>
          <cell r="T1050">
            <v>87.33</v>
          </cell>
          <cell r="U1050">
            <v>61.68</v>
          </cell>
          <cell r="V1050">
            <v>8.6300000000000008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253.65</v>
          </cell>
          <cell r="AB1050">
            <v>35.49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20.09</v>
          </cell>
          <cell r="AJ1050">
            <v>2.87</v>
          </cell>
          <cell r="AK1050">
            <v>0</v>
          </cell>
          <cell r="AL1050">
            <v>0</v>
          </cell>
        </row>
        <row r="1051">
          <cell r="C1051" t="str">
            <v>3030010102488862</v>
          </cell>
          <cell r="D1051" t="str">
            <v>SC F233595</v>
          </cell>
          <cell r="F1051">
            <v>0</v>
          </cell>
          <cell r="G1051">
            <v>0</v>
          </cell>
          <cell r="H1051">
            <v>0</v>
          </cell>
          <cell r="I1051">
            <v>19.459999999999997</v>
          </cell>
          <cell r="J1051">
            <v>2.78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19.459999999999997</v>
          </cell>
          <cell r="AJ1051">
            <v>2.78</v>
          </cell>
          <cell r="AK1051">
            <v>0</v>
          </cell>
          <cell r="AL1051">
            <v>0</v>
          </cell>
        </row>
        <row r="1052">
          <cell r="C1052" t="str">
            <v>3030010102509683</v>
          </cell>
          <cell r="D1052" t="str">
            <v>SC F233595</v>
          </cell>
          <cell r="F1052">
            <v>0</v>
          </cell>
          <cell r="G1052">
            <v>0</v>
          </cell>
          <cell r="H1052">
            <v>0</v>
          </cell>
          <cell r="I1052">
            <v>63.56</v>
          </cell>
          <cell r="J1052">
            <v>9.08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63.56</v>
          </cell>
          <cell r="AJ1052">
            <v>9.08</v>
          </cell>
          <cell r="AK1052">
            <v>0</v>
          </cell>
          <cell r="AL1052">
            <v>0</v>
          </cell>
        </row>
        <row r="1053">
          <cell r="C1053" t="str">
            <v>3012010101102449</v>
          </cell>
          <cell r="D1053" t="str">
            <v>SC F233595</v>
          </cell>
          <cell r="F1053">
            <v>0</v>
          </cell>
          <cell r="G1053">
            <v>0</v>
          </cell>
          <cell r="H1053">
            <v>0</v>
          </cell>
          <cell r="I1053">
            <v>16.170000000000002</v>
          </cell>
          <cell r="J1053">
            <v>2.31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16.170000000000002</v>
          </cell>
          <cell r="AJ1053">
            <v>2.31</v>
          </cell>
          <cell r="AK1053">
            <v>0</v>
          </cell>
          <cell r="AL1053">
            <v>0</v>
          </cell>
        </row>
        <row r="1054">
          <cell r="C1054" t="str">
            <v>3012010101143476</v>
          </cell>
          <cell r="D1054" t="str">
            <v>SC F233595</v>
          </cell>
          <cell r="F1054">
            <v>0</v>
          </cell>
          <cell r="G1054">
            <v>0</v>
          </cell>
          <cell r="H1054">
            <v>0</v>
          </cell>
          <cell r="I1054">
            <v>22.33</v>
          </cell>
          <cell r="J1054">
            <v>3.19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22.33</v>
          </cell>
          <cell r="AJ1054">
            <v>3.19</v>
          </cell>
          <cell r="AK1054">
            <v>0</v>
          </cell>
          <cell r="AL1054">
            <v>0</v>
          </cell>
        </row>
        <row r="1055">
          <cell r="C1055" t="str">
            <v>3012010101102274</v>
          </cell>
          <cell r="D1055" t="str">
            <v>SC F233595</v>
          </cell>
          <cell r="F1055">
            <v>0</v>
          </cell>
          <cell r="G1055">
            <v>0</v>
          </cell>
          <cell r="H1055">
            <v>0</v>
          </cell>
          <cell r="I1055">
            <v>16.099999999999998</v>
          </cell>
          <cell r="J1055">
            <v>2.2999999999999998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  <cell r="AI1055">
            <v>16.099999999999998</v>
          </cell>
          <cell r="AJ1055">
            <v>2.2999999999999998</v>
          </cell>
          <cell r="AK1055">
            <v>0</v>
          </cell>
          <cell r="AL1055">
            <v>0</v>
          </cell>
        </row>
        <row r="1056">
          <cell r="C1056" t="str">
            <v>3012010101056306</v>
          </cell>
          <cell r="D1056" t="str">
            <v>SC F233595</v>
          </cell>
          <cell r="F1056">
            <v>0</v>
          </cell>
          <cell r="G1056">
            <v>0</v>
          </cell>
          <cell r="H1056">
            <v>0</v>
          </cell>
          <cell r="I1056">
            <v>17.079999999999998</v>
          </cell>
          <cell r="J1056">
            <v>2.44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H1056">
            <v>0</v>
          </cell>
          <cell r="AI1056">
            <v>17.079999999999998</v>
          </cell>
          <cell r="AJ1056">
            <v>2.44</v>
          </cell>
          <cell r="AK1056">
            <v>0</v>
          </cell>
          <cell r="AL1056">
            <v>0</v>
          </cell>
        </row>
        <row r="1057">
          <cell r="C1057" t="str">
            <v>3012010101116712</v>
          </cell>
          <cell r="D1057" t="str">
            <v>SC F233595</v>
          </cell>
          <cell r="F1057">
            <v>0</v>
          </cell>
          <cell r="G1057">
            <v>0</v>
          </cell>
          <cell r="H1057">
            <v>0</v>
          </cell>
          <cell r="I1057">
            <v>16.38</v>
          </cell>
          <cell r="J1057">
            <v>2.34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H1057">
            <v>0</v>
          </cell>
          <cell r="AI1057">
            <v>16.38</v>
          </cell>
          <cell r="AJ1057">
            <v>2.34</v>
          </cell>
          <cell r="AK1057">
            <v>0</v>
          </cell>
          <cell r="AL1057">
            <v>0</v>
          </cell>
        </row>
        <row r="1058">
          <cell r="C1058" t="str">
            <v>3012010101157476</v>
          </cell>
          <cell r="D1058" t="str">
            <v>SC F233595</v>
          </cell>
          <cell r="F1058">
            <v>0</v>
          </cell>
          <cell r="G1058">
            <v>0</v>
          </cell>
          <cell r="H1058">
            <v>0</v>
          </cell>
          <cell r="I1058">
            <v>14.77</v>
          </cell>
          <cell r="J1058">
            <v>2.11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H1058">
            <v>0</v>
          </cell>
          <cell r="AI1058">
            <v>14.77</v>
          </cell>
          <cell r="AJ1058">
            <v>2.11</v>
          </cell>
          <cell r="AK1058">
            <v>0</v>
          </cell>
          <cell r="AL1058">
            <v>0</v>
          </cell>
        </row>
        <row r="1059">
          <cell r="C1059" t="str">
            <v>3030010102498796</v>
          </cell>
          <cell r="D1059" t="str">
            <v>SC F233595</v>
          </cell>
          <cell r="F1059">
            <v>0</v>
          </cell>
          <cell r="G1059">
            <v>0</v>
          </cell>
          <cell r="H1059">
            <v>0</v>
          </cell>
          <cell r="I1059">
            <v>26.599999999999998</v>
          </cell>
          <cell r="J1059">
            <v>3.8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H1059">
            <v>0</v>
          </cell>
          <cell r="AI1059">
            <v>26.599999999999998</v>
          </cell>
          <cell r="AJ1059">
            <v>3.8</v>
          </cell>
          <cell r="AK1059">
            <v>0</v>
          </cell>
          <cell r="AL1059">
            <v>0</v>
          </cell>
        </row>
        <row r="1060">
          <cell r="C1060" t="str">
            <v>3030010102525689</v>
          </cell>
          <cell r="D1060" t="str">
            <v>SC F233595</v>
          </cell>
          <cell r="F1060">
            <v>0</v>
          </cell>
          <cell r="G1060">
            <v>0</v>
          </cell>
          <cell r="H1060">
            <v>0</v>
          </cell>
          <cell r="I1060">
            <v>23.8</v>
          </cell>
          <cell r="J1060">
            <v>3.4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H1060">
            <v>0</v>
          </cell>
          <cell r="AI1060">
            <v>23.8</v>
          </cell>
          <cell r="AJ1060">
            <v>3.4</v>
          </cell>
          <cell r="AK1060">
            <v>0</v>
          </cell>
          <cell r="AL1060">
            <v>0</v>
          </cell>
        </row>
        <row r="1061">
          <cell r="C1061" t="str">
            <v>3012010101146933</v>
          </cell>
          <cell r="D1061" t="str">
            <v>SC F233595</v>
          </cell>
          <cell r="F1061">
            <v>0</v>
          </cell>
          <cell r="G1061">
            <v>0</v>
          </cell>
          <cell r="H1061">
            <v>0</v>
          </cell>
          <cell r="I1061">
            <v>20.16</v>
          </cell>
          <cell r="J1061">
            <v>2.88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H1061">
            <v>0</v>
          </cell>
          <cell r="AI1061">
            <v>20.16</v>
          </cell>
          <cell r="AJ1061">
            <v>2.88</v>
          </cell>
          <cell r="AK1061">
            <v>0</v>
          </cell>
          <cell r="AL1061">
            <v>0</v>
          </cell>
        </row>
        <row r="1062">
          <cell r="C1062" t="str">
            <v>3030010102529541</v>
          </cell>
          <cell r="D1062" t="str">
            <v>SC F233595</v>
          </cell>
          <cell r="F1062">
            <v>0</v>
          </cell>
          <cell r="G1062">
            <v>0</v>
          </cell>
          <cell r="H1062">
            <v>0</v>
          </cell>
          <cell r="I1062">
            <v>18.62</v>
          </cell>
          <cell r="J1062">
            <v>2.66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H1062">
            <v>0</v>
          </cell>
          <cell r="AI1062">
            <v>18.62</v>
          </cell>
          <cell r="AJ1062">
            <v>2.66</v>
          </cell>
          <cell r="AK1062">
            <v>0</v>
          </cell>
          <cell r="AL1062">
            <v>0</v>
          </cell>
        </row>
        <row r="1063">
          <cell r="C1063" t="str">
            <v>3030010102501722</v>
          </cell>
          <cell r="D1063" t="str">
            <v>SC F233595</v>
          </cell>
          <cell r="F1063">
            <v>0</v>
          </cell>
          <cell r="G1063">
            <v>0</v>
          </cell>
          <cell r="H1063">
            <v>0</v>
          </cell>
          <cell r="I1063">
            <v>17.57</v>
          </cell>
          <cell r="J1063">
            <v>2.5099999999999998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  <cell r="AI1063">
            <v>17.57</v>
          </cell>
          <cell r="AJ1063">
            <v>2.5099999999999998</v>
          </cell>
          <cell r="AK1063">
            <v>0</v>
          </cell>
          <cell r="AL1063">
            <v>0</v>
          </cell>
        </row>
        <row r="1064">
          <cell r="C1064" t="str">
            <v>3012010101100203</v>
          </cell>
          <cell r="D1064" t="str">
            <v>SC F233595</v>
          </cell>
          <cell r="F1064">
            <v>0</v>
          </cell>
          <cell r="G1064">
            <v>0</v>
          </cell>
          <cell r="H1064">
            <v>0</v>
          </cell>
          <cell r="I1064">
            <v>20.23</v>
          </cell>
          <cell r="J1064">
            <v>2.89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  <cell r="AI1064">
            <v>20.23</v>
          </cell>
          <cell r="AJ1064">
            <v>2.89</v>
          </cell>
          <cell r="AK1064">
            <v>0</v>
          </cell>
          <cell r="AL1064">
            <v>0</v>
          </cell>
        </row>
        <row r="1065">
          <cell r="C1065" t="str">
            <v>3030010102497186</v>
          </cell>
          <cell r="D1065" t="str">
            <v>SC F233595</v>
          </cell>
          <cell r="F1065">
            <v>0</v>
          </cell>
          <cell r="G1065">
            <v>0</v>
          </cell>
          <cell r="H1065">
            <v>0</v>
          </cell>
          <cell r="I1065">
            <v>25.27</v>
          </cell>
          <cell r="J1065">
            <v>3.61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  <cell r="AH1065">
            <v>0</v>
          </cell>
          <cell r="AI1065">
            <v>25.27</v>
          </cell>
          <cell r="AJ1065">
            <v>3.61</v>
          </cell>
          <cell r="AK1065">
            <v>0</v>
          </cell>
          <cell r="AL1065">
            <v>0</v>
          </cell>
        </row>
        <row r="1066">
          <cell r="C1066" t="str">
            <v>3012010101102472</v>
          </cell>
          <cell r="D1066" t="str">
            <v>SC F233595</v>
          </cell>
          <cell r="F1066">
            <v>0</v>
          </cell>
          <cell r="G1066">
            <v>0</v>
          </cell>
          <cell r="H1066">
            <v>0</v>
          </cell>
          <cell r="I1066">
            <v>16.170000000000002</v>
          </cell>
          <cell r="J1066">
            <v>2.31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  <cell r="AG1066">
            <v>0</v>
          </cell>
          <cell r="AH1066">
            <v>0</v>
          </cell>
          <cell r="AI1066">
            <v>16.170000000000002</v>
          </cell>
          <cell r="AJ1066">
            <v>2.31</v>
          </cell>
          <cell r="AK1066">
            <v>0</v>
          </cell>
          <cell r="AL1066">
            <v>0</v>
          </cell>
        </row>
        <row r="1067">
          <cell r="C1067" t="str">
            <v>3012010101109832</v>
          </cell>
          <cell r="D1067" t="str">
            <v>SC F233595</v>
          </cell>
          <cell r="F1067">
            <v>0</v>
          </cell>
          <cell r="G1067">
            <v>0</v>
          </cell>
          <cell r="H1067">
            <v>0</v>
          </cell>
          <cell r="I1067">
            <v>16.099999999999998</v>
          </cell>
          <cell r="J1067">
            <v>2.2999999999999998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  <cell r="AI1067">
            <v>16.099999999999998</v>
          </cell>
          <cell r="AJ1067">
            <v>2.2999999999999998</v>
          </cell>
          <cell r="AK1067">
            <v>0</v>
          </cell>
          <cell r="AL1067">
            <v>0</v>
          </cell>
        </row>
        <row r="1068">
          <cell r="C1068" t="str">
            <v>3030010102499083</v>
          </cell>
          <cell r="D1068" t="str">
            <v>SC F233595</v>
          </cell>
          <cell r="F1068">
            <v>0</v>
          </cell>
          <cell r="G1068">
            <v>0</v>
          </cell>
          <cell r="H1068">
            <v>0</v>
          </cell>
          <cell r="I1068">
            <v>16.87</v>
          </cell>
          <cell r="J1068">
            <v>2.41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>
            <v>0</v>
          </cell>
          <cell r="AH1068">
            <v>0</v>
          </cell>
          <cell r="AI1068">
            <v>16.87</v>
          </cell>
          <cell r="AJ1068">
            <v>2.41</v>
          </cell>
          <cell r="AK1068">
            <v>0</v>
          </cell>
          <cell r="AL1068">
            <v>0</v>
          </cell>
        </row>
        <row r="1069">
          <cell r="C1069" t="str">
            <v>3012010101138294</v>
          </cell>
          <cell r="D1069" t="str">
            <v>SC F233595</v>
          </cell>
          <cell r="F1069">
            <v>0</v>
          </cell>
          <cell r="G1069">
            <v>0</v>
          </cell>
          <cell r="H1069">
            <v>0</v>
          </cell>
          <cell r="I1069">
            <v>15.75</v>
          </cell>
          <cell r="J1069">
            <v>2.25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0</v>
          </cell>
          <cell r="AI1069">
            <v>15.75</v>
          </cell>
          <cell r="AJ1069">
            <v>2.25</v>
          </cell>
          <cell r="AK1069">
            <v>0</v>
          </cell>
          <cell r="AL1069">
            <v>0</v>
          </cell>
        </row>
        <row r="1070">
          <cell r="C1070" t="str">
            <v>3012010101018207</v>
          </cell>
          <cell r="D1070" t="str">
            <v>SC F233595</v>
          </cell>
          <cell r="F1070">
            <v>0</v>
          </cell>
          <cell r="G1070">
            <v>0</v>
          </cell>
          <cell r="H1070">
            <v>0</v>
          </cell>
          <cell r="I1070">
            <v>36.4</v>
          </cell>
          <cell r="J1070">
            <v>5.2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36.4</v>
          </cell>
          <cell r="AJ1070">
            <v>5.2</v>
          </cell>
          <cell r="AK1070">
            <v>0</v>
          </cell>
          <cell r="AL1070">
            <v>0</v>
          </cell>
        </row>
        <row r="1071">
          <cell r="C1071" t="str">
            <v>3030010102523387</v>
          </cell>
          <cell r="D1071" t="str">
            <v>SC F233595</v>
          </cell>
          <cell r="F1071">
            <v>0</v>
          </cell>
          <cell r="G1071">
            <v>0</v>
          </cell>
          <cell r="H1071">
            <v>0</v>
          </cell>
          <cell r="I1071">
            <v>22.26</v>
          </cell>
          <cell r="J1071">
            <v>3.18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H1071">
            <v>0</v>
          </cell>
          <cell r="AI1071">
            <v>22.26</v>
          </cell>
          <cell r="AJ1071">
            <v>3.18</v>
          </cell>
          <cell r="AK1071">
            <v>0</v>
          </cell>
          <cell r="AL1071">
            <v>0</v>
          </cell>
        </row>
        <row r="1072">
          <cell r="C1072" t="str">
            <v>3012010101161684</v>
          </cell>
          <cell r="D1072" t="str">
            <v>SC F233595</v>
          </cell>
          <cell r="F1072">
            <v>0</v>
          </cell>
          <cell r="G1072">
            <v>0</v>
          </cell>
          <cell r="H1072">
            <v>0</v>
          </cell>
          <cell r="I1072">
            <v>22.05</v>
          </cell>
          <cell r="J1072">
            <v>3.15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22.05</v>
          </cell>
          <cell r="AJ1072">
            <v>3.15</v>
          </cell>
          <cell r="AK1072">
            <v>0</v>
          </cell>
          <cell r="AL1072">
            <v>0</v>
          </cell>
        </row>
        <row r="1073">
          <cell r="C1073" t="str">
            <v>3030010102520946</v>
          </cell>
          <cell r="D1073" t="str">
            <v>SC F233595</v>
          </cell>
          <cell r="F1073">
            <v>0</v>
          </cell>
          <cell r="G1073">
            <v>0</v>
          </cell>
          <cell r="H1073">
            <v>0</v>
          </cell>
          <cell r="I1073">
            <v>33.18</v>
          </cell>
          <cell r="J1073">
            <v>4.74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  <cell r="AI1073">
            <v>33.18</v>
          </cell>
          <cell r="AJ1073">
            <v>4.74</v>
          </cell>
          <cell r="AK1073">
            <v>0</v>
          </cell>
          <cell r="AL1073">
            <v>0</v>
          </cell>
        </row>
        <row r="1074">
          <cell r="C1074" t="str">
            <v>3030010102537940</v>
          </cell>
          <cell r="D1074" t="str">
            <v>SC F233595</v>
          </cell>
          <cell r="F1074">
            <v>0</v>
          </cell>
          <cell r="G1074">
            <v>0</v>
          </cell>
          <cell r="H1074">
            <v>0</v>
          </cell>
          <cell r="I1074">
            <v>19.39</v>
          </cell>
          <cell r="J1074">
            <v>2.77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  <cell r="AI1074">
            <v>19.39</v>
          </cell>
          <cell r="AJ1074">
            <v>2.77</v>
          </cell>
          <cell r="AK1074">
            <v>0</v>
          </cell>
          <cell r="AL1074">
            <v>0</v>
          </cell>
        </row>
        <row r="1075">
          <cell r="C1075" t="str">
            <v>3012010101077922</v>
          </cell>
          <cell r="D1075" t="str">
            <v>SC F233595</v>
          </cell>
          <cell r="F1075">
            <v>0</v>
          </cell>
          <cell r="G1075">
            <v>0</v>
          </cell>
          <cell r="H1075">
            <v>0</v>
          </cell>
          <cell r="I1075">
            <v>28.699999999999996</v>
          </cell>
          <cell r="J1075">
            <v>4.0999999999999996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28.699999999999996</v>
          </cell>
          <cell r="AJ1075">
            <v>4.0999999999999996</v>
          </cell>
          <cell r="AK1075">
            <v>0</v>
          </cell>
          <cell r="AL1075">
            <v>0</v>
          </cell>
        </row>
        <row r="1076">
          <cell r="C1076" t="str">
            <v>3030010102505160</v>
          </cell>
          <cell r="D1076" t="str">
            <v>SC F233595</v>
          </cell>
          <cell r="F1076">
            <v>0</v>
          </cell>
          <cell r="G1076">
            <v>0</v>
          </cell>
          <cell r="H1076">
            <v>0</v>
          </cell>
          <cell r="I1076">
            <v>18.62</v>
          </cell>
          <cell r="J1076">
            <v>2.66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18.62</v>
          </cell>
          <cell r="AJ1076">
            <v>2.66</v>
          </cell>
          <cell r="AK1076">
            <v>0</v>
          </cell>
          <cell r="AL1076">
            <v>0</v>
          </cell>
        </row>
        <row r="1077">
          <cell r="C1077" t="str">
            <v>3012010101120037</v>
          </cell>
          <cell r="D1077" t="str">
            <v>SC F233595</v>
          </cell>
          <cell r="F1077">
            <v>0</v>
          </cell>
          <cell r="G1077">
            <v>0</v>
          </cell>
          <cell r="H1077">
            <v>0</v>
          </cell>
          <cell r="I1077">
            <v>21.84</v>
          </cell>
          <cell r="J1077">
            <v>3.12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21.84</v>
          </cell>
          <cell r="AJ1077">
            <v>3.12</v>
          </cell>
          <cell r="AK1077">
            <v>0</v>
          </cell>
          <cell r="AL1077">
            <v>0</v>
          </cell>
        </row>
        <row r="1078">
          <cell r="C1078" t="str">
            <v>3030010102530077</v>
          </cell>
          <cell r="D1078" t="str">
            <v>SC F233595</v>
          </cell>
          <cell r="F1078">
            <v>0</v>
          </cell>
          <cell r="G1078">
            <v>0</v>
          </cell>
          <cell r="H1078">
            <v>0</v>
          </cell>
          <cell r="I1078">
            <v>38.15</v>
          </cell>
          <cell r="J1078">
            <v>5.45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38.15</v>
          </cell>
          <cell r="AJ1078">
            <v>5.45</v>
          </cell>
          <cell r="AK1078">
            <v>0</v>
          </cell>
          <cell r="AL1078">
            <v>0</v>
          </cell>
        </row>
        <row r="1079">
          <cell r="C1079" t="str">
            <v>3012010101102423</v>
          </cell>
          <cell r="D1079" t="str">
            <v>SC F233595</v>
          </cell>
          <cell r="F1079">
            <v>0</v>
          </cell>
          <cell r="G1079">
            <v>0</v>
          </cell>
          <cell r="H1079">
            <v>0</v>
          </cell>
          <cell r="I1079">
            <v>16.099999999999998</v>
          </cell>
          <cell r="J1079">
            <v>2.2999999999999998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  <cell r="AI1079">
            <v>16.099999999999998</v>
          </cell>
          <cell r="AJ1079">
            <v>2.2999999999999998</v>
          </cell>
          <cell r="AK1079">
            <v>0</v>
          </cell>
          <cell r="AL1079">
            <v>0</v>
          </cell>
        </row>
        <row r="1080">
          <cell r="C1080" t="str">
            <v>3012010101166279</v>
          </cell>
          <cell r="D1080" t="str">
            <v>SC F233595</v>
          </cell>
          <cell r="F1080">
            <v>0</v>
          </cell>
          <cell r="G1080">
            <v>0</v>
          </cell>
          <cell r="H1080">
            <v>0</v>
          </cell>
          <cell r="I1080">
            <v>26.39</v>
          </cell>
          <cell r="J1080">
            <v>3.77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26.39</v>
          </cell>
          <cell r="AJ1080">
            <v>3.77</v>
          </cell>
          <cell r="AK1080">
            <v>0</v>
          </cell>
          <cell r="AL1080">
            <v>0</v>
          </cell>
        </row>
        <row r="1081">
          <cell r="C1081" t="str">
            <v>3030010102497533</v>
          </cell>
          <cell r="D1081" t="str">
            <v>SC F233595</v>
          </cell>
          <cell r="F1081">
            <v>0</v>
          </cell>
          <cell r="G1081">
            <v>0</v>
          </cell>
          <cell r="H1081">
            <v>0</v>
          </cell>
          <cell r="I1081">
            <v>18.62</v>
          </cell>
          <cell r="J1081">
            <v>2.66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  <cell r="AI1081">
            <v>18.62</v>
          </cell>
          <cell r="AJ1081">
            <v>2.66</v>
          </cell>
          <cell r="AK1081">
            <v>0</v>
          </cell>
          <cell r="AL1081">
            <v>0</v>
          </cell>
        </row>
        <row r="1082">
          <cell r="C1082" t="str">
            <v>3012010101028651</v>
          </cell>
          <cell r="D1082" t="str">
            <v>SC F233595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</row>
        <row r="1083">
          <cell r="C1083" t="str">
            <v>3030010102501631</v>
          </cell>
          <cell r="D1083" t="str">
            <v>SC F233595</v>
          </cell>
          <cell r="F1083">
            <v>0</v>
          </cell>
          <cell r="G1083">
            <v>0</v>
          </cell>
          <cell r="H1083">
            <v>0</v>
          </cell>
          <cell r="I1083">
            <v>15.469999999999999</v>
          </cell>
          <cell r="J1083">
            <v>2.21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15.469999999999999</v>
          </cell>
          <cell r="AJ1083">
            <v>2.21</v>
          </cell>
          <cell r="AK1083">
            <v>0</v>
          </cell>
          <cell r="AL1083">
            <v>0</v>
          </cell>
        </row>
        <row r="1084">
          <cell r="C1084" t="str">
            <v>3030010102530671</v>
          </cell>
          <cell r="D1084" t="str">
            <v>SC F233595</v>
          </cell>
          <cell r="F1084">
            <v>0</v>
          </cell>
          <cell r="G1084">
            <v>0</v>
          </cell>
          <cell r="H1084">
            <v>0</v>
          </cell>
          <cell r="I1084">
            <v>14.280000000000001</v>
          </cell>
          <cell r="J1084">
            <v>2.04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14.280000000000001</v>
          </cell>
          <cell r="AJ1084">
            <v>2.04</v>
          </cell>
          <cell r="AK1084">
            <v>0</v>
          </cell>
          <cell r="AL1084">
            <v>0</v>
          </cell>
        </row>
        <row r="1085">
          <cell r="C1085" t="str">
            <v>3012010101040169</v>
          </cell>
          <cell r="D1085" t="str">
            <v>SC F233595</v>
          </cell>
          <cell r="F1085">
            <v>0</v>
          </cell>
          <cell r="G1085">
            <v>0</v>
          </cell>
          <cell r="H1085">
            <v>0</v>
          </cell>
          <cell r="I1085">
            <v>29.889999999999997</v>
          </cell>
          <cell r="J1085">
            <v>4.2699999999999996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29.889999999999997</v>
          </cell>
          <cell r="AJ1085">
            <v>4.2699999999999996</v>
          </cell>
          <cell r="AK1085">
            <v>0</v>
          </cell>
          <cell r="AL1085">
            <v>0</v>
          </cell>
        </row>
        <row r="1086">
          <cell r="C1086" t="str">
            <v>3030010102501847</v>
          </cell>
          <cell r="D1086" t="str">
            <v>SC F233595</v>
          </cell>
          <cell r="F1086">
            <v>0</v>
          </cell>
          <cell r="G1086">
            <v>0</v>
          </cell>
          <cell r="H1086">
            <v>0</v>
          </cell>
          <cell r="I1086">
            <v>42.91</v>
          </cell>
          <cell r="J1086">
            <v>6.13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42.91</v>
          </cell>
          <cell r="AJ1086">
            <v>6.13</v>
          </cell>
          <cell r="AK1086">
            <v>0</v>
          </cell>
          <cell r="AL1086">
            <v>0</v>
          </cell>
        </row>
        <row r="1087">
          <cell r="C1087" t="str">
            <v>3030010102487989</v>
          </cell>
          <cell r="D1087" t="str">
            <v>SC F233595</v>
          </cell>
          <cell r="F1087">
            <v>0</v>
          </cell>
          <cell r="G1087">
            <v>0</v>
          </cell>
          <cell r="H1087">
            <v>0</v>
          </cell>
          <cell r="I1087">
            <v>17.290000000000003</v>
          </cell>
          <cell r="J1087">
            <v>2.4700000000000002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17.290000000000003</v>
          </cell>
          <cell r="AJ1087">
            <v>2.4700000000000002</v>
          </cell>
          <cell r="AK1087">
            <v>0</v>
          </cell>
          <cell r="AL1087">
            <v>0</v>
          </cell>
        </row>
        <row r="1088">
          <cell r="C1088" t="str">
            <v>3030010102523155</v>
          </cell>
          <cell r="D1088" t="str">
            <v>SC F233595</v>
          </cell>
          <cell r="F1088">
            <v>0</v>
          </cell>
          <cell r="G1088">
            <v>0</v>
          </cell>
          <cell r="H1088">
            <v>0</v>
          </cell>
          <cell r="I1088">
            <v>19.32</v>
          </cell>
          <cell r="J1088">
            <v>2.76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19.32</v>
          </cell>
          <cell r="AJ1088">
            <v>2.76</v>
          </cell>
          <cell r="AK1088">
            <v>0</v>
          </cell>
          <cell r="AL1088">
            <v>0</v>
          </cell>
        </row>
        <row r="1089">
          <cell r="C1089" t="str">
            <v>3012010101068038</v>
          </cell>
          <cell r="D1089" t="str">
            <v>SC F233595</v>
          </cell>
          <cell r="F1089">
            <v>0</v>
          </cell>
          <cell r="G1089">
            <v>0</v>
          </cell>
          <cell r="H1089">
            <v>0</v>
          </cell>
          <cell r="I1089">
            <v>37.520000000000003</v>
          </cell>
          <cell r="J1089">
            <v>5.36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37.520000000000003</v>
          </cell>
          <cell r="AJ1089">
            <v>5.36</v>
          </cell>
          <cell r="AK1089">
            <v>0</v>
          </cell>
          <cell r="AL1089">
            <v>0</v>
          </cell>
        </row>
        <row r="1090">
          <cell r="C1090" t="str">
            <v>3030010102520284</v>
          </cell>
          <cell r="D1090" t="str">
            <v>SC F233595</v>
          </cell>
          <cell r="F1090">
            <v>0</v>
          </cell>
          <cell r="G1090">
            <v>0</v>
          </cell>
          <cell r="H1090">
            <v>0</v>
          </cell>
          <cell r="I1090">
            <v>19.32</v>
          </cell>
          <cell r="J1090">
            <v>2.76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19.32</v>
          </cell>
          <cell r="AJ1090">
            <v>2.76</v>
          </cell>
          <cell r="AK1090">
            <v>0</v>
          </cell>
          <cell r="AL1090">
            <v>0</v>
          </cell>
        </row>
        <row r="1091">
          <cell r="C1091" t="str">
            <v>3030010102488870</v>
          </cell>
          <cell r="D1091" t="str">
            <v>SC F233595</v>
          </cell>
          <cell r="F1091">
            <v>0</v>
          </cell>
          <cell r="G1091">
            <v>0</v>
          </cell>
          <cell r="H1091">
            <v>0</v>
          </cell>
          <cell r="I1091">
            <v>70.14</v>
          </cell>
          <cell r="J1091">
            <v>10.02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70.14</v>
          </cell>
          <cell r="AJ1091">
            <v>10.02</v>
          </cell>
          <cell r="AK1091">
            <v>0</v>
          </cell>
          <cell r="AL1091">
            <v>0</v>
          </cell>
        </row>
        <row r="1092">
          <cell r="C1092" t="str">
            <v>3030010102498614</v>
          </cell>
          <cell r="D1092" t="str">
            <v>SC F233595</v>
          </cell>
          <cell r="F1092">
            <v>0</v>
          </cell>
          <cell r="G1092">
            <v>0</v>
          </cell>
          <cell r="H1092">
            <v>0</v>
          </cell>
          <cell r="I1092">
            <v>23.8</v>
          </cell>
          <cell r="J1092">
            <v>3.4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23.8</v>
          </cell>
          <cell r="AJ1092">
            <v>3.4</v>
          </cell>
          <cell r="AK1092">
            <v>0</v>
          </cell>
          <cell r="AL1092">
            <v>0</v>
          </cell>
        </row>
        <row r="1093">
          <cell r="C1093" t="str">
            <v>3030010102526166</v>
          </cell>
          <cell r="D1093" t="str">
            <v>SC F233595</v>
          </cell>
          <cell r="F1093">
            <v>0</v>
          </cell>
          <cell r="G1093">
            <v>0</v>
          </cell>
          <cell r="H1093">
            <v>0</v>
          </cell>
          <cell r="I1093">
            <v>17.5</v>
          </cell>
          <cell r="J1093">
            <v>2.5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17.5</v>
          </cell>
          <cell r="AJ1093">
            <v>2.5</v>
          </cell>
          <cell r="AK1093">
            <v>0</v>
          </cell>
          <cell r="AL1093">
            <v>0</v>
          </cell>
        </row>
        <row r="1094">
          <cell r="C1094" t="str">
            <v>3030010102492559</v>
          </cell>
          <cell r="D1094" t="str">
            <v>SC F233595</v>
          </cell>
          <cell r="F1094">
            <v>0</v>
          </cell>
          <cell r="G1094">
            <v>0</v>
          </cell>
          <cell r="H1094">
            <v>0</v>
          </cell>
          <cell r="I1094">
            <v>16.66</v>
          </cell>
          <cell r="J1094">
            <v>2.38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  <cell r="AH1094">
            <v>0</v>
          </cell>
          <cell r="AI1094">
            <v>16.66</v>
          </cell>
          <cell r="AJ1094">
            <v>2.38</v>
          </cell>
          <cell r="AK1094">
            <v>0</v>
          </cell>
          <cell r="AL1094">
            <v>0</v>
          </cell>
        </row>
        <row r="1095">
          <cell r="C1095" t="str">
            <v>3012010101071842</v>
          </cell>
          <cell r="D1095" t="str">
            <v>SC F233595</v>
          </cell>
          <cell r="F1095">
            <v>0</v>
          </cell>
          <cell r="G1095">
            <v>0</v>
          </cell>
          <cell r="H1095">
            <v>0</v>
          </cell>
          <cell r="I1095">
            <v>18.55</v>
          </cell>
          <cell r="J1095">
            <v>2.65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18.55</v>
          </cell>
          <cell r="AJ1095">
            <v>2.65</v>
          </cell>
          <cell r="AK1095">
            <v>0</v>
          </cell>
          <cell r="AL1095">
            <v>0</v>
          </cell>
        </row>
        <row r="1096">
          <cell r="C1096" t="str">
            <v>3012010101145216</v>
          </cell>
          <cell r="D1096" t="str">
            <v>SC F233595</v>
          </cell>
          <cell r="F1096">
            <v>0</v>
          </cell>
          <cell r="G1096">
            <v>0</v>
          </cell>
          <cell r="H1096">
            <v>0</v>
          </cell>
          <cell r="I1096">
            <v>18.55</v>
          </cell>
          <cell r="J1096">
            <v>2.65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18.55</v>
          </cell>
          <cell r="AJ1096">
            <v>2.65</v>
          </cell>
          <cell r="AK1096">
            <v>0</v>
          </cell>
          <cell r="AL1096">
            <v>0</v>
          </cell>
        </row>
        <row r="1097">
          <cell r="C1097" t="str">
            <v>3012010101066487</v>
          </cell>
          <cell r="D1097" t="str">
            <v>SC F233595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</row>
        <row r="1098">
          <cell r="C1098" t="str">
            <v>3012010101073707</v>
          </cell>
          <cell r="D1098" t="str">
            <v>SC F233595</v>
          </cell>
          <cell r="F1098">
            <v>0</v>
          </cell>
          <cell r="G1098">
            <v>0</v>
          </cell>
          <cell r="H1098">
            <v>0</v>
          </cell>
          <cell r="I1098">
            <v>20.72</v>
          </cell>
          <cell r="J1098">
            <v>2.96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20.72</v>
          </cell>
          <cell r="AJ1098">
            <v>2.96</v>
          </cell>
          <cell r="AK1098">
            <v>0</v>
          </cell>
          <cell r="AL1098">
            <v>0</v>
          </cell>
        </row>
        <row r="1099">
          <cell r="C1099" t="str">
            <v>3012010101072154</v>
          </cell>
          <cell r="D1099" t="str">
            <v>SC F233595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  <cell r="AG1099">
            <v>0</v>
          </cell>
          <cell r="AH1099">
            <v>0</v>
          </cell>
          <cell r="AI1099">
            <v>0</v>
          </cell>
          <cell r="AJ1099">
            <v>0</v>
          </cell>
          <cell r="AK1099">
            <v>0</v>
          </cell>
          <cell r="AL1099">
            <v>0</v>
          </cell>
        </row>
        <row r="1100">
          <cell r="C1100" t="str">
            <v>3012010101132602</v>
          </cell>
          <cell r="D1100" t="str">
            <v>SC F233595</v>
          </cell>
          <cell r="F1100">
            <v>0</v>
          </cell>
          <cell r="G1100">
            <v>0</v>
          </cell>
          <cell r="H1100">
            <v>0</v>
          </cell>
          <cell r="I1100">
            <v>40.6</v>
          </cell>
          <cell r="J1100">
            <v>5.8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40.6</v>
          </cell>
          <cell r="AJ1100">
            <v>5.8</v>
          </cell>
          <cell r="AK1100">
            <v>0</v>
          </cell>
          <cell r="AL1100">
            <v>0</v>
          </cell>
        </row>
        <row r="1101">
          <cell r="C1101" t="str">
            <v>3012010101100492</v>
          </cell>
          <cell r="D1101" t="str">
            <v>SC F233595</v>
          </cell>
          <cell r="F1101">
            <v>0</v>
          </cell>
          <cell r="G1101">
            <v>0</v>
          </cell>
          <cell r="H1101">
            <v>0</v>
          </cell>
          <cell r="I1101">
            <v>24.43</v>
          </cell>
          <cell r="J1101">
            <v>3.49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24.43</v>
          </cell>
          <cell r="AJ1101">
            <v>3.49</v>
          </cell>
          <cell r="AK1101">
            <v>0</v>
          </cell>
          <cell r="AL1101">
            <v>0</v>
          </cell>
        </row>
        <row r="1102">
          <cell r="C1102" t="str">
            <v>3012010101082526</v>
          </cell>
          <cell r="D1102" t="str">
            <v>SC F233595</v>
          </cell>
          <cell r="F1102">
            <v>0</v>
          </cell>
          <cell r="G1102">
            <v>0</v>
          </cell>
          <cell r="H1102">
            <v>0</v>
          </cell>
          <cell r="I1102">
            <v>18.41</v>
          </cell>
          <cell r="J1102">
            <v>2.63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18.41</v>
          </cell>
          <cell r="AJ1102">
            <v>2.63</v>
          </cell>
          <cell r="AK1102">
            <v>0</v>
          </cell>
          <cell r="AL1102">
            <v>0</v>
          </cell>
        </row>
        <row r="1103">
          <cell r="C1103" t="str">
            <v>3012010101089364</v>
          </cell>
          <cell r="D1103" t="str">
            <v>SC F233595</v>
          </cell>
          <cell r="F1103">
            <v>0</v>
          </cell>
          <cell r="G1103">
            <v>0</v>
          </cell>
          <cell r="H1103">
            <v>0</v>
          </cell>
          <cell r="I1103">
            <v>18.060000000000002</v>
          </cell>
          <cell r="J1103">
            <v>2.58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18.060000000000002</v>
          </cell>
          <cell r="AJ1103">
            <v>2.58</v>
          </cell>
          <cell r="AK1103">
            <v>0</v>
          </cell>
          <cell r="AL1103">
            <v>0</v>
          </cell>
        </row>
        <row r="1104">
          <cell r="C1104" t="str">
            <v>3030010102499307</v>
          </cell>
          <cell r="D1104" t="str">
            <v>SC F233595</v>
          </cell>
          <cell r="F1104">
            <v>0</v>
          </cell>
          <cell r="G1104">
            <v>0</v>
          </cell>
          <cell r="H1104">
            <v>0</v>
          </cell>
          <cell r="I1104">
            <v>26.53</v>
          </cell>
          <cell r="J1104">
            <v>3.79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  <cell r="AG1104">
            <v>0</v>
          </cell>
          <cell r="AH1104">
            <v>0</v>
          </cell>
          <cell r="AI1104">
            <v>26.53</v>
          </cell>
          <cell r="AJ1104">
            <v>3.79</v>
          </cell>
          <cell r="AK1104">
            <v>0</v>
          </cell>
          <cell r="AL1104">
            <v>0</v>
          </cell>
        </row>
        <row r="1105">
          <cell r="C1105" t="str">
            <v>3030010102491742</v>
          </cell>
          <cell r="D1105" t="str">
            <v>SC F233595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K1105">
            <v>0</v>
          </cell>
          <cell r="AL1105">
            <v>0</v>
          </cell>
        </row>
        <row r="1106">
          <cell r="C1106" t="str">
            <v>3030010102498820</v>
          </cell>
          <cell r="D1106" t="str">
            <v>SC F233595</v>
          </cell>
          <cell r="F1106">
            <v>0</v>
          </cell>
          <cell r="G1106">
            <v>0</v>
          </cell>
          <cell r="H1106">
            <v>0</v>
          </cell>
          <cell r="I1106">
            <v>27.93</v>
          </cell>
          <cell r="J1106">
            <v>3.99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27.93</v>
          </cell>
          <cell r="AJ1106">
            <v>3.99</v>
          </cell>
          <cell r="AK1106">
            <v>0</v>
          </cell>
          <cell r="AL1106">
            <v>0</v>
          </cell>
        </row>
        <row r="1107">
          <cell r="C1107" t="str">
            <v>3030010102514477</v>
          </cell>
          <cell r="D1107" t="str">
            <v>SC F233595</v>
          </cell>
          <cell r="F1107">
            <v>0</v>
          </cell>
          <cell r="G1107">
            <v>0</v>
          </cell>
          <cell r="H1107">
            <v>0</v>
          </cell>
          <cell r="I1107">
            <v>22.26</v>
          </cell>
          <cell r="J1107">
            <v>3.18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22.26</v>
          </cell>
          <cell r="AJ1107">
            <v>3.18</v>
          </cell>
          <cell r="AK1107">
            <v>0</v>
          </cell>
          <cell r="AL1107">
            <v>0</v>
          </cell>
        </row>
        <row r="1108">
          <cell r="C1108" t="str">
            <v>3030010102529939</v>
          </cell>
          <cell r="D1108" t="str">
            <v>SC F233595</v>
          </cell>
          <cell r="F1108">
            <v>0</v>
          </cell>
          <cell r="G1108">
            <v>0</v>
          </cell>
          <cell r="H1108">
            <v>0</v>
          </cell>
          <cell r="I1108">
            <v>43.54</v>
          </cell>
          <cell r="J1108">
            <v>6.22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43.54</v>
          </cell>
          <cell r="AJ1108">
            <v>6.22</v>
          </cell>
          <cell r="AK1108">
            <v>0</v>
          </cell>
          <cell r="AL1108">
            <v>0</v>
          </cell>
        </row>
        <row r="1109">
          <cell r="C1109" t="str">
            <v>3030010102566824</v>
          </cell>
          <cell r="D1109" t="str">
            <v>SC F233595</v>
          </cell>
          <cell r="F1109">
            <v>0</v>
          </cell>
          <cell r="G1109">
            <v>0</v>
          </cell>
          <cell r="H1109">
            <v>0</v>
          </cell>
          <cell r="I1109">
            <v>19.32</v>
          </cell>
          <cell r="J1109">
            <v>2.76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19.32</v>
          </cell>
          <cell r="AJ1109">
            <v>2.76</v>
          </cell>
          <cell r="AK1109">
            <v>0</v>
          </cell>
          <cell r="AL1109">
            <v>0</v>
          </cell>
        </row>
        <row r="1110">
          <cell r="C1110" t="str">
            <v>3012010101088846</v>
          </cell>
          <cell r="D1110" t="str">
            <v>SC F233595</v>
          </cell>
          <cell r="F1110">
            <v>0</v>
          </cell>
          <cell r="G1110">
            <v>0</v>
          </cell>
          <cell r="H1110">
            <v>0</v>
          </cell>
          <cell r="I1110">
            <v>44.73</v>
          </cell>
          <cell r="J1110">
            <v>6.39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  <cell r="AH1110">
            <v>0</v>
          </cell>
          <cell r="AI1110">
            <v>44.73</v>
          </cell>
          <cell r="AJ1110">
            <v>6.39</v>
          </cell>
          <cell r="AK1110">
            <v>0</v>
          </cell>
          <cell r="AL1110">
            <v>0</v>
          </cell>
        </row>
        <row r="1111">
          <cell r="C1111" t="str">
            <v>3030010102524062</v>
          </cell>
          <cell r="D1111" t="str">
            <v>SC F233595</v>
          </cell>
          <cell r="F1111">
            <v>0</v>
          </cell>
          <cell r="G1111">
            <v>0</v>
          </cell>
          <cell r="H1111">
            <v>0</v>
          </cell>
          <cell r="I1111">
            <v>26.74</v>
          </cell>
          <cell r="J1111">
            <v>3.82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  <cell r="AG1111">
            <v>0</v>
          </cell>
          <cell r="AH1111">
            <v>0</v>
          </cell>
          <cell r="AI1111">
            <v>26.74</v>
          </cell>
          <cell r="AJ1111">
            <v>3.82</v>
          </cell>
          <cell r="AK1111">
            <v>0</v>
          </cell>
          <cell r="AL1111">
            <v>0</v>
          </cell>
        </row>
        <row r="1112">
          <cell r="C1112" t="str">
            <v>3030010102507786</v>
          </cell>
          <cell r="D1112" t="str">
            <v>SC F233595</v>
          </cell>
          <cell r="F1112">
            <v>0</v>
          </cell>
          <cell r="G1112">
            <v>0</v>
          </cell>
          <cell r="H1112">
            <v>0</v>
          </cell>
          <cell r="I1112">
            <v>32.199999999999996</v>
          </cell>
          <cell r="J1112">
            <v>4.5999999999999996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  <cell r="AG1112">
            <v>0</v>
          </cell>
          <cell r="AH1112">
            <v>0</v>
          </cell>
          <cell r="AI1112">
            <v>32.199999999999996</v>
          </cell>
          <cell r="AJ1112">
            <v>4.5999999999999996</v>
          </cell>
          <cell r="AK1112">
            <v>0</v>
          </cell>
          <cell r="AL1112">
            <v>0</v>
          </cell>
        </row>
        <row r="1113">
          <cell r="C1113" t="str">
            <v>3012010101040060</v>
          </cell>
          <cell r="D1113" t="str">
            <v>SC F233595</v>
          </cell>
          <cell r="F1113">
            <v>0</v>
          </cell>
          <cell r="G1113">
            <v>0</v>
          </cell>
          <cell r="H1113">
            <v>0</v>
          </cell>
          <cell r="I1113">
            <v>34.79</v>
          </cell>
          <cell r="J1113">
            <v>4.97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H1113">
            <v>0</v>
          </cell>
          <cell r="AI1113">
            <v>34.79</v>
          </cell>
          <cell r="AJ1113">
            <v>4.97</v>
          </cell>
          <cell r="AK1113">
            <v>0</v>
          </cell>
          <cell r="AL1113">
            <v>0</v>
          </cell>
        </row>
        <row r="1114">
          <cell r="C1114" t="str">
            <v>3030010102566352</v>
          </cell>
          <cell r="D1114" t="str">
            <v>SC F233595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0</v>
          </cell>
          <cell r="AH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</row>
        <row r="1115">
          <cell r="C1115" t="str">
            <v>3030010102535910</v>
          </cell>
          <cell r="D1115" t="str">
            <v>SC F233595</v>
          </cell>
          <cell r="E1115" t="str">
            <v>Venta de Crédito</v>
          </cell>
          <cell r="F1115">
            <v>28225</v>
          </cell>
          <cell r="G1115">
            <v>28481.949999999997</v>
          </cell>
          <cell r="H1115">
            <v>6176.5899999999983</v>
          </cell>
          <cell r="I1115">
            <v>36122.460000000006</v>
          </cell>
          <cell r="J1115">
            <v>7870.4299999999994</v>
          </cell>
          <cell r="K1115">
            <v>532.92999999999995</v>
          </cell>
          <cell r="L1115">
            <v>115.54</v>
          </cell>
          <cell r="M1115">
            <v>0</v>
          </cell>
          <cell r="N1115">
            <v>0</v>
          </cell>
          <cell r="O1115">
            <v>1655.1599999999999</v>
          </cell>
          <cell r="P1115">
            <v>356.72</v>
          </cell>
          <cell r="Q1115">
            <v>33591.89</v>
          </cell>
          <cell r="R1115">
            <v>6500.1800000000012</v>
          </cell>
          <cell r="S1115">
            <v>5187.2099999999991</v>
          </cell>
          <cell r="T1115">
            <v>1117.8799999999999</v>
          </cell>
          <cell r="U1115">
            <v>512.85</v>
          </cell>
          <cell r="V1115">
            <v>110.52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1953.9699999999998</v>
          </cell>
          <cell r="AB1115">
            <v>421.12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0</v>
          </cell>
          <cell r="AH1115">
            <v>0</v>
          </cell>
          <cell r="AI1115">
            <v>7640.51</v>
          </cell>
          <cell r="AJ1115">
            <v>1693.84</v>
          </cell>
          <cell r="AK1115">
            <v>43434.01</v>
          </cell>
          <cell r="AL1115">
            <v>8621.9600000000009</v>
          </cell>
        </row>
        <row r="1116">
          <cell r="C1116" t="str">
            <v>3030010102492658</v>
          </cell>
          <cell r="D1116" t="str">
            <v>SC F233595</v>
          </cell>
          <cell r="F1116">
            <v>0</v>
          </cell>
          <cell r="G1116">
            <v>0</v>
          </cell>
          <cell r="H1116">
            <v>0</v>
          </cell>
          <cell r="I1116">
            <v>29.400000000000002</v>
          </cell>
          <cell r="J1116">
            <v>4.2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  <cell r="AG1116">
            <v>0</v>
          </cell>
          <cell r="AH1116">
            <v>0</v>
          </cell>
          <cell r="AI1116">
            <v>29.400000000000002</v>
          </cell>
          <cell r="AJ1116">
            <v>4.2</v>
          </cell>
          <cell r="AK1116">
            <v>0</v>
          </cell>
          <cell r="AL1116">
            <v>0</v>
          </cell>
        </row>
        <row r="1117">
          <cell r="C1117" t="str">
            <v>3012010101173127</v>
          </cell>
          <cell r="D1117" t="str">
            <v>SC F233595</v>
          </cell>
          <cell r="F1117">
            <v>0</v>
          </cell>
          <cell r="G1117">
            <v>0</v>
          </cell>
          <cell r="H1117">
            <v>0</v>
          </cell>
          <cell r="I1117">
            <v>37.1</v>
          </cell>
          <cell r="J1117">
            <v>5.3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37.1</v>
          </cell>
          <cell r="AJ1117">
            <v>5.3</v>
          </cell>
          <cell r="AK1117">
            <v>0</v>
          </cell>
          <cell r="AL1117">
            <v>0</v>
          </cell>
        </row>
        <row r="1118">
          <cell r="C1118" t="str">
            <v>3012010101155066</v>
          </cell>
          <cell r="D1118" t="str">
            <v>SC F233595</v>
          </cell>
          <cell r="F1118">
            <v>0</v>
          </cell>
          <cell r="G1118">
            <v>0</v>
          </cell>
          <cell r="H1118">
            <v>0</v>
          </cell>
          <cell r="I1118">
            <v>50.330000000000005</v>
          </cell>
          <cell r="J1118">
            <v>7.19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0</v>
          </cell>
          <cell r="AH1118">
            <v>0</v>
          </cell>
          <cell r="AI1118">
            <v>50.330000000000005</v>
          </cell>
          <cell r="AJ1118">
            <v>7.19</v>
          </cell>
          <cell r="AK1118">
            <v>0</v>
          </cell>
          <cell r="AL1118">
            <v>0</v>
          </cell>
        </row>
        <row r="1119">
          <cell r="C1119" t="str">
            <v>3012010101104718</v>
          </cell>
          <cell r="D1119" t="str">
            <v>SC F233595</v>
          </cell>
          <cell r="F1119">
            <v>0</v>
          </cell>
          <cell r="G1119">
            <v>0</v>
          </cell>
          <cell r="H1119">
            <v>0</v>
          </cell>
          <cell r="I1119">
            <v>42.49</v>
          </cell>
          <cell r="J1119">
            <v>6.07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42.49</v>
          </cell>
          <cell r="AJ1119">
            <v>6.07</v>
          </cell>
          <cell r="AK1119">
            <v>0</v>
          </cell>
          <cell r="AL1119">
            <v>0</v>
          </cell>
        </row>
        <row r="1120">
          <cell r="C1120" t="str">
            <v>3030010102565834</v>
          </cell>
          <cell r="D1120" t="str">
            <v>SC F233595</v>
          </cell>
          <cell r="F1120">
            <v>0</v>
          </cell>
          <cell r="G1120">
            <v>0</v>
          </cell>
          <cell r="H1120">
            <v>0</v>
          </cell>
          <cell r="I1120">
            <v>26.39</v>
          </cell>
          <cell r="J1120">
            <v>3.77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26.39</v>
          </cell>
          <cell r="AJ1120">
            <v>3.77</v>
          </cell>
          <cell r="AK1120">
            <v>0</v>
          </cell>
          <cell r="AL1120">
            <v>0</v>
          </cell>
        </row>
        <row r="1121">
          <cell r="C1121" t="str">
            <v>3030010102586327</v>
          </cell>
          <cell r="D1121" t="str">
            <v>SC F233595</v>
          </cell>
          <cell r="F1121">
            <v>0</v>
          </cell>
          <cell r="G1121">
            <v>0</v>
          </cell>
          <cell r="H1121">
            <v>0</v>
          </cell>
          <cell r="I1121">
            <v>41.02</v>
          </cell>
          <cell r="J1121">
            <v>5.86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41.02</v>
          </cell>
          <cell r="AJ1121">
            <v>5.86</v>
          </cell>
          <cell r="AK1121">
            <v>0</v>
          </cell>
          <cell r="AL1121">
            <v>0</v>
          </cell>
        </row>
        <row r="1122">
          <cell r="C1122" t="str">
            <v>3012010101153970</v>
          </cell>
          <cell r="D1122" t="str">
            <v>SC F233595</v>
          </cell>
          <cell r="F1122">
            <v>0</v>
          </cell>
          <cell r="G1122">
            <v>0</v>
          </cell>
          <cell r="H1122">
            <v>0</v>
          </cell>
          <cell r="I1122">
            <v>39.9</v>
          </cell>
          <cell r="J1122">
            <v>5.7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  <cell r="AG1122">
            <v>0</v>
          </cell>
          <cell r="AH1122">
            <v>0</v>
          </cell>
          <cell r="AI1122">
            <v>39.9</v>
          </cell>
          <cell r="AJ1122">
            <v>5.7</v>
          </cell>
          <cell r="AK1122">
            <v>0</v>
          </cell>
          <cell r="AL1122">
            <v>0</v>
          </cell>
        </row>
        <row r="1123">
          <cell r="C1123" t="str">
            <v>3030010102500294</v>
          </cell>
          <cell r="D1123" t="str">
            <v>SC F233595</v>
          </cell>
          <cell r="F1123">
            <v>0</v>
          </cell>
          <cell r="G1123">
            <v>0</v>
          </cell>
          <cell r="H1123">
            <v>0</v>
          </cell>
          <cell r="I1123">
            <v>91.21</v>
          </cell>
          <cell r="J1123">
            <v>13.03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  <cell r="AG1123">
            <v>0</v>
          </cell>
          <cell r="AH1123">
            <v>0</v>
          </cell>
          <cell r="AI1123">
            <v>91.21</v>
          </cell>
          <cell r="AJ1123">
            <v>13.03</v>
          </cell>
          <cell r="AK1123">
            <v>0</v>
          </cell>
          <cell r="AL1123">
            <v>0</v>
          </cell>
        </row>
        <row r="1124">
          <cell r="C1124" t="str">
            <v>3030010102488011</v>
          </cell>
          <cell r="D1124" t="str">
            <v>SC F233595</v>
          </cell>
          <cell r="F1124">
            <v>0</v>
          </cell>
          <cell r="G1124">
            <v>0</v>
          </cell>
          <cell r="H1124">
            <v>0</v>
          </cell>
          <cell r="I1124">
            <v>26.67</v>
          </cell>
          <cell r="J1124">
            <v>3.81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  <cell r="AG1124">
            <v>0</v>
          </cell>
          <cell r="AH1124">
            <v>0</v>
          </cell>
          <cell r="AI1124">
            <v>26.67</v>
          </cell>
          <cell r="AJ1124">
            <v>3.81</v>
          </cell>
          <cell r="AK1124">
            <v>0</v>
          </cell>
          <cell r="AL1124">
            <v>0</v>
          </cell>
        </row>
        <row r="1125">
          <cell r="C1125" t="str">
            <v>3030010102547709</v>
          </cell>
          <cell r="D1125" t="str">
            <v>SC F233595</v>
          </cell>
          <cell r="F1125">
            <v>0</v>
          </cell>
          <cell r="G1125">
            <v>0</v>
          </cell>
          <cell r="H1125">
            <v>0</v>
          </cell>
          <cell r="I1125">
            <v>19.18</v>
          </cell>
          <cell r="J1125">
            <v>2.74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19.18</v>
          </cell>
          <cell r="AJ1125">
            <v>2.74</v>
          </cell>
          <cell r="AK1125">
            <v>0</v>
          </cell>
          <cell r="AL1125">
            <v>0</v>
          </cell>
        </row>
        <row r="1126">
          <cell r="C1126" t="str">
            <v>3012010101109261</v>
          </cell>
          <cell r="D1126" t="str">
            <v>SC F233595</v>
          </cell>
          <cell r="F1126">
            <v>0</v>
          </cell>
          <cell r="G1126">
            <v>0</v>
          </cell>
          <cell r="H1126">
            <v>0</v>
          </cell>
          <cell r="I1126">
            <v>23.099999999999998</v>
          </cell>
          <cell r="J1126">
            <v>3.3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23.099999999999998</v>
          </cell>
          <cell r="AJ1126">
            <v>3.3</v>
          </cell>
          <cell r="AK1126">
            <v>0</v>
          </cell>
          <cell r="AL1126">
            <v>0</v>
          </cell>
        </row>
        <row r="1127">
          <cell r="C1127" t="str">
            <v>3000000177169</v>
          </cell>
          <cell r="D1127" t="str">
            <v>SC F233595</v>
          </cell>
          <cell r="F1127">
            <v>12900</v>
          </cell>
          <cell r="G1127">
            <v>12687.76</v>
          </cell>
          <cell r="H1127">
            <v>1657.0299999999997</v>
          </cell>
          <cell r="I1127">
            <v>8900.8100000000013</v>
          </cell>
          <cell r="J1127">
            <v>1163.6599999999999</v>
          </cell>
          <cell r="K1127">
            <v>2859.51</v>
          </cell>
          <cell r="L1127">
            <v>373.04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230</v>
          </cell>
          <cell r="R1127">
            <v>30.07</v>
          </cell>
          <cell r="S1127">
            <v>687.9</v>
          </cell>
          <cell r="T1127">
            <v>89.74</v>
          </cell>
          <cell r="U1127">
            <v>67.989999999999995</v>
          </cell>
          <cell r="V1127">
            <v>8.8699999999999992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  <cell r="AH1127">
            <v>0</v>
          </cell>
          <cell r="AI1127">
            <v>58.449999999999996</v>
          </cell>
          <cell r="AJ1127">
            <v>8.35</v>
          </cell>
          <cell r="AK1127">
            <v>0</v>
          </cell>
          <cell r="AL1127">
            <v>0</v>
          </cell>
        </row>
        <row r="1128">
          <cell r="C1128" t="str">
            <v>3000000177043</v>
          </cell>
          <cell r="D1128" t="str">
            <v>SC F233595</v>
          </cell>
          <cell r="F1128">
            <v>7000</v>
          </cell>
          <cell r="G1128">
            <v>13299.289999999999</v>
          </cell>
          <cell r="H1128">
            <v>1712.4599999999998</v>
          </cell>
          <cell r="I1128">
            <v>6440.3</v>
          </cell>
          <cell r="J1128">
            <v>826.31999999999994</v>
          </cell>
          <cell r="K1128">
            <v>5865.04</v>
          </cell>
          <cell r="L1128">
            <v>757.9</v>
          </cell>
          <cell r="M1128">
            <v>19.670000000000002</v>
          </cell>
          <cell r="N1128">
            <v>2.81</v>
          </cell>
          <cell r="O1128">
            <v>0</v>
          </cell>
          <cell r="P1128">
            <v>0</v>
          </cell>
          <cell r="Q1128">
            <v>229.98</v>
          </cell>
          <cell r="R1128">
            <v>29.61</v>
          </cell>
          <cell r="S1128">
            <v>862.44</v>
          </cell>
          <cell r="T1128">
            <v>113.95</v>
          </cell>
          <cell r="U1128">
            <v>88.710000000000008</v>
          </cell>
          <cell r="V1128">
            <v>11.42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206.85</v>
          </cell>
          <cell r="AL1128">
            <v>29.55</v>
          </cell>
        </row>
        <row r="1129">
          <cell r="C1129" t="str">
            <v>3000000181149</v>
          </cell>
          <cell r="D1129" t="str">
            <v>SC F233595</v>
          </cell>
          <cell r="F1129">
            <v>6504</v>
          </cell>
          <cell r="G1129">
            <v>6508.82</v>
          </cell>
          <cell r="H1129">
            <v>838.1600000000002</v>
          </cell>
          <cell r="I1129">
            <v>3021.76</v>
          </cell>
          <cell r="J1129">
            <v>389</v>
          </cell>
          <cell r="K1129">
            <v>2986.26</v>
          </cell>
          <cell r="L1129">
            <v>384.43</v>
          </cell>
          <cell r="M1129">
            <v>18.41</v>
          </cell>
          <cell r="N1129">
            <v>2.63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645.82000000000005</v>
          </cell>
          <cell r="T1129">
            <v>86.06</v>
          </cell>
          <cell r="U1129">
            <v>43.42</v>
          </cell>
          <cell r="V1129">
            <v>5.59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  <cell r="AG1129">
            <v>0</v>
          </cell>
          <cell r="AH1129">
            <v>0</v>
          </cell>
          <cell r="AI1129">
            <v>0</v>
          </cell>
          <cell r="AJ1129">
            <v>0</v>
          </cell>
          <cell r="AK1129">
            <v>206.85</v>
          </cell>
          <cell r="AL1129">
            <v>29.55</v>
          </cell>
        </row>
        <row r="1130">
          <cell r="C1130" t="str">
            <v>3000000184222</v>
          </cell>
          <cell r="D1130" t="str">
            <v>SC F233595</v>
          </cell>
          <cell r="F1130">
            <v>0</v>
          </cell>
          <cell r="G1130">
            <v>4943.68</v>
          </cell>
          <cell r="H1130">
            <v>636.6099999999999</v>
          </cell>
          <cell r="I1130">
            <v>2259.25</v>
          </cell>
          <cell r="J1130">
            <v>290.83999999999997</v>
          </cell>
          <cell r="K1130">
            <v>2347.88</v>
          </cell>
          <cell r="L1130">
            <v>302.25</v>
          </cell>
          <cell r="M1130">
            <v>13.79</v>
          </cell>
          <cell r="N1130">
            <v>1.97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293.70999999999998</v>
          </cell>
          <cell r="T1130">
            <v>37.81</v>
          </cell>
          <cell r="U1130">
            <v>29.05</v>
          </cell>
          <cell r="V1130">
            <v>3.74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</row>
        <row r="1131">
          <cell r="C1131" t="str">
            <v>3000000185890</v>
          </cell>
          <cell r="D1131" t="str">
            <v>SC F233595</v>
          </cell>
          <cell r="F1131">
            <v>5500</v>
          </cell>
          <cell r="G1131">
            <v>5413.5400000000009</v>
          </cell>
          <cell r="H1131">
            <v>697.11</v>
          </cell>
          <cell r="I1131">
            <v>2423.86</v>
          </cell>
          <cell r="J1131">
            <v>312.02999999999997</v>
          </cell>
          <cell r="K1131">
            <v>2621.4</v>
          </cell>
          <cell r="L1131">
            <v>337.46</v>
          </cell>
          <cell r="M1131">
            <v>14.84</v>
          </cell>
          <cell r="N1131">
            <v>2.12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321.67</v>
          </cell>
          <cell r="T1131">
            <v>41.41</v>
          </cell>
          <cell r="U1131">
            <v>31.77</v>
          </cell>
          <cell r="V1131">
            <v>4.09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0</v>
          </cell>
          <cell r="AH1131">
            <v>0</v>
          </cell>
          <cell r="AI1131">
            <v>0</v>
          </cell>
          <cell r="AJ1131">
            <v>0</v>
          </cell>
          <cell r="AK1131">
            <v>0</v>
          </cell>
          <cell r="AL1131">
            <v>0</v>
          </cell>
        </row>
        <row r="1132">
          <cell r="C1132" t="str">
            <v>3012010101081254</v>
          </cell>
          <cell r="D1132" t="str">
            <v>SC F233595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0</v>
          </cell>
          <cell r="AH1132">
            <v>0</v>
          </cell>
          <cell r="AI1132">
            <v>0</v>
          </cell>
          <cell r="AJ1132">
            <v>0</v>
          </cell>
          <cell r="AK1132">
            <v>0</v>
          </cell>
          <cell r="AL1132">
            <v>0</v>
          </cell>
        </row>
        <row r="1133">
          <cell r="C1133" t="str">
            <v>3012010101038346</v>
          </cell>
          <cell r="D1133" t="str">
            <v>SC F233595</v>
          </cell>
          <cell r="F1133">
            <v>0</v>
          </cell>
          <cell r="G1133">
            <v>0</v>
          </cell>
          <cell r="H1133">
            <v>0</v>
          </cell>
          <cell r="I1133">
            <v>21.14</v>
          </cell>
          <cell r="J1133">
            <v>3.02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H1133">
            <v>0</v>
          </cell>
          <cell r="AI1133">
            <v>21.14</v>
          </cell>
          <cell r="AJ1133">
            <v>3.02</v>
          </cell>
          <cell r="AK1133">
            <v>0</v>
          </cell>
          <cell r="AL1133">
            <v>0</v>
          </cell>
        </row>
        <row r="1134">
          <cell r="C1134" t="str">
            <v>100080001892</v>
          </cell>
          <cell r="D1134" t="str">
            <v>CI F233595</v>
          </cell>
          <cell r="F1134">
            <v>5681</v>
          </cell>
          <cell r="G1134">
            <v>5696.05</v>
          </cell>
          <cell r="H1134">
            <v>725.60000000000014</v>
          </cell>
          <cell r="I1134">
            <v>2195.4699999999998</v>
          </cell>
          <cell r="J1134">
            <v>279.58</v>
          </cell>
          <cell r="K1134">
            <v>2164.61</v>
          </cell>
          <cell r="L1134">
            <v>275.64999999999998</v>
          </cell>
          <cell r="M1134">
            <v>15.61</v>
          </cell>
          <cell r="N1134">
            <v>2.23</v>
          </cell>
          <cell r="O1134">
            <v>510.43</v>
          </cell>
          <cell r="P1134">
            <v>65</v>
          </cell>
          <cell r="Q1134">
            <v>0</v>
          </cell>
          <cell r="R1134">
            <v>0</v>
          </cell>
          <cell r="S1134">
            <v>217.60000000000002</v>
          </cell>
          <cell r="T1134">
            <v>27.71</v>
          </cell>
          <cell r="U1134">
            <v>56.54</v>
          </cell>
          <cell r="V1134">
            <v>7.2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535.79</v>
          </cell>
          <cell r="AB1134">
            <v>68.23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  <cell r="AG1134">
            <v>0</v>
          </cell>
          <cell r="AH1134">
            <v>0</v>
          </cell>
          <cell r="AI1134">
            <v>0</v>
          </cell>
          <cell r="AJ1134">
            <v>0</v>
          </cell>
          <cell r="AK1134">
            <v>0</v>
          </cell>
          <cell r="AL1134">
            <v>0</v>
          </cell>
        </row>
        <row r="1135">
          <cell r="C1135" t="str">
            <v>100080001678</v>
          </cell>
          <cell r="D1135" t="str">
            <v>CI F233595</v>
          </cell>
          <cell r="F1135">
            <v>0</v>
          </cell>
          <cell r="G1135">
            <v>0</v>
          </cell>
          <cell r="H1135">
            <v>0</v>
          </cell>
          <cell r="I1135">
            <v>15.33</v>
          </cell>
          <cell r="J1135">
            <v>2.19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0</v>
          </cell>
          <cell r="AI1135">
            <v>15.33</v>
          </cell>
          <cell r="AJ1135">
            <v>2.19</v>
          </cell>
          <cell r="AK1135">
            <v>0</v>
          </cell>
          <cell r="AL1135">
            <v>0</v>
          </cell>
        </row>
        <row r="1136">
          <cell r="C1136" t="str">
            <v>100080001975</v>
          </cell>
          <cell r="D1136" t="str">
            <v>CI F233595</v>
          </cell>
          <cell r="F1136">
            <v>0</v>
          </cell>
          <cell r="G1136">
            <v>0</v>
          </cell>
          <cell r="H1136">
            <v>0</v>
          </cell>
          <cell r="I1136">
            <v>15.260000000000002</v>
          </cell>
          <cell r="J1136">
            <v>2.1800000000000002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  <cell r="AG1136">
            <v>0</v>
          </cell>
          <cell r="AH1136">
            <v>0</v>
          </cell>
          <cell r="AI1136">
            <v>15.260000000000002</v>
          </cell>
          <cell r="AJ1136">
            <v>2.1800000000000002</v>
          </cell>
          <cell r="AK1136">
            <v>0</v>
          </cell>
          <cell r="AL1136">
            <v>0</v>
          </cell>
        </row>
        <row r="1137">
          <cell r="C1137" t="str">
            <v>100080002783</v>
          </cell>
          <cell r="D1137" t="str">
            <v>CI F233595</v>
          </cell>
          <cell r="F1137">
            <v>0</v>
          </cell>
          <cell r="G1137">
            <v>15.74</v>
          </cell>
          <cell r="H1137">
            <v>2.2399999999999998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14.91</v>
          </cell>
          <cell r="N1137">
            <v>2.13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0.83</v>
          </cell>
          <cell r="T1137">
            <v>0.11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C1137">
            <v>0</v>
          </cell>
          <cell r="AD1137">
            <v>0</v>
          </cell>
          <cell r="AE1137">
            <v>0</v>
          </cell>
          <cell r="AF1137">
            <v>0</v>
          </cell>
          <cell r="AG1137">
            <v>0</v>
          </cell>
          <cell r="AH1137">
            <v>0</v>
          </cell>
          <cell r="AI1137">
            <v>0</v>
          </cell>
          <cell r="AJ1137">
            <v>0</v>
          </cell>
          <cell r="AK1137">
            <v>0</v>
          </cell>
          <cell r="AL1137">
            <v>0</v>
          </cell>
        </row>
        <row r="1138">
          <cell r="C1138" t="str">
            <v>100080002866</v>
          </cell>
          <cell r="D1138" t="str">
            <v>CI F233595</v>
          </cell>
          <cell r="F1138">
            <v>5489</v>
          </cell>
          <cell r="G1138">
            <v>5503.9500000000007</v>
          </cell>
          <cell r="H1138">
            <v>725.75</v>
          </cell>
          <cell r="I1138">
            <v>2061.15</v>
          </cell>
          <cell r="J1138">
            <v>271.72000000000003</v>
          </cell>
          <cell r="K1138">
            <v>2150.59</v>
          </cell>
          <cell r="L1138">
            <v>283.51</v>
          </cell>
          <cell r="M1138">
            <v>15.260000000000002</v>
          </cell>
          <cell r="N1138">
            <v>2.1800000000000002</v>
          </cell>
          <cell r="O1138">
            <v>493.06</v>
          </cell>
          <cell r="P1138">
            <v>65</v>
          </cell>
          <cell r="Q1138">
            <v>0</v>
          </cell>
          <cell r="R1138">
            <v>0</v>
          </cell>
          <cell r="S1138">
            <v>211.32999999999998</v>
          </cell>
          <cell r="T1138">
            <v>27.86</v>
          </cell>
          <cell r="U1138">
            <v>55</v>
          </cell>
          <cell r="V1138">
            <v>7.25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517.55999999999995</v>
          </cell>
          <cell r="AB1138">
            <v>68.23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>
            <v>0</v>
          </cell>
          <cell r="AH1138">
            <v>0</v>
          </cell>
          <cell r="AI1138">
            <v>0</v>
          </cell>
          <cell r="AJ1138">
            <v>0</v>
          </cell>
          <cell r="AK1138">
            <v>0</v>
          </cell>
          <cell r="AL1138">
            <v>0</v>
          </cell>
        </row>
        <row r="1139">
          <cell r="C1139" t="str">
            <v>100080002437</v>
          </cell>
          <cell r="D1139" t="str">
            <v>CI F233595</v>
          </cell>
          <cell r="E1139" t="str">
            <v>Pago con Quitas</v>
          </cell>
          <cell r="F1139">
            <v>250000</v>
          </cell>
          <cell r="G1139">
            <v>250136.32999999996</v>
          </cell>
          <cell r="H1139">
            <v>32186.930000000011</v>
          </cell>
          <cell r="I1139">
            <v>36031.110000000008</v>
          </cell>
          <cell r="J1139">
            <v>4800.37</v>
          </cell>
          <cell r="K1139">
            <v>43358.21</v>
          </cell>
          <cell r="L1139">
            <v>5792.8499999999995</v>
          </cell>
          <cell r="M1139">
            <v>270100.08999999997</v>
          </cell>
          <cell r="N1139">
            <v>34755.800000000003</v>
          </cell>
          <cell r="O1139">
            <v>9258.9500000000007</v>
          </cell>
          <cell r="P1139">
            <v>1235</v>
          </cell>
          <cell r="Q1139">
            <v>6049.9700000000012</v>
          </cell>
          <cell r="R1139">
            <v>812.67999999999984</v>
          </cell>
          <cell r="S1139">
            <v>3954.2500000000009</v>
          </cell>
          <cell r="T1139">
            <v>527.43999999999994</v>
          </cell>
          <cell r="U1139">
            <v>1028.4599999999998</v>
          </cell>
          <cell r="V1139">
            <v>137.18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9718.98</v>
          </cell>
          <cell r="AB1139">
            <v>1296.3700000000001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  <cell r="AG1139">
            <v>0</v>
          </cell>
          <cell r="AH1139">
            <v>0</v>
          </cell>
          <cell r="AI1139">
            <v>55994.87000000001</v>
          </cell>
          <cell r="AJ1139">
            <v>7369.24</v>
          </cell>
          <cell r="AK1139">
            <v>73368.819999999992</v>
          </cell>
          <cell r="AL1139">
            <v>9801.52</v>
          </cell>
        </row>
        <row r="1140">
          <cell r="C1140" t="str">
            <v>100080002650</v>
          </cell>
          <cell r="D1140" t="str">
            <v>CI F233595</v>
          </cell>
          <cell r="F1140">
            <v>0</v>
          </cell>
          <cell r="G1140">
            <v>0</v>
          </cell>
          <cell r="H1140">
            <v>0</v>
          </cell>
          <cell r="I1140">
            <v>15.049999999999999</v>
          </cell>
          <cell r="J1140">
            <v>2.15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15.049999999999999</v>
          </cell>
          <cell r="AJ1140">
            <v>2.15</v>
          </cell>
          <cell r="AK1140">
            <v>0</v>
          </cell>
          <cell r="AL1140">
            <v>0</v>
          </cell>
        </row>
        <row r="1141">
          <cell r="C1141" t="str">
            <v>100080001777</v>
          </cell>
          <cell r="D1141" t="str">
            <v>CI F233595</v>
          </cell>
          <cell r="F1141">
            <v>5665</v>
          </cell>
          <cell r="G1141">
            <v>5665.0000000000009</v>
          </cell>
          <cell r="H1141">
            <v>723.28000000000009</v>
          </cell>
          <cell r="I1141">
            <v>2394.83</v>
          </cell>
          <cell r="J1141">
            <v>303.56</v>
          </cell>
          <cell r="K1141">
            <v>1971.1</v>
          </cell>
          <cell r="L1141">
            <v>254.12</v>
          </cell>
          <cell r="M1141">
            <v>0</v>
          </cell>
          <cell r="N1141">
            <v>0</v>
          </cell>
          <cell r="O1141">
            <v>509.1</v>
          </cell>
          <cell r="P1141">
            <v>65</v>
          </cell>
          <cell r="Q1141">
            <v>0</v>
          </cell>
          <cell r="R1141">
            <v>0</v>
          </cell>
          <cell r="S1141">
            <v>216.41</v>
          </cell>
          <cell r="T1141">
            <v>27.63</v>
          </cell>
          <cell r="U1141">
            <v>56.31</v>
          </cell>
          <cell r="V1141">
            <v>7.19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534.4</v>
          </cell>
          <cell r="AB1141">
            <v>68.23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17.150000000000002</v>
          </cell>
          <cell r="AJ1141">
            <v>2.4500000000000002</v>
          </cell>
          <cell r="AK1141">
            <v>0</v>
          </cell>
          <cell r="AL1141">
            <v>0</v>
          </cell>
        </row>
        <row r="1142">
          <cell r="C1142" t="str">
            <v>100080002114</v>
          </cell>
          <cell r="D1142" t="str">
            <v>CI F233595</v>
          </cell>
          <cell r="F1142">
            <v>0</v>
          </cell>
          <cell r="G1142">
            <v>0</v>
          </cell>
          <cell r="H1142">
            <v>0</v>
          </cell>
          <cell r="I1142">
            <v>15.260000000000002</v>
          </cell>
          <cell r="J1142">
            <v>2.1800000000000002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H1142">
            <v>0</v>
          </cell>
          <cell r="AI1142">
            <v>15.260000000000002</v>
          </cell>
          <cell r="AJ1142">
            <v>2.1800000000000002</v>
          </cell>
          <cell r="AK1142">
            <v>0</v>
          </cell>
          <cell r="AL1142">
            <v>0</v>
          </cell>
        </row>
        <row r="1143">
          <cell r="C1143" t="str">
            <v>102022000305</v>
          </cell>
          <cell r="D1143" t="str">
            <v>CI F233595</v>
          </cell>
          <cell r="F1143">
            <v>0</v>
          </cell>
          <cell r="G1143">
            <v>0</v>
          </cell>
          <cell r="H1143">
            <v>0</v>
          </cell>
          <cell r="I1143">
            <v>17.849999999999998</v>
          </cell>
          <cell r="J1143">
            <v>2.5499999999999998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  <cell r="AG1143">
            <v>0</v>
          </cell>
          <cell r="AH1143">
            <v>0</v>
          </cell>
          <cell r="AI1143">
            <v>17.849999999999998</v>
          </cell>
          <cell r="AJ1143">
            <v>2.5499999999999998</v>
          </cell>
          <cell r="AK1143">
            <v>0</v>
          </cell>
          <cell r="AL1143">
            <v>0</v>
          </cell>
        </row>
        <row r="1144">
          <cell r="C1144" t="str">
            <v>102022000032</v>
          </cell>
          <cell r="D1144" t="str">
            <v>CI F233595</v>
          </cell>
          <cell r="F1144">
            <v>0</v>
          </cell>
          <cell r="G1144">
            <v>0</v>
          </cell>
          <cell r="H1144">
            <v>0</v>
          </cell>
          <cell r="I1144">
            <v>28.979999999999997</v>
          </cell>
          <cell r="J1144">
            <v>4.1399999999999997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  <cell r="AG1144">
            <v>0</v>
          </cell>
          <cell r="AH1144">
            <v>0</v>
          </cell>
          <cell r="AI1144">
            <v>28.979999999999997</v>
          </cell>
          <cell r="AJ1144">
            <v>4.1399999999999997</v>
          </cell>
          <cell r="AK1144">
            <v>0</v>
          </cell>
          <cell r="AL1144">
            <v>0</v>
          </cell>
        </row>
        <row r="1145">
          <cell r="C1145" t="str">
            <v>102022000115</v>
          </cell>
          <cell r="D1145" t="str">
            <v>CI F233595</v>
          </cell>
          <cell r="F1145">
            <v>0</v>
          </cell>
          <cell r="G1145">
            <v>0</v>
          </cell>
          <cell r="H1145">
            <v>0</v>
          </cell>
          <cell r="I1145">
            <v>20.93</v>
          </cell>
          <cell r="J1145">
            <v>2.99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  <cell r="AG1145">
            <v>0</v>
          </cell>
          <cell r="AH1145">
            <v>0</v>
          </cell>
          <cell r="AI1145">
            <v>20.93</v>
          </cell>
          <cell r="AJ1145">
            <v>2.99</v>
          </cell>
          <cell r="AK1145">
            <v>0</v>
          </cell>
          <cell r="AL1145">
            <v>0</v>
          </cell>
        </row>
        <row r="1146">
          <cell r="C1146" t="str">
            <v>102025000419</v>
          </cell>
          <cell r="D1146" t="str">
            <v>CI F233595</v>
          </cell>
          <cell r="F1146">
            <v>0</v>
          </cell>
          <cell r="G1146">
            <v>0</v>
          </cell>
          <cell r="H1146">
            <v>0</v>
          </cell>
          <cell r="I1146">
            <v>14.629999999999999</v>
          </cell>
          <cell r="J1146">
            <v>2.09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  <cell r="AG1146">
            <v>0</v>
          </cell>
          <cell r="AH1146">
            <v>0</v>
          </cell>
          <cell r="AI1146">
            <v>14.629999999999999</v>
          </cell>
          <cell r="AJ1146">
            <v>2.09</v>
          </cell>
          <cell r="AK1146">
            <v>0</v>
          </cell>
          <cell r="AL1146">
            <v>0</v>
          </cell>
        </row>
        <row r="1147">
          <cell r="C1147" t="str">
            <v>102007000502</v>
          </cell>
          <cell r="D1147" t="str">
            <v>CI F233595</v>
          </cell>
          <cell r="E1147" t="str">
            <v>Pago con Quitas</v>
          </cell>
          <cell r="F1147">
            <v>0</v>
          </cell>
          <cell r="G1147">
            <v>230148.97999999998</v>
          </cell>
          <cell r="H1147">
            <v>29614.809999999998</v>
          </cell>
          <cell r="I1147">
            <v>148536.57999999999</v>
          </cell>
          <cell r="J1147">
            <v>23894.85999999999</v>
          </cell>
          <cell r="K1147">
            <v>313950.2099999999</v>
          </cell>
          <cell r="L1147">
            <v>54092.130000000012</v>
          </cell>
          <cell r="M1147">
            <v>269755.14</v>
          </cell>
          <cell r="N1147">
            <v>34713.730000000003</v>
          </cell>
          <cell r="O1147">
            <v>0</v>
          </cell>
          <cell r="P1147">
            <v>0</v>
          </cell>
          <cell r="Q1147">
            <v>32194.989999999969</v>
          </cell>
          <cell r="R1147">
            <v>5444.120000000009</v>
          </cell>
          <cell r="S1147">
            <v>24884.969999999961</v>
          </cell>
          <cell r="T1147">
            <v>4196.4000000000106</v>
          </cell>
          <cell r="U1147">
            <v>6475.6600000000008</v>
          </cell>
          <cell r="V1147">
            <v>1091.9999999999989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24691.340000000018</v>
          </cell>
          <cell r="AB1147">
            <v>4163.7400000000107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  <cell r="AG1147">
            <v>0</v>
          </cell>
          <cell r="AH1147">
            <v>0</v>
          </cell>
          <cell r="AI1147">
            <v>188142.74</v>
          </cell>
          <cell r="AJ1147">
            <v>28993.779999999992</v>
          </cell>
          <cell r="AK1147">
            <v>402197.16999999987</v>
          </cell>
          <cell r="AL1147">
            <v>68988.390000000043</v>
          </cell>
        </row>
        <row r="1148">
          <cell r="C1148" t="str">
            <v>108004000130</v>
          </cell>
          <cell r="D1148" t="str">
            <v>CI F233595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  <cell r="AK1148">
            <v>0</v>
          </cell>
          <cell r="AL1148">
            <v>0</v>
          </cell>
        </row>
        <row r="1149">
          <cell r="C1149" t="str">
            <v>120050003918</v>
          </cell>
          <cell r="D1149" t="str">
            <v>CI F233595</v>
          </cell>
          <cell r="F1149">
            <v>0</v>
          </cell>
          <cell r="G1149">
            <v>0</v>
          </cell>
          <cell r="H1149">
            <v>0</v>
          </cell>
          <cell r="I1149">
            <v>15.120000000000001</v>
          </cell>
          <cell r="J1149">
            <v>2.16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15.120000000000001</v>
          </cell>
          <cell r="AJ1149">
            <v>2.16</v>
          </cell>
          <cell r="AK1149">
            <v>0</v>
          </cell>
          <cell r="AL1149">
            <v>0</v>
          </cell>
        </row>
        <row r="1150">
          <cell r="C1150" t="str">
            <v>120060001027</v>
          </cell>
          <cell r="D1150" t="str">
            <v>CI F233595</v>
          </cell>
          <cell r="F1150">
            <v>1250</v>
          </cell>
          <cell r="G1150">
            <v>1250.02</v>
          </cell>
          <cell r="H1150">
            <v>162.76000000000002</v>
          </cell>
          <cell r="I1150">
            <v>1216.75</v>
          </cell>
          <cell r="J1150">
            <v>158.61000000000001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47.69</v>
          </cell>
          <cell r="R1150">
            <v>6.21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14.42</v>
          </cell>
          <cell r="AJ1150">
            <v>2.06</v>
          </cell>
          <cell r="AK1150">
            <v>0</v>
          </cell>
          <cell r="AL1150">
            <v>0</v>
          </cell>
        </row>
        <row r="1151">
          <cell r="C1151" t="str">
            <v>120050003777</v>
          </cell>
          <cell r="D1151" t="str">
            <v>CI F233595</v>
          </cell>
          <cell r="F1151">
            <v>0</v>
          </cell>
          <cell r="G1151">
            <v>0</v>
          </cell>
          <cell r="H1151">
            <v>0</v>
          </cell>
          <cell r="I1151">
            <v>15.33</v>
          </cell>
          <cell r="J1151">
            <v>2.19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>
            <v>0</v>
          </cell>
          <cell r="AH1151">
            <v>0</v>
          </cell>
          <cell r="AI1151">
            <v>15.33</v>
          </cell>
          <cell r="AJ1151">
            <v>2.19</v>
          </cell>
          <cell r="AK1151">
            <v>0</v>
          </cell>
          <cell r="AL1151">
            <v>0</v>
          </cell>
        </row>
        <row r="1152">
          <cell r="C1152" t="str">
            <v>120050003827</v>
          </cell>
          <cell r="D1152" t="str">
            <v>CI F233595</v>
          </cell>
          <cell r="F1152">
            <v>0</v>
          </cell>
          <cell r="G1152">
            <v>0</v>
          </cell>
          <cell r="H1152">
            <v>0</v>
          </cell>
          <cell r="I1152">
            <v>15.400000000000002</v>
          </cell>
          <cell r="J1152">
            <v>2.2000000000000002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>
            <v>0</v>
          </cell>
          <cell r="AH1152">
            <v>0</v>
          </cell>
          <cell r="AI1152">
            <v>15.400000000000002</v>
          </cell>
          <cell r="AJ1152">
            <v>2.2000000000000002</v>
          </cell>
          <cell r="AK1152">
            <v>0</v>
          </cell>
          <cell r="AL1152">
            <v>0</v>
          </cell>
        </row>
        <row r="1153">
          <cell r="C1153" t="str">
            <v>120060000623</v>
          </cell>
          <cell r="D1153" t="str">
            <v>CI F233595</v>
          </cell>
          <cell r="F1153">
            <v>0</v>
          </cell>
          <cell r="G1153">
            <v>0</v>
          </cell>
          <cell r="H1153">
            <v>0</v>
          </cell>
          <cell r="I1153">
            <v>15.120000000000001</v>
          </cell>
          <cell r="J1153">
            <v>2.16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15.120000000000001</v>
          </cell>
          <cell r="AJ1153">
            <v>2.16</v>
          </cell>
          <cell r="AK1153">
            <v>0</v>
          </cell>
          <cell r="AL1153">
            <v>0</v>
          </cell>
        </row>
        <row r="1154">
          <cell r="C1154" t="str">
            <v>127006000229</v>
          </cell>
          <cell r="D1154" t="str">
            <v>CI F233595</v>
          </cell>
          <cell r="F1154">
            <v>9874</v>
          </cell>
          <cell r="G1154">
            <v>9908.7899999999991</v>
          </cell>
          <cell r="H1154">
            <v>1262.29</v>
          </cell>
          <cell r="I1154">
            <v>4860.43</v>
          </cell>
          <cell r="J1154">
            <v>618.91</v>
          </cell>
          <cell r="K1154">
            <v>3927.47</v>
          </cell>
          <cell r="L1154">
            <v>500.11</v>
          </cell>
          <cell r="M1154">
            <v>34.72</v>
          </cell>
          <cell r="N1154">
            <v>4.96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488.85999999999996</v>
          </cell>
          <cell r="T1154">
            <v>62.25</v>
          </cell>
          <cell r="U1154">
            <v>127.14</v>
          </cell>
          <cell r="V1154">
            <v>16.190000000000001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470.17</v>
          </cell>
          <cell r="AB1154">
            <v>59.87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  <cell r="AG1154">
            <v>0</v>
          </cell>
          <cell r="AH1154">
            <v>0</v>
          </cell>
          <cell r="AI1154">
            <v>0</v>
          </cell>
          <cell r="AJ1154">
            <v>0</v>
          </cell>
          <cell r="AK1154">
            <v>0</v>
          </cell>
          <cell r="AL1154">
            <v>0</v>
          </cell>
        </row>
        <row r="1155">
          <cell r="C1155" t="str">
            <v>120060000920</v>
          </cell>
          <cell r="D1155" t="str">
            <v>CI F233595</v>
          </cell>
          <cell r="F1155">
            <v>5718</v>
          </cell>
          <cell r="G1155">
            <v>5732.4100000000008</v>
          </cell>
          <cell r="H1155">
            <v>753.5200000000001</v>
          </cell>
          <cell r="I1155">
            <v>1982.88</v>
          </cell>
          <cell r="J1155">
            <v>260.58999999999997</v>
          </cell>
          <cell r="K1155">
            <v>2241.9699999999998</v>
          </cell>
          <cell r="L1155">
            <v>294.64</v>
          </cell>
          <cell r="M1155">
            <v>14.629999999999999</v>
          </cell>
          <cell r="N1155">
            <v>2.09</v>
          </cell>
          <cell r="O1155">
            <v>684.83</v>
          </cell>
          <cell r="P1155">
            <v>90</v>
          </cell>
          <cell r="Q1155">
            <v>0</v>
          </cell>
          <cell r="R1155">
            <v>0</v>
          </cell>
          <cell r="S1155">
            <v>212.68</v>
          </cell>
          <cell r="T1155">
            <v>27.950000000000003</v>
          </cell>
          <cell r="U1155">
            <v>55.32</v>
          </cell>
          <cell r="V1155">
            <v>7.27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540.1</v>
          </cell>
          <cell r="AB1155">
            <v>70.98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  <cell r="AG1155">
            <v>0</v>
          </cell>
          <cell r="AH1155">
            <v>0</v>
          </cell>
          <cell r="AI1155">
            <v>0</v>
          </cell>
          <cell r="AJ1155">
            <v>0</v>
          </cell>
          <cell r="AK1155">
            <v>0</v>
          </cell>
          <cell r="AL1155">
            <v>0</v>
          </cell>
        </row>
        <row r="1156">
          <cell r="C1156" t="str">
            <v>149004000043</v>
          </cell>
          <cell r="D1156" t="str">
            <v>CI F233595</v>
          </cell>
          <cell r="F1156">
            <v>0</v>
          </cell>
          <cell r="G1156">
            <v>0</v>
          </cell>
          <cell r="H1156">
            <v>0</v>
          </cell>
          <cell r="I1156">
            <v>32.409999999999997</v>
          </cell>
          <cell r="J1156">
            <v>4.63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  <cell r="AG1156">
            <v>0</v>
          </cell>
          <cell r="AH1156">
            <v>0</v>
          </cell>
          <cell r="AI1156">
            <v>32.409999999999997</v>
          </cell>
          <cell r="AJ1156">
            <v>4.63</v>
          </cell>
          <cell r="AK1156">
            <v>0</v>
          </cell>
          <cell r="AL1156">
            <v>0</v>
          </cell>
        </row>
        <row r="1157">
          <cell r="C1157" t="str">
            <v>120050003702</v>
          </cell>
          <cell r="D1157" t="str">
            <v>CI F233595</v>
          </cell>
          <cell r="F1157">
            <v>0</v>
          </cell>
          <cell r="G1157">
            <v>0</v>
          </cell>
          <cell r="H1157">
            <v>0</v>
          </cell>
          <cell r="I1157">
            <v>15.400000000000002</v>
          </cell>
          <cell r="J1157">
            <v>2.2000000000000002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  <cell r="AG1157">
            <v>0</v>
          </cell>
          <cell r="AH1157">
            <v>0</v>
          </cell>
          <cell r="AI1157">
            <v>15.400000000000002</v>
          </cell>
          <cell r="AJ1157">
            <v>2.2000000000000002</v>
          </cell>
          <cell r="AK1157">
            <v>0</v>
          </cell>
          <cell r="AL1157">
            <v>0</v>
          </cell>
        </row>
        <row r="1158">
          <cell r="C1158" t="str">
            <v>120050004106</v>
          </cell>
          <cell r="D1158" t="str">
            <v>CI F233595</v>
          </cell>
          <cell r="F1158">
            <v>5474.4</v>
          </cell>
          <cell r="G1158">
            <v>5474.4000000000005</v>
          </cell>
          <cell r="H1158">
            <v>725.82</v>
          </cell>
          <cell r="I1158">
            <v>1945.5400000000002</v>
          </cell>
          <cell r="J1158">
            <v>257.3</v>
          </cell>
          <cell r="K1158">
            <v>2041.73</v>
          </cell>
          <cell r="L1158">
            <v>272.14999999999998</v>
          </cell>
          <cell r="M1158">
            <v>0</v>
          </cell>
          <cell r="N1158">
            <v>0</v>
          </cell>
          <cell r="O1158">
            <v>491.82</v>
          </cell>
          <cell r="P1158">
            <v>65</v>
          </cell>
          <cell r="Q1158">
            <v>230.02</v>
          </cell>
          <cell r="R1158">
            <v>30.4</v>
          </cell>
          <cell r="S1158">
            <v>210.42</v>
          </cell>
          <cell r="T1158">
            <v>27.81</v>
          </cell>
          <cell r="U1158">
            <v>54.78</v>
          </cell>
          <cell r="V1158">
            <v>7.24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516.26</v>
          </cell>
          <cell r="AB1158">
            <v>68.23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16.170000000000002</v>
          </cell>
          <cell r="AJ1158">
            <v>2.31</v>
          </cell>
          <cell r="AK1158">
            <v>0</v>
          </cell>
          <cell r="AL1158">
            <v>0</v>
          </cell>
        </row>
        <row r="1159">
          <cell r="C1159" t="str">
            <v>120060001035</v>
          </cell>
          <cell r="D1159" t="str">
            <v>CI F233595</v>
          </cell>
          <cell r="F1159">
            <v>0</v>
          </cell>
          <cell r="G1159">
            <v>0</v>
          </cell>
          <cell r="H1159">
            <v>0</v>
          </cell>
          <cell r="I1159">
            <v>14.349999999999998</v>
          </cell>
          <cell r="J1159">
            <v>2.0499999999999998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  <cell r="AG1159">
            <v>0</v>
          </cell>
          <cell r="AH1159">
            <v>0</v>
          </cell>
          <cell r="AI1159">
            <v>14.349999999999998</v>
          </cell>
          <cell r="AJ1159">
            <v>2.0499999999999998</v>
          </cell>
          <cell r="AK1159">
            <v>0</v>
          </cell>
          <cell r="AL1159">
            <v>0</v>
          </cell>
        </row>
        <row r="1160">
          <cell r="C1160" t="str">
            <v>120060001092</v>
          </cell>
          <cell r="D1160" t="str">
            <v>CI F233595</v>
          </cell>
          <cell r="F1160">
            <v>11000</v>
          </cell>
          <cell r="G1160">
            <v>10999.979999999998</v>
          </cell>
          <cell r="H1160">
            <v>1430.73</v>
          </cell>
          <cell r="I1160">
            <v>2896.0800000000004</v>
          </cell>
          <cell r="J1160">
            <v>376.33000000000004</v>
          </cell>
          <cell r="K1160">
            <v>4634.2000000000007</v>
          </cell>
          <cell r="L1160">
            <v>603.94000000000005</v>
          </cell>
          <cell r="M1160">
            <v>0</v>
          </cell>
          <cell r="N1160">
            <v>0</v>
          </cell>
          <cell r="O1160">
            <v>1385.9</v>
          </cell>
          <cell r="P1160">
            <v>180</v>
          </cell>
          <cell r="Q1160">
            <v>459.96</v>
          </cell>
          <cell r="R1160">
            <v>59.74</v>
          </cell>
          <cell r="S1160">
            <v>432.56</v>
          </cell>
          <cell r="T1160">
            <v>56.18</v>
          </cell>
          <cell r="U1160">
            <v>112.56</v>
          </cell>
          <cell r="V1160">
            <v>14.62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1093</v>
          </cell>
          <cell r="AB1160">
            <v>141.96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14.280000000000001</v>
          </cell>
          <cell r="AJ1160">
            <v>2.04</v>
          </cell>
          <cell r="AK1160">
            <v>0</v>
          </cell>
          <cell r="AL1160">
            <v>0</v>
          </cell>
        </row>
        <row r="1161">
          <cell r="C1161" t="str">
            <v>120060001142</v>
          </cell>
          <cell r="D1161" t="str">
            <v>CI F233595</v>
          </cell>
          <cell r="F1161">
            <v>0</v>
          </cell>
          <cell r="G1161">
            <v>0</v>
          </cell>
          <cell r="H1161">
            <v>0</v>
          </cell>
          <cell r="I1161">
            <v>14.069999999999999</v>
          </cell>
          <cell r="J1161">
            <v>2.0099999999999998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  <cell r="AG1161">
            <v>0</v>
          </cell>
          <cell r="AH1161">
            <v>0</v>
          </cell>
          <cell r="AI1161">
            <v>14.069999999999999</v>
          </cell>
          <cell r="AJ1161">
            <v>2.0099999999999998</v>
          </cell>
          <cell r="AK1161">
            <v>0</v>
          </cell>
          <cell r="AL1161">
            <v>0</v>
          </cell>
        </row>
        <row r="1162">
          <cell r="C1162" t="str">
            <v>130330000139</v>
          </cell>
          <cell r="D1162" t="str">
            <v>CI F233595</v>
          </cell>
          <cell r="F1162">
            <v>0</v>
          </cell>
          <cell r="G1162">
            <v>0</v>
          </cell>
          <cell r="H1162">
            <v>0</v>
          </cell>
          <cell r="I1162">
            <v>17.010000000000002</v>
          </cell>
          <cell r="J1162">
            <v>2.4300000000000002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  <cell r="AG1162">
            <v>0</v>
          </cell>
          <cell r="AH1162">
            <v>0</v>
          </cell>
          <cell r="AI1162">
            <v>17.010000000000002</v>
          </cell>
          <cell r="AJ1162">
            <v>2.4300000000000002</v>
          </cell>
          <cell r="AK1162">
            <v>0</v>
          </cell>
          <cell r="AL1162">
            <v>0</v>
          </cell>
        </row>
        <row r="1163">
          <cell r="C1163" t="str">
            <v>193002000175</v>
          </cell>
          <cell r="D1163" t="str">
            <v>CI F233595</v>
          </cell>
          <cell r="F1163">
            <v>0</v>
          </cell>
          <cell r="G1163">
            <v>0</v>
          </cell>
          <cell r="H1163">
            <v>0</v>
          </cell>
          <cell r="I1163">
            <v>27.790000000000003</v>
          </cell>
          <cell r="J1163">
            <v>3.97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>
            <v>0</v>
          </cell>
          <cell r="AH1163">
            <v>0</v>
          </cell>
          <cell r="AI1163">
            <v>27.790000000000003</v>
          </cell>
          <cell r="AJ1163">
            <v>3.97</v>
          </cell>
          <cell r="AK1163">
            <v>0</v>
          </cell>
          <cell r="AL1163">
            <v>0</v>
          </cell>
        </row>
        <row r="1164">
          <cell r="C1164" t="str">
            <v>137001000207</v>
          </cell>
          <cell r="D1164" t="str">
            <v>CI F233595</v>
          </cell>
          <cell r="F1164">
            <v>0</v>
          </cell>
          <cell r="G1164">
            <v>0</v>
          </cell>
          <cell r="H1164">
            <v>0</v>
          </cell>
          <cell r="I1164">
            <v>17.78</v>
          </cell>
          <cell r="J1164">
            <v>2.54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>
            <v>0</v>
          </cell>
          <cell r="AH1164">
            <v>0</v>
          </cell>
          <cell r="AI1164">
            <v>17.78</v>
          </cell>
          <cell r="AJ1164">
            <v>2.54</v>
          </cell>
          <cell r="AK1164">
            <v>0</v>
          </cell>
          <cell r="AL1164">
            <v>0</v>
          </cell>
        </row>
        <row r="1165">
          <cell r="C1165" t="str">
            <v>200180000115</v>
          </cell>
          <cell r="D1165" t="str">
            <v>CI F233595</v>
          </cell>
          <cell r="F1165">
            <v>7252</v>
          </cell>
          <cell r="G1165">
            <v>4170.55</v>
          </cell>
          <cell r="H1165">
            <v>523.20000000000005</v>
          </cell>
          <cell r="I1165">
            <v>2644.55</v>
          </cell>
          <cell r="J1165">
            <v>331.04999999999995</v>
          </cell>
          <cell r="K1165">
            <v>2740.71</v>
          </cell>
          <cell r="L1165">
            <v>391.53</v>
          </cell>
          <cell r="M1165">
            <v>0</v>
          </cell>
          <cell r="N1165">
            <v>0</v>
          </cell>
          <cell r="O1165">
            <v>515.32000000000005</v>
          </cell>
          <cell r="P1165">
            <v>65</v>
          </cell>
          <cell r="Q1165">
            <v>0</v>
          </cell>
          <cell r="R1165">
            <v>0</v>
          </cell>
          <cell r="S1165">
            <v>274.86</v>
          </cell>
          <cell r="T1165">
            <v>34.67</v>
          </cell>
          <cell r="U1165">
            <v>71.349999999999994</v>
          </cell>
          <cell r="V1165">
            <v>9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684.35</v>
          </cell>
          <cell r="AB1165">
            <v>86.32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>
            <v>0</v>
          </cell>
          <cell r="AH1165">
            <v>0</v>
          </cell>
          <cell r="AI1165">
            <v>19.88</v>
          </cell>
          <cell r="AJ1165">
            <v>2.84</v>
          </cell>
          <cell r="AK1165">
            <v>2740.71</v>
          </cell>
          <cell r="AL1165">
            <v>391.53</v>
          </cell>
        </row>
        <row r="1166">
          <cell r="C1166" t="str">
            <v>199001000520</v>
          </cell>
          <cell r="D1166" t="str">
            <v>CI F233595</v>
          </cell>
          <cell r="F1166">
            <v>0</v>
          </cell>
          <cell r="G1166">
            <v>0</v>
          </cell>
          <cell r="H1166">
            <v>0</v>
          </cell>
          <cell r="I1166">
            <v>17.78</v>
          </cell>
          <cell r="J1166">
            <v>2.54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17.78</v>
          </cell>
          <cell r="AJ1166">
            <v>2.54</v>
          </cell>
          <cell r="AK1166">
            <v>0</v>
          </cell>
          <cell r="AL1166">
            <v>0</v>
          </cell>
        </row>
        <row r="1167">
          <cell r="C1167" t="str">
            <v>147001000461</v>
          </cell>
          <cell r="D1167" t="str">
            <v>CI F233595</v>
          </cell>
          <cell r="F1167">
            <v>0</v>
          </cell>
          <cell r="G1167">
            <v>0</v>
          </cell>
          <cell r="H1167">
            <v>0</v>
          </cell>
          <cell r="I1167">
            <v>39.69</v>
          </cell>
          <cell r="J1167">
            <v>5.67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  <cell r="AG1167">
            <v>0</v>
          </cell>
          <cell r="AH1167">
            <v>0</v>
          </cell>
          <cell r="AI1167">
            <v>39.69</v>
          </cell>
          <cell r="AJ1167">
            <v>5.67</v>
          </cell>
          <cell r="AK1167">
            <v>0</v>
          </cell>
          <cell r="AL1167">
            <v>0</v>
          </cell>
        </row>
        <row r="1168">
          <cell r="C1168" t="str">
            <v>171004000070</v>
          </cell>
          <cell r="D1168" t="str">
            <v>CI F233595</v>
          </cell>
          <cell r="F1168">
            <v>0</v>
          </cell>
          <cell r="G1168">
            <v>0</v>
          </cell>
          <cell r="H1168">
            <v>0</v>
          </cell>
          <cell r="I1168">
            <v>56.49</v>
          </cell>
          <cell r="J1168">
            <v>8.07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0</v>
          </cell>
          <cell r="AH1168">
            <v>0</v>
          </cell>
          <cell r="AI1168">
            <v>56.49</v>
          </cell>
          <cell r="AJ1168">
            <v>8.07</v>
          </cell>
          <cell r="AK1168">
            <v>0</v>
          </cell>
          <cell r="AL1168">
            <v>0</v>
          </cell>
        </row>
        <row r="1169">
          <cell r="C1169" t="str">
            <v>200150001119</v>
          </cell>
          <cell r="D1169" t="str">
            <v>CI F233595</v>
          </cell>
          <cell r="F1169">
            <v>0</v>
          </cell>
          <cell r="G1169">
            <v>387.01</v>
          </cell>
          <cell r="H1169">
            <v>84.15</v>
          </cell>
          <cell r="I1169">
            <v>20.86</v>
          </cell>
          <cell r="J1169">
            <v>2.98</v>
          </cell>
          <cell r="K1169">
            <v>387.01</v>
          </cell>
          <cell r="L1169">
            <v>84.15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  <cell r="AG1169">
            <v>0</v>
          </cell>
          <cell r="AH1169">
            <v>0</v>
          </cell>
          <cell r="AI1169">
            <v>20.86</v>
          </cell>
          <cell r="AJ1169">
            <v>2.98</v>
          </cell>
          <cell r="AK1169">
            <v>0</v>
          </cell>
          <cell r="AL1169">
            <v>0</v>
          </cell>
        </row>
        <row r="1170">
          <cell r="C1170" t="str">
            <v>200170000109</v>
          </cell>
          <cell r="D1170" t="str">
            <v>CI F233595</v>
          </cell>
          <cell r="F1170">
            <v>0</v>
          </cell>
          <cell r="G1170">
            <v>0</v>
          </cell>
          <cell r="H1170">
            <v>0</v>
          </cell>
          <cell r="I1170">
            <v>19.25</v>
          </cell>
          <cell r="J1170">
            <v>2.75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>
            <v>0</v>
          </cell>
          <cell r="AH1170">
            <v>0</v>
          </cell>
          <cell r="AI1170">
            <v>19.25</v>
          </cell>
          <cell r="AJ1170">
            <v>2.75</v>
          </cell>
          <cell r="AK1170">
            <v>0</v>
          </cell>
          <cell r="AL1170">
            <v>0</v>
          </cell>
        </row>
        <row r="1171">
          <cell r="C1171" t="str">
            <v>199001000512</v>
          </cell>
          <cell r="D1171" t="str">
            <v>CI F233595</v>
          </cell>
          <cell r="F1171">
            <v>0</v>
          </cell>
          <cell r="G1171">
            <v>0</v>
          </cell>
          <cell r="H1171">
            <v>0</v>
          </cell>
          <cell r="I1171">
            <v>19.32</v>
          </cell>
          <cell r="J1171">
            <v>2.76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19.32</v>
          </cell>
          <cell r="AJ1171">
            <v>2.76</v>
          </cell>
          <cell r="AK1171">
            <v>0</v>
          </cell>
          <cell r="AL1171">
            <v>0</v>
          </cell>
        </row>
        <row r="1172">
          <cell r="C1172" t="str">
            <v>171001000529</v>
          </cell>
          <cell r="D1172" t="str">
            <v>CI F233595</v>
          </cell>
          <cell r="F1172">
            <v>0</v>
          </cell>
          <cell r="G1172">
            <v>0</v>
          </cell>
          <cell r="H1172">
            <v>0</v>
          </cell>
          <cell r="I1172">
            <v>56.49</v>
          </cell>
          <cell r="J1172">
            <v>8.07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>
            <v>0</v>
          </cell>
          <cell r="AH1172">
            <v>0</v>
          </cell>
          <cell r="AI1172">
            <v>56.49</v>
          </cell>
          <cell r="AJ1172">
            <v>8.07</v>
          </cell>
          <cell r="AK1172">
            <v>0</v>
          </cell>
          <cell r="AL1172">
            <v>0</v>
          </cell>
        </row>
        <row r="1173">
          <cell r="C1173" t="str">
            <v>171006000086</v>
          </cell>
          <cell r="D1173" t="str">
            <v>CI F233595</v>
          </cell>
          <cell r="F1173">
            <v>0</v>
          </cell>
          <cell r="G1173">
            <v>0</v>
          </cell>
          <cell r="H1173">
            <v>0</v>
          </cell>
          <cell r="I1173">
            <v>48.23</v>
          </cell>
          <cell r="J1173">
            <v>6.89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48.23</v>
          </cell>
          <cell r="AJ1173">
            <v>6.89</v>
          </cell>
          <cell r="AK1173">
            <v>0</v>
          </cell>
          <cell r="AL1173">
            <v>0</v>
          </cell>
        </row>
        <row r="1174">
          <cell r="C1174" t="str">
            <v>179001000530</v>
          </cell>
          <cell r="D1174" t="str">
            <v>CI F233595</v>
          </cell>
          <cell r="E1174" t="str">
            <v>Pago con Quitas</v>
          </cell>
          <cell r="F1174">
            <v>630000</v>
          </cell>
          <cell r="G1174">
            <v>691662.87000000023</v>
          </cell>
          <cell r="H1174">
            <v>95163.32</v>
          </cell>
          <cell r="I1174">
            <v>648802.78999999992</v>
          </cell>
          <cell r="J1174">
            <v>96862.34</v>
          </cell>
          <cell r="K1174">
            <v>433449.18999999989</v>
          </cell>
          <cell r="L1174">
            <v>67991.770000000019</v>
          </cell>
          <cell r="M1174">
            <v>303410.53000000003</v>
          </cell>
          <cell r="N1174">
            <v>39043.189999999995</v>
          </cell>
          <cell r="O1174">
            <v>0</v>
          </cell>
          <cell r="P1174">
            <v>0</v>
          </cell>
          <cell r="Q1174">
            <v>22320.849999999988</v>
          </cell>
          <cell r="R1174">
            <v>3386.6400000000008</v>
          </cell>
          <cell r="S1174">
            <v>58130.91000000004</v>
          </cell>
          <cell r="T1174">
            <v>8854.5299999999879</v>
          </cell>
          <cell r="U1174">
            <v>15122.350000000031</v>
          </cell>
          <cell r="V1174">
            <v>2303.4999999999964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57771.530000000028</v>
          </cell>
          <cell r="AB1174">
            <v>8800.0499999999975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0</v>
          </cell>
          <cell r="AH1174">
            <v>0</v>
          </cell>
          <cell r="AI1174">
            <v>260550.44999999995</v>
          </cell>
          <cell r="AJ1174">
            <v>40742.21</v>
          </cell>
          <cell r="AK1174">
            <v>586794.82999999996</v>
          </cell>
          <cell r="AL1174">
            <v>91336.49</v>
          </cell>
        </row>
        <row r="1175">
          <cell r="C1175" t="str">
            <v>200150000434</v>
          </cell>
          <cell r="D1175" t="str">
            <v>CI F233595</v>
          </cell>
          <cell r="F1175">
            <v>6667.9</v>
          </cell>
          <cell r="G1175">
            <v>8150.7299999999987</v>
          </cell>
          <cell r="H1175">
            <v>980.94999999999993</v>
          </cell>
          <cell r="I1175">
            <v>2567.3599999999997</v>
          </cell>
          <cell r="J1175">
            <v>345.47999999999996</v>
          </cell>
          <cell r="K1175">
            <v>3081.48</v>
          </cell>
          <cell r="L1175">
            <v>296.2</v>
          </cell>
          <cell r="M1175">
            <v>0</v>
          </cell>
          <cell r="N1175">
            <v>0</v>
          </cell>
          <cell r="O1175">
            <v>1046.7</v>
          </cell>
          <cell r="P1175">
            <v>142</v>
          </cell>
          <cell r="Q1175">
            <v>229.98</v>
          </cell>
          <cell r="R1175">
            <v>31.2</v>
          </cell>
          <cell r="S1175">
            <v>341.79</v>
          </cell>
          <cell r="T1175">
            <v>46.370000000000005</v>
          </cell>
          <cell r="U1175">
            <v>115.58</v>
          </cell>
          <cell r="V1175">
            <v>15.68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788.56</v>
          </cell>
          <cell r="AB1175">
            <v>106.97999999999999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20.72</v>
          </cell>
          <cell r="AJ1175">
            <v>2.96</v>
          </cell>
          <cell r="AK1175">
            <v>0</v>
          </cell>
          <cell r="AL1175">
            <v>0</v>
          </cell>
        </row>
        <row r="1176">
          <cell r="C1176" t="str">
            <v>186001002044</v>
          </cell>
          <cell r="D1176" t="str">
            <v>CI F233595</v>
          </cell>
          <cell r="F1176">
            <v>0</v>
          </cell>
          <cell r="G1176">
            <v>0</v>
          </cell>
          <cell r="H1176">
            <v>0</v>
          </cell>
          <cell r="I1176">
            <v>18.760000000000002</v>
          </cell>
          <cell r="J1176">
            <v>2.68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>
            <v>0</v>
          </cell>
          <cell r="AH1176">
            <v>0</v>
          </cell>
          <cell r="AI1176">
            <v>18.760000000000002</v>
          </cell>
          <cell r="AJ1176">
            <v>2.68</v>
          </cell>
          <cell r="AK1176">
            <v>0</v>
          </cell>
          <cell r="AL1176">
            <v>0</v>
          </cell>
        </row>
        <row r="1177">
          <cell r="C1177" t="str">
            <v>197001000045</v>
          </cell>
          <cell r="D1177" t="str">
            <v>CI F233595</v>
          </cell>
          <cell r="F1177">
            <v>0</v>
          </cell>
          <cell r="G1177">
            <v>0</v>
          </cell>
          <cell r="H1177">
            <v>0</v>
          </cell>
          <cell r="I1177">
            <v>26.39</v>
          </cell>
          <cell r="J1177">
            <v>3.77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26.39</v>
          </cell>
          <cell r="AJ1177">
            <v>3.77</v>
          </cell>
          <cell r="AK1177">
            <v>0</v>
          </cell>
          <cell r="AL1177">
            <v>0</v>
          </cell>
        </row>
        <row r="1178">
          <cell r="C1178" t="str">
            <v>200210000242</v>
          </cell>
          <cell r="D1178" t="str">
            <v>CI F233595</v>
          </cell>
          <cell r="F1178">
            <v>0</v>
          </cell>
          <cell r="G1178">
            <v>338.8</v>
          </cell>
          <cell r="H1178">
            <v>80.25</v>
          </cell>
          <cell r="I1178">
            <v>19.88</v>
          </cell>
          <cell r="J1178">
            <v>2.84</v>
          </cell>
          <cell r="K1178">
            <v>338.8</v>
          </cell>
          <cell r="L1178">
            <v>80.25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0</v>
          </cell>
          <cell r="AH1178">
            <v>0</v>
          </cell>
          <cell r="AI1178">
            <v>19.88</v>
          </cell>
          <cell r="AJ1178">
            <v>2.84</v>
          </cell>
          <cell r="AK1178">
            <v>0</v>
          </cell>
          <cell r="AL1178">
            <v>0</v>
          </cell>
        </row>
        <row r="1179">
          <cell r="C1179" t="str">
            <v>197001000029</v>
          </cell>
          <cell r="D1179" t="str">
            <v>CI F233595</v>
          </cell>
          <cell r="F1179">
            <v>0</v>
          </cell>
          <cell r="G1179">
            <v>0</v>
          </cell>
          <cell r="H1179">
            <v>0</v>
          </cell>
          <cell r="I1179">
            <v>26.39</v>
          </cell>
          <cell r="J1179">
            <v>3.77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26.39</v>
          </cell>
          <cell r="AJ1179">
            <v>3.77</v>
          </cell>
          <cell r="AK1179">
            <v>0</v>
          </cell>
          <cell r="AL1179">
            <v>0</v>
          </cell>
        </row>
        <row r="1180">
          <cell r="C1180" t="str">
            <v>200150000400</v>
          </cell>
          <cell r="D1180" t="str">
            <v>CI F233595</v>
          </cell>
          <cell r="F1180">
            <v>7343</v>
          </cell>
          <cell r="G1180">
            <v>7963.7099999999991</v>
          </cell>
          <cell r="H1180">
            <v>1006.5500000000002</v>
          </cell>
          <cell r="I1180">
            <v>2800.3</v>
          </cell>
          <cell r="J1180">
            <v>350.67</v>
          </cell>
          <cell r="K1180">
            <v>2449.1999999999998</v>
          </cell>
          <cell r="L1180">
            <v>313.25</v>
          </cell>
          <cell r="M1180">
            <v>0</v>
          </cell>
          <cell r="N1180">
            <v>0</v>
          </cell>
          <cell r="O1180">
            <v>1123.49</v>
          </cell>
          <cell r="P1180">
            <v>142</v>
          </cell>
          <cell r="Q1180">
            <v>0</v>
          </cell>
          <cell r="R1180">
            <v>0</v>
          </cell>
          <cell r="S1180">
            <v>478.28</v>
          </cell>
          <cell r="T1180">
            <v>60.45</v>
          </cell>
          <cell r="U1180">
            <v>127.54</v>
          </cell>
          <cell r="V1180">
            <v>16.12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1010.66</v>
          </cell>
          <cell r="AB1180">
            <v>127.74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>
            <v>0</v>
          </cell>
          <cell r="AH1180">
            <v>0</v>
          </cell>
          <cell r="AI1180">
            <v>25.76</v>
          </cell>
          <cell r="AJ1180">
            <v>3.68</v>
          </cell>
          <cell r="AK1180">
            <v>0</v>
          </cell>
          <cell r="AL1180">
            <v>0</v>
          </cell>
        </row>
        <row r="1181">
          <cell r="C1181" t="str">
            <v>199001000710</v>
          </cell>
          <cell r="D1181" t="str">
            <v>CI F233595</v>
          </cell>
          <cell r="F1181">
            <v>5600</v>
          </cell>
          <cell r="G1181">
            <v>5600.0400000000009</v>
          </cell>
          <cell r="H1181">
            <v>708.55</v>
          </cell>
          <cell r="I1181">
            <v>2789.57</v>
          </cell>
          <cell r="J1181">
            <v>350.34</v>
          </cell>
          <cell r="K1181">
            <v>2197.1</v>
          </cell>
          <cell r="L1181">
            <v>280.94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298.67999999999995</v>
          </cell>
          <cell r="T1181">
            <v>37.79</v>
          </cell>
          <cell r="U1181">
            <v>70.099999999999994</v>
          </cell>
          <cell r="V1181">
            <v>8.8699999999999992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265.24</v>
          </cell>
          <cell r="AB1181">
            <v>33.56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H1181">
            <v>0</v>
          </cell>
          <cell r="AI1181">
            <v>20.650000000000002</v>
          </cell>
          <cell r="AJ1181">
            <v>2.95</v>
          </cell>
          <cell r="AK1181">
            <v>0</v>
          </cell>
          <cell r="AL1181">
            <v>0</v>
          </cell>
        </row>
        <row r="1182">
          <cell r="C1182" t="str">
            <v>186001000733</v>
          </cell>
          <cell r="D1182" t="str">
            <v>CI F233595</v>
          </cell>
          <cell r="F1182">
            <v>0</v>
          </cell>
          <cell r="G1182">
            <v>0</v>
          </cell>
          <cell r="H1182">
            <v>0</v>
          </cell>
          <cell r="I1182">
            <v>20.09</v>
          </cell>
          <cell r="J1182">
            <v>2.87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H1182">
            <v>0</v>
          </cell>
          <cell r="AI1182">
            <v>20.09</v>
          </cell>
          <cell r="AJ1182">
            <v>2.87</v>
          </cell>
          <cell r="AK1182">
            <v>0</v>
          </cell>
          <cell r="AL1182">
            <v>0</v>
          </cell>
        </row>
        <row r="1183">
          <cell r="C1183" t="str">
            <v>200150000772</v>
          </cell>
          <cell r="D1183" t="str">
            <v>CI F233595</v>
          </cell>
          <cell r="F1183">
            <v>7107</v>
          </cell>
          <cell r="G1183">
            <v>7132.45</v>
          </cell>
          <cell r="H1183">
            <v>955.03</v>
          </cell>
          <cell r="I1183">
            <v>2638.74</v>
          </cell>
          <cell r="J1183">
            <v>353.24</v>
          </cell>
          <cell r="K1183">
            <v>2430.77</v>
          </cell>
          <cell r="L1183">
            <v>325.39999999999998</v>
          </cell>
          <cell r="M1183">
            <v>25.689999999999998</v>
          </cell>
          <cell r="N1183">
            <v>3.67</v>
          </cell>
          <cell r="O1183">
            <v>1060.75</v>
          </cell>
          <cell r="P1183">
            <v>142</v>
          </cell>
          <cell r="Q1183">
            <v>0</v>
          </cell>
          <cell r="R1183">
            <v>0</v>
          </cell>
          <cell r="S1183">
            <v>239.79</v>
          </cell>
          <cell r="T1183">
            <v>32.1</v>
          </cell>
          <cell r="U1183">
            <v>62.38</v>
          </cell>
          <cell r="V1183">
            <v>8.35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674.33</v>
          </cell>
          <cell r="AB1183">
            <v>90.27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</row>
        <row r="1184">
          <cell r="C1184" t="str">
            <v>200150001051</v>
          </cell>
          <cell r="D1184" t="str">
            <v>CI F233595</v>
          </cell>
          <cell r="F1184">
            <v>0</v>
          </cell>
          <cell r="G1184">
            <v>0</v>
          </cell>
          <cell r="H1184">
            <v>0</v>
          </cell>
          <cell r="I1184">
            <v>27.23</v>
          </cell>
          <cell r="J1184">
            <v>3.89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27.23</v>
          </cell>
          <cell r="AJ1184">
            <v>3.89</v>
          </cell>
          <cell r="AK1184">
            <v>0</v>
          </cell>
          <cell r="AL1184">
            <v>0</v>
          </cell>
        </row>
        <row r="1185">
          <cell r="C1185" t="str">
            <v>200210000028</v>
          </cell>
          <cell r="D1185" t="str">
            <v>CI F233595</v>
          </cell>
          <cell r="F1185">
            <v>0</v>
          </cell>
          <cell r="G1185">
            <v>325.92</v>
          </cell>
          <cell r="H1185">
            <v>84.149999999999991</v>
          </cell>
          <cell r="I1185">
            <v>275.29000000000002</v>
          </cell>
          <cell r="J1185">
            <v>69.179999999999993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71.98</v>
          </cell>
          <cell r="R1185">
            <v>18.02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21.349999999999998</v>
          </cell>
          <cell r="AJ1185">
            <v>3.05</v>
          </cell>
          <cell r="AK1185">
            <v>0</v>
          </cell>
          <cell r="AL1185">
            <v>0</v>
          </cell>
        </row>
        <row r="1186">
          <cell r="C1186" t="str">
            <v>212002000025</v>
          </cell>
          <cell r="D1186" t="str">
            <v>CI F233595</v>
          </cell>
          <cell r="F1186">
            <v>8911</v>
          </cell>
          <cell r="G1186">
            <v>8940.3700000000008</v>
          </cell>
          <cell r="H1186">
            <v>1106.26</v>
          </cell>
          <cell r="I1186">
            <v>4164.84</v>
          </cell>
          <cell r="J1186">
            <v>515.08000000000004</v>
          </cell>
          <cell r="K1186">
            <v>3778.66</v>
          </cell>
          <cell r="L1186">
            <v>467.32</v>
          </cell>
          <cell r="M1186">
            <v>29.889999999999997</v>
          </cell>
          <cell r="N1186">
            <v>4.2699999999999996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430.73</v>
          </cell>
          <cell r="T1186">
            <v>53.269999999999996</v>
          </cell>
          <cell r="U1186">
            <v>111.99</v>
          </cell>
          <cell r="V1186">
            <v>13.85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424.26</v>
          </cell>
          <cell r="AB1186">
            <v>52.47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</row>
        <row r="1187">
          <cell r="C1187" t="str">
            <v>221001001553</v>
          </cell>
          <cell r="D1187" t="str">
            <v>CI F233595</v>
          </cell>
          <cell r="F1187">
            <v>0</v>
          </cell>
          <cell r="G1187">
            <v>0</v>
          </cell>
          <cell r="H1187">
            <v>0</v>
          </cell>
          <cell r="I1187">
            <v>34.79</v>
          </cell>
          <cell r="J1187">
            <v>4.97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  <cell r="AG1187">
            <v>0</v>
          </cell>
          <cell r="AH1187">
            <v>0</v>
          </cell>
          <cell r="AI1187">
            <v>34.79</v>
          </cell>
          <cell r="AJ1187">
            <v>4.97</v>
          </cell>
          <cell r="AK1187">
            <v>0</v>
          </cell>
          <cell r="AL1187">
            <v>0</v>
          </cell>
        </row>
        <row r="1188">
          <cell r="C1188" t="str">
            <v>211002000076</v>
          </cell>
          <cell r="D1188" t="str">
            <v>CI F233595</v>
          </cell>
          <cell r="F1188">
            <v>9789</v>
          </cell>
          <cell r="G1188">
            <v>9822.36</v>
          </cell>
          <cell r="H1188">
            <v>1241.1399999999999</v>
          </cell>
          <cell r="I1188">
            <v>4661.59</v>
          </cell>
          <cell r="J1188">
            <v>588.77</v>
          </cell>
          <cell r="K1188">
            <v>4054.95</v>
          </cell>
          <cell r="L1188">
            <v>512.15</v>
          </cell>
          <cell r="M1188">
            <v>33.39</v>
          </cell>
          <cell r="N1188">
            <v>4.7699999999999996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481.15</v>
          </cell>
          <cell r="T1188">
            <v>60.769999999999996</v>
          </cell>
          <cell r="U1188">
            <v>125.18</v>
          </cell>
          <cell r="V1188">
            <v>15.81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466.1</v>
          </cell>
          <cell r="AB1188">
            <v>58.87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</row>
        <row r="1189">
          <cell r="C1189" t="str">
            <v>212003000735</v>
          </cell>
          <cell r="D1189" t="str">
            <v>CI F233595</v>
          </cell>
          <cell r="F1189">
            <v>0</v>
          </cell>
          <cell r="G1189">
            <v>0</v>
          </cell>
          <cell r="H1189">
            <v>0</v>
          </cell>
          <cell r="I1189">
            <v>29.12</v>
          </cell>
          <cell r="J1189">
            <v>4.16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29.12</v>
          </cell>
          <cell r="AJ1189">
            <v>4.16</v>
          </cell>
          <cell r="AK1189">
            <v>0</v>
          </cell>
          <cell r="AL1189">
            <v>0</v>
          </cell>
        </row>
        <row r="1190">
          <cell r="C1190" t="str">
            <v>220002000127</v>
          </cell>
          <cell r="D1190" t="str">
            <v>CI F233595</v>
          </cell>
          <cell r="F1190">
            <v>0</v>
          </cell>
          <cell r="G1190">
            <v>0</v>
          </cell>
          <cell r="H1190">
            <v>0</v>
          </cell>
          <cell r="I1190">
            <v>25.060000000000002</v>
          </cell>
          <cell r="J1190">
            <v>3.58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25.060000000000002</v>
          </cell>
          <cell r="AJ1190">
            <v>3.58</v>
          </cell>
          <cell r="AK1190">
            <v>0</v>
          </cell>
          <cell r="AL1190">
            <v>0</v>
          </cell>
        </row>
        <row r="1191">
          <cell r="C1191" t="str">
            <v>253002000045</v>
          </cell>
          <cell r="D1191" t="str">
            <v>CI F233595</v>
          </cell>
          <cell r="F1191">
            <v>0</v>
          </cell>
          <cell r="G1191">
            <v>0</v>
          </cell>
          <cell r="H1191">
            <v>0</v>
          </cell>
          <cell r="I1191">
            <v>28.07</v>
          </cell>
          <cell r="J1191">
            <v>4.01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28.07</v>
          </cell>
          <cell r="AJ1191">
            <v>4.01</v>
          </cell>
          <cell r="AK1191">
            <v>0</v>
          </cell>
          <cell r="AL1191">
            <v>0</v>
          </cell>
        </row>
        <row r="1192">
          <cell r="C1192" t="str">
            <v>212001000059</v>
          </cell>
          <cell r="D1192" t="str">
            <v>CI F233595</v>
          </cell>
          <cell r="F1192">
            <v>4050</v>
          </cell>
          <cell r="G1192">
            <v>4049.96</v>
          </cell>
          <cell r="H1192">
            <v>517.26</v>
          </cell>
          <cell r="I1192">
            <v>2008.0800000000002</v>
          </cell>
          <cell r="J1192">
            <v>254.63</v>
          </cell>
          <cell r="K1192">
            <v>1590.28</v>
          </cell>
          <cell r="L1192">
            <v>205.17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222.44</v>
          </cell>
          <cell r="T1192">
            <v>28.41</v>
          </cell>
          <cell r="U1192">
            <v>51.83</v>
          </cell>
          <cell r="V1192">
            <v>6.62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191.75</v>
          </cell>
          <cell r="AB1192">
            <v>24.49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14.42</v>
          </cell>
          <cell r="AJ1192">
            <v>2.06</v>
          </cell>
          <cell r="AK1192">
            <v>0</v>
          </cell>
          <cell r="AL1192">
            <v>0</v>
          </cell>
        </row>
        <row r="1193">
          <cell r="C1193" t="str">
            <v>221001001504</v>
          </cell>
          <cell r="D1193" t="str">
            <v>CI F233595</v>
          </cell>
          <cell r="F1193">
            <v>0</v>
          </cell>
          <cell r="G1193">
            <v>0</v>
          </cell>
          <cell r="H1193">
            <v>0</v>
          </cell>
          <cell r="I1193">
            <v>35.770000000000003</v>
          </cell>
          <cell r="J1193">
            <v>5.1100000000000003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H1193">
            <v>0</v>
          </cell>
          <cell r="AI1193">
            <v>35.770000000000003</v>
          </cell>
          <cell r="AJ1193">
            <v>5.1100000000000003</v>
          </cell>
          <cell r="AK1193">
            <v>0</v>
          </cell>
          <cell r="AL1193">
            <v>0</v>
          </cell>
        </row>
        <row r="1194">
          <cell r="C1194" t="str">
            <v>211001000028</v>
          </cell>
          <cell r="D1194" t="str">
            <v>CI F233595</v>
          </cell>
          <cell r="F1194">
            <v>0</v>
          </cell>
          <cell r="G1194">
            <v>0</v>
          </cell>
          <cell r="H1194">
            <v>0</v>
          </cell>
          <cell r="I1194">
            <v>17.78</v>
          </cell>
          <cell r="J1194">
            <v>2.54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17.78</v>
          </cell>
          <cell r="AJ1194">
            <v>2.54</v>
          </cell>
          <cell r="AK1194">
            <v>0</v>
          </cell>
          <cell r="AL1194">
            <v>0</v>
          </cell>
        </row>
        <row r="1195">
          <cell r="C1195" t="str">
            <v>212001000224</v>
          </cell>
          <cell r="D1195" t="str">
            <v>CI F233595</v>
          </cell>
          <cell r="F1195">
            <v>0</v>
          </cell>
          <cell r="G1195">
            <v>0</v>
          </cell>
          <cell r="H1195">
            <v>0</v>
          </cell>
          <cell r="I1195">
            <v>17.57</v>
          </cell>
          <cell r="J1195">
            <v>2.5099999999999998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>
            <v>0</v>
          </cell>
          <cell r="AH1195">
            <v>0</v>
          </cell>
          <cell r="AI1195">
            <v>17.57</v>
          </cell>
          <cell r="AJ1195">
            <v>2.5099999999999998</v>
          </cell>
          <cell r="AK1195">
            <v>0</v>
          </cell>
          <cell r="AL1195">
            <v>0</v>
          </cell>
        </row>
        <row r="1196">
          <cell r="C1196" t="str">
            <v>221001000472</v>
          </cell>
          <cell r="D1196" t="str">
            <v>CI F233595</v>
          </cell>
          <cell r="F1196">
            <v>0</v>
          </cell>
          <cell r="G1196">
            <v>0</v>
          </cell>
          <cell r="H1196">
            <v>0</v>
          </cell>
          <cell r="I1196">
            <v>20.51</v>
          </cell>
          <cell r="J1196">
            <v>2.93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>
            <v>0</v>
          </cell>
          <cell r="AH1196">
            <v>0</v>
          </cell>
          <cell r="AI1196">
            <v>20.51</v>
          </cell>
          <cell r="AJ1196">
            <v>2.93</v>
          </cell>
          <cell r="AK1196">
            <v>0</v>
          </cell>
          <cell r="AL1196">
            <v>0</v>
          </cell>
        </row>
        <row r="1197">
          <cell r="C1197" t="str">
            <v>291001000046</v>
          </cell>
          <cell r="D1197" t="str">
            <v>CI F233595</v>
          </cell>
          <cell r="F1197">
            <v>0</v>
          </cell>
          <cell r="G1197">
            <v>0</v>
          </cell>
          <cell r="H1197">
            <v>0</v>
          </cell>
          <cell r="I1197">
            <v>21.14</v>
          </cell>
          <cell r="J1197">
            <v>3.02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0</v>
          </cell>
          <cell r="AH1197">
            <v>0</v>
          </cell>
          <cell r="AI1197">
            <v>21.14</v>
          </cell>
          <cell r="AJ1197">
            <v>3.02</v>
          </cell>
          <cell r="AK1197">
            <v>0</v>
          </cell>
          <cell r="AL1197">
            <v>0</v>
          </cell>
        </row>
        <row r="1198">
          <cell r="C1198" t="str">
            <v>221001001561</v>
          </cell>
          <cell r="D1198" t="str">
            <v>CI F233595</v>
          </cell>
          <cell r="F1198">
            <v>0</v>
          </cell>
          <cell r="G1198">
            <v>0</v>
          </cell>
          <cell r="H1198">
            <v>0</v>
          </cell>
          <cell r="I1198">
            <v>24.78</v>
          </cell>
          <cell r="J1198">
            <v>3.54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0</v>
          </cell>
          <cell r="AH1198">
            <v>0</v>
          </cell>
          <cell r="AI1198">
            <v>24.78</v>
          </cell>
          <cell r="AJ1198">
            <v>3.54</v>
          </cell>
          <cell r="AK1198">
            <v>0</v>
          </cell>
          <cell r="AL1198">
            <v>0</v>
          </cell>
        </row>
        <row r="1199">
          <cell r="C1199" t="str">
            <v>212003001014</v>
          </cell>
          <cell r="D1199" t="str">
            <v>CI F233595</v>
          </cell>
          <cell r="F1199">
            <v>7115</v>
          </cell>
          <cell r="G1199">
            <v>7136.8900000000012</v>
          </cell>
          <cell r="H1199">
            <v>910.06999999999994</v>
          </cell>
          <cell r="I1199">
            <v>3325.61</v>
          </cell>
          <cell r="J1199">
            <v>423.9</v>
          </cell>
          <cell r="K1199">
            <v>2876.15</v>
          </cell>
          <cell r="L1199">
            <v>366.61</v>
          </cell>
          <cell r="M1199">
            <v>23.52</v>
          </cell>
          <cell r="N1199">
            <v>3.36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347.15</v>
          </cell>
          <cell r="T1199">
            <v>44.25</v>
          </cell>
          <cell r="U1199">
            <v>90.3</v>
          </cell>
          <cell r="V1199">
            <v>11.51</v>
          </cell>
          <cell r="W1199">
            <v>142.23000000000002</v>
          </cell>
          <cell r="X1199">
            <v>18.13</v>
          </cell>
          <cell r="Y1199">
            <v>0</v>
          </cell>
          <cell r="Z1199">
            <v>0</v>
          </cell>
          <cell r="AA1199">
            <v>331.93</v>
          </cell>
          <cell r="AB1199">
            <v>42.31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</row>
        <row r="1200">
          <cell r="C1200" t="str">
            <v>303200000972</v>
          </cell>
          <cell r="D1200" t="str">
            <v>CI F233595</v>
          </cell>
          <cell r="F1200">
            <v>5895</v>
          </cell>
          <cell r="G1200">
            <v>5895.03</v>
          </cell>
          <cell r="H1200">
            <v>766.90000000000009</v>
          </cell>
          <cell r="I1200">
            <v>1938.5400000000002</v>
          </cell>
          <cell r="J1200">
            <v>250.34</v>
          </cell>
          <cell r="K1200">
            <v>2343.56</v>
          </cell>
          <cell r="L1200">
            <v>306.91000000000003</v>
          </cell>
          <cell r="M1200">
            <v>0</v>
          </cell>
          <cell r="N1200">
            <v>0</v>
          </cell>
          <cell r="O1200">
            <v>691.81</v>
          </cell>
          <cell r="P1200">
            <v>90</v>
          </cell>
          <cell r="Q1200">
            <v>0</v>
          </cell>
          <cell r="R1200">
            <v>0</v>
          </cell>
          <cell r="S1200">
            <v>216.08</v>
          </cell>
          <cell r="T1200">
            <v>28.11</v>
          </cell>
          <cell r="U1200">
            <v>56.27</v>
          </cell>
          <cell r="V1200">
            <v>7.32</v>
          </cell>
          <cell r="W1200">
            <v>117.3</v>
          </cell>
          <cell r="X1200">
            <v>15.26</v>
          </cell>
          <cell r="Y1200">
            <v>0</v>
          </cell>
          <cell r="Z1200">
            <v>0</v>
          </cell>
          <cell r="AA1200">
            <v>545.61</v>
          </cell>
          <cell r="AB1200">
            <v>70.98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14.14</v>
          </cell>
          <cell r="AJ1200">
            <v>2.02</v>
          </cell>
          <cell r="AK1200">
            <v>0</v>
          </cell>
          <cell r="AL1200">
            <v>0</v>
          </cell>
        </row>
        <row r="1201">
          <cell r="C1201" t="str">
            <v>221001000621</v>
          </cell>
          <cell r="D1201" t="str">
            <v>CI F233595</v>
          </cell>
          <cell r="F1201">
            <v>0</v>
          </cell>
          <cell r="G1201">
            <v>0</v>
          </cell>
          <cell r="H1201">
            <v>0</v>
          </cell>
          <cell r="I1201">
            <v>23.52</v>
          </cell>
          <cell r="J1201">
            <v>3.36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>
            <v>0</v>
          </cell>
          <cell r="AH1201">
            <v>0</v>
          </cell>
          <cell r="AI1201">
            <v>23.52</v>
          </cell>
          <cell r="AJ1201">
            <v>3.36</v>
          </cell>
          <cell r="AK1201">
            <v>0</v>
          </cell>
          <cell r="AL1201">
            <v>0</v>
          </cell>
        </row>
        <row r="1202">
          <cell r="C1202" t="str">
            <v>221001000910</v>
          </cell>
          <cell r="D1202" t="str">
            <v>CI F233595</v>
          </cell>
          <cell r="F1202">
            <v>9100</v>
          </cell>
          <cell r="G1202">
            <v>9155.380000000001</v>
          </cell>
          <cell r="H1202">
            <v>1161.76</v>
          </cell>
          <cell r="I1202">
            <v>4079.87</v>
          </cell>
          <cell r="J1202">
            <v>517.49</v>
          </cell>
          <cell r="K1202">
            <v>4066.63</v>
          </cell>
          <cell r="L1202">
            <v>515.80999999999995</v>
          </cell>
          <cell r="M1202">
            <v>30.87</v>
          </cell>
          <cell r="N1202">
            <v>4.41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431.33000000000004</v>
          </cell>
          <cell r="T1202">
            <v>54.709999999999994</v>
          </cell>
          <cell r="U1202">
            <v>112.19</v>
          </cell>
          <cell r="V1202">
            <v>14.23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434.49</v>
          </cell>
          <cell r="AB1202">
            <v>55.11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H1202">
            <v>0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</row>
        <row r="1203">
          <cell r="C1203" t="str">
            <v>221001001132</v>
          </cell>
          <cell r="D1203" t="str">
            <v>CI F233595</v>
          </cell>
          <cell r="F1203">
            <v>7013.31</v>
          </cell>
          <cell r="G1203">
            <v>7036.4100000000008</v>
          </cell>
          <cell r="H1203">
            <v>890.06999999999994</v>
          </cell>
          <cell r="I1203">
            <v>3123.04</v>
          </cell>
          <cell r="J1203">
            <v>394.88</v>
          </cell>
          <cell r="K1203">
            <v>3132.92</v>
          </cell>
          <cell r="L1203">
            <v>396.13</v>
          </cell>
          <cell r="M1203">
            <v>23.099999999999998</v>
          </cell>
          <cell r="N1203">
            <v>3.3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336.13</v>
          </cell>
          <cell r="T1203">
            <v>42.5</v>
          </cell>
          <cell r="U1203">
            <v>87.31</v>
          </cell>
          <cell r="V1203">
            <v>11.04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333.91</v>
          </cell>
          <cell r="AB1203">
            <v>42.22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H1203">
            <v>0</v>
          </cell>
          <cell r="AI1203">
            <v>0</v>
          </cell>
          <cell r="AJ1203">
            <v>0</v>
          </cell>
          <cell r="AK1203">
            <v>0</v>
          </cell>
          <cell r="AL1203">
            <v>0</v>
          </cell>
        </row>
        <row r="1204">
          <cell r="C1204" t="str">
            <v>250001000273</v>
          </cell>
          <cell r="D1204" t="str">
            <v>CI F233595</v>
          </cell>
          <cell r="F1204">
            <v>0</v>
          </cell>
          <cell r="G1204">
            <v>0</v>
          </cell>
          <cell r="H1204">
            <v>0</v>
          </cell>
          <cell r="I1204">
            <v>28.699999999999996</v>
          </cell>
          <cell r="J1204">
            <v>4.0999999999999996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>
            <v>0</v>
          </cell>
          <cell r="AH1204">
            <v>0</v>
          </cell>
          <cell r="AI1204">
            <v>28.699999999999996</v>
          </cell>
          <cell r="AJ1204">
            <v>4.0999999999999996</v>
          </cell>
          <cell r="AK1204">
            <v>0</v>
          </cell>
          <cell r="AL1204">
            <v>0</v>
          </cell>
        </row>
        <row r="1205">
          <cell r="C1205" t="str">
            <v>277001000037</v>
          </cell>
          <cell r="D1205" t="str">
            <v>CI F233595</v>
          </cell>
          <cell r="F1205">
            <v>6177</v>
          </cell>
          <cell r="G1205">
            <v>6197.4700000000012</v>
          </cell>
          <cell r="H1205">
            <v>772.93999999999994</v>
          </cell>
          <cell r="I1205">
            <v>2916.81</v>
          </cell>
          <cell r="J1205">
            <v>363.6</v>
          </cell>
          <cell r="K1205">
            <v>2588.5500000000002</v>
          </cell>
          <cell r="L1205">
            <v>322.68</v>
          </cell>
          <cell r="M1205">
            <v>21.07</v>
          </cell>
          <cell r="N1205">
            <v>3.01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299.14</v>
          </cell>
          <cell r="T1205">
            <v>37.29</v>
          </cell>
          <cell r="U1205">
            <v>77.81</v>
          </cell>
          <cell r="V1205">
            <v>9.6999999999999993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294.08999999999997</v>
          </cell>
          <cell r="AB1205">
            <v>36.659999999999997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>
            <v>0</v>
          </cell>
          <cell r="AH1205">
            <v>0</v>
          </cell>
          <cell r="AI1205">
            <v>0</v>
          </cell>
          <cell r="AJ1205">
            <v>0</v>
          </cell>
          <cell r="AK1205">
            <v>0</v>
          </cell>
          <cell r="AL1205">
            <v>0</v>
          </cell>
        </row>
        <row r="1206">
          <cell r="C1206" t="str">
            <v>263001000888</v>
          </cell>
          <cell r="D1206" t="str">
            <v>CI F233595</v>
          </cell>
          <cell r="F1206">
            <v>0</v>
          </cell>
          <cell r="G1206">
            <v>0</v>
          </cell>
          <cell r="H1206">
            <v>0</v>
          </cell>
          <cell r="I1206">
            <v>25.41</v>
          </cell>
          <cell r="J1206">
            <v>3.63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>
            <v>0</v>
          </cell>
          <cell r="AH1206">
            <v>0</v>
          </cell>
          <cell r="AI1206">
            <v>25.41</v>
          </cell>
          <cell r="AJ1206">
            <v>3.63</v>
          </cell>
          <cell r="AK1206">
            <v>0</v>
          </cell>
          <cell r="AL1206">
            <v>0</v>
          </cell>
        </row>
        <row r="1207">
          <cell r="C1207" t="str">
            <v>273002000027</v>
          </cell>
          <cell r="D1207" t="str">
            <v>CI F233595</v>
          </cell>
          <cell r="F1207">
            <v>0</v>
          </cell>
          <cell r="G1207">
            <v>0</v>
          </cell>
          <cell r="H1207">
            <v>0</v>
          </cell>
          <cell r="I1207">
            <v>16.45</v>
          </cell>
          <cell r="J1207">
            <v>2.35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>
            <v>0</v>
          </cell>
          <cell r="AH1207">
            <v>0</v>
          </cell>
          <cell r="AI1207">
            <v>16.45</v>
          </cell>
          <cell r="AJ1207">
            <v>2.35</v>
          </cell>
          <cell r="AK1207">
            <v>0</v>
          </cell>
          <cell r="AL1207">
            <v>0</v>
          </cell>
        </row>
        <row r="1208">
          <cell r="C1208" t="str">
            <v>303900000033</v>
          </cell>
          <cell r="D1208" t="str">
            <v>CI F233595</v>
          </cell>
          <cell r="F1208">
            <v>5000</v>
          </cell>
          <cell r="G1208">
            <v>4999.99</v>
          </cell>
          <cell r="H1208">
            <v>702.4799999999999</v>
          </cell>
          <cell r="I1208">
            <v>1696.6699999999998</v>
          </cell>
          <cell r="J1208">
            <v>238.41000000000003</v>
          </cell>
          <cell r="K1208">
            <v>1570.29</v>
          </cell>
          <cell r="L1208">
            <v>220.62</v>
          </cell>
          <cell r="M1208">
            <v>0</v>
          </cell>
          <cell r="N1208">
            <v>0</v>
          </cell>
          <cell r="O1208">
            <v>640.59</v>
          </cell>
          <cell r="P1208">
            <v>90</v>
          </cell>
          <cell r="Q1208">
            <v>349.97</v>
          </cell>
          <cell r="R1208">
            <v>49.17</v>
          </cell>
          <cell r="S1208">
            <v>199.65</v>
          </cell>
          <cell r="T1208">
            <v>28.05</v>
          </cell>
          <cell r="U1208">
            <v>51.96</v>
          </cell>
          <cell r="V1208">
            <v>7.3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505.21</v>
          </cell>
          <cell r="AB1208">
            <v>70.98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>
            <v>0</v>
          </cell>
          <cell r="AH1208">
            <v>0</v>
          </cell>
          <cell r="AI1208">
            <v>14.349999999999998</v>
          </cell>
          <cell r="AJ1208">
            <v>2.0499999999999998</v>
          </cell>
          <cell r="AK1208">
            <v>0</v>
          </cell>
          <cell r="AL1208">
            <v>0</v>
          </cell>
        </row>
        <row r="1209">
          <cell r="C1209" t="str">
            <v>303900000074</v>
          </cell>
          <cell r="D1209" t="str">
            <v>CI F233595</v>
          </cell>
          <cell r="F1209">
            <v>0</v>
          </cell>
          <cell r="G1209">
            <v>0</v>
          </cell>
          <cell r="H1209">
            <v>0</v>
          </cell>
          <cell r="I1209">
            <v>14.280000000000001</v>
          </cell>
          <cell r="J1209">
            <v>2.04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H1209">
            <v>0</v>
          </cell>
          <cell r="AI1209">
            <v>14.280000000000001</v>
          </cell>
          <cell r="AJ1209">
            <v>2.04</v>
          </cell>
          <cell r="AK1209">
            <v>0</v>
          </cell>
          <cell r="AL1209">
            <v>0</v>
          </cell>
        </row>
        <row r="1210">
          <cell r="C1210" t="str">
            <v>277001000086</v>
          </cell>
          <cell r="D1210" t="str">
            <v>CI F233595</v>
          </cell>
          <cell r="F1210">
            <v>0</v>
          </cell>
          <cell r="G1210">
            <v>0</v>
          </cell>
          <cell r="H1210">
            <v>0</v>
          </cell>
          <cell r="I1210">
            <v>17.5</v>
          </cell>
          <cell r="J1210">
            <v>2.5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>
            <v>0</v>
          </cell>
          <cell r="AH1210">
            <v>0</v>
          </cell>
          <cell r="AI1210">
            <v>17.5</v>
          </cell>
          <cell r="AJ1210">
            <v>2.5</v>
          </cell>
          <cell r="AK1210">
            <v>0</v>
          </cell>
          <cell r="AL1210">
            <v>0</v>
          </cell>
        </row>
        <row r="1211">
          <cell r="C1211" t="str">
            <v>302200000495</v>
          </cell>
          <cell r="D1211" t="str">
            <v>CI F233595</v>
          </cell>
          <cell r="F1211">
            <v>5307</v>
          </cell>
          <cell r="G1211">
            <v>5817.7999999999993</v>
          </cell>
          <cell r="H1211">
            <v>787.85</v>
          </cell>
          <cell r="I1211">
            <v>2611.5799999999995</v>
          </cell>
          <cell r="J1211">
            <v>352.27</v>
          </cell>
          <cell r="K1211">
            <v>1424.83</v>
          </cell>
          <cell r="L1211">
            <v>193.63</v>
          </cell>
          <cell r="M1211">
            <v>0</v>
          </cell>
          <cell r="N1211">
            <v>0</v>
          </cell>
          <cell r="O1211">
            <v>1008.12</v>
          </cell>
          <cell r="P1211">
            <v>137</v>
          </cell>
          <cell r="Q1211">
            <v>0</v>
          </cell>
          <cell r="R1211">
            <v>0</v>
          </cell>
          <cell r="S1211">
            <v>190.44</v>
          </cell>
          <cell r="T1211">
            <v>25.88</v>
          </cell>
          <cell r="U1211">
            <v>49.52</v>
          </cell>
          <cell r="V1211">
            <v>6.73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552.70000000000005</v>
          </cell>
          <cell r="AB1211">
            <v>75.11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>
            <v>0</v>
          </cell>
          <cell r="AH1211">
            <v>0</v>
          </cell>
          <cell r="AI1211">
            <v>19.39</v>
          </cell>
          <cell r="AJ1211">
            <v>2.77</v>
          </cell>
          <cell r="AK1211">
            <v>0</v>
          </cell>
          <cell r="AL1211">
            <v>0</v>
          </cell>
        </row>
        <row r="1212">
          <cell r="C1212" t="str">
            <v>302500000070</v>
          </cell>
          <cell r="D1212" t="str">
            <v>CI F233595</v>
          </cell>
          <cell r="F1212">
            <v>6927</v>
          </cell>
          <cell r="G1212">
            <v>7592.93</v>
          </cell>
          <cell r="H1212">
            <v>1002.3599999999999</v>
          </cell>
          <cell r="I1212">
            <v>3072.88</v>
          </cell>
          <cell r="J1212">
            <v>405.53</v>
          </cell>
          <cell r="K1212">
            <v>2371.9699999999998</v>
          </cell>
          <cell r="L1212">
            <v>313.02999999999997</v>
          </cell>
          <cell r="M1212">
            <v>29.12</v>
          </cell>
          <cell r="N1212">
            <v>4.16</v>
          </cell>
          <cell r="O1212">
            <v>1076</v>
          </cell>
          <cell r="P1212">
            <v>142</v>
          </cell>
          <cell r="Q1212">
            <v>0</v>
          </cell>
          <cell r="R1212">
            <v>0</v>
          </cell>
          <cell r="S1212">
            <v>258.47000000000003</v>
          </cell>
          <cell r="T1212">
            <v>34.11</v>
          </cell>
          <cell r="U1212">
            <v>67.209999999999994</v>
          </cell>
          <cell r="V1212">
            <v>8.8699999999999992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717.28</v>
          </cell>
          <cell r="AB1212">
            <v>94.66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>
            <v>0</v>
          </cell>
          <cell r="AH1212">
            <v>0</v>
          </cell>
          <cell r="AI1212">
            <v>0</v>
          </cell>
          <cell r="AJ1212">
            <v>0</v>
          </cell>
          <cell r="AK1212">
            <v>0</v>
          </cell>
          <cell r="AL1212">
            <v>0</v>
          </cell>
        </row>
        <row r="1213">
          <cell r="C1213" t="str">
            <v>303200000436</v>
          </cell>
          <cell r="D1213" t="str">
            <v>CI F233595</v>
          </cell>
          <cell r="F1213">
            <v>5738</v>
          </cell>
          <cell r="G1213">
            <v>5737.97</v>
          </cell>
          <cell r="H1213">
            <v>723.2</v>
          </cell>
          <cell r="I1213">
            <v>2138.58</v>
          </cell>
          <cell r="J1213">
            <v>267.52</v>
          </cell>
          <cell r="K1213">
            <v>2282.65</v>
          </cell>
          <cell r="L1213">
            <v>289.99</v>
          </cell>
          <cell r="M1213">
            <v>0</v>
          </cell>
          <cell r="N1213">
            <v>0</v>
          </cell>
          <cell r="O1213">
            <v>515.72</v>
          </cell>
          <cell r="P1213">
            <v>65</v>
          </cell>
          <cell r="Q1213">
            <v>0</v>
          </cell>
          <cell r="R1213">
            <v>0</v>
          </cell>
          <cell r="S1213">
            <v>218.35</v>
          </cell>
          <cell r="T1213">
            <v>27.52</v>
          </cell>
          <cell r="U1213">
            <v>57.28</v>
          </cell>
          <cell r="V1213">
            <v>7.22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541.35</v>
          </cell>
          <cell r="AB1213">
            <v>68.23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H1213">
            <v>0</v>
          </cell>
          <cell r="AI1213">
            <v>15.959999999999999</v>
          </cell>
          <cell r="AJ1213">
            <v>2.2799999999999998</v>
          </cell>
          <cell r="AK1213">
            <v>0</v>
          </cell>
          <cell r="AL1213">
            <v>0</v>
          </cell>
        </row>
        <row r="1214">
          <cell r="C1214" t="str">
            <v>303200000923</v>
          </cell>
          <cell r="D1214" t="str">
            <v>CI F233595</v>
          </cell>
          <cell r="F1214">
            <v>5000</v>
          </cell>
          <cell r="G1214">
            <v>4999.9799999999996</v>
          </cell>
          <cell r="H1214">
            <v>648.97</v>
          </cell>
          <cell r="I1214">
            <v>1910.6799999999998</v>
          </cell>
          <cell r="J1214">
            <v>248.17999999999998</v>
          </cell>
          <cell r="K1214">
            <v>2381.15</v>
          </cell>
          <cell r="L1214">
            <v>309.06</v>
          </cell>
          <cell r="M1214">
            <v>0</v>
          </cell>
          <cell r="N1214">
            <v>0</v>
          </cell>
          <cell r="O1214">
            <v>418.74</v>
          </cell>
          <cell r="P1214">
            <v>54.35</v>
          </cell>
          <cell r="Q1214">
            <v>229.98</v>
          </cell>
          <cell r="R1214">
            <v>29.85</v>
          </cell>
          <cell r="S1214">
            <v>73.5</v>
          </cell>
          <cell r="T1214">
            <v>9.5399999999999991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H1214">
            <v>0</v>
          </cell>
          <cell r="AI1214">
            <v>14.069999999999999</v>
          </cell>
          <cell r="AJ1214">
            <v>2.0099999999999998</v>
          </cell>
          <cell r="AK1214">
            <v>0</v>
          </cell>
          <cell r="AL1214">
            <v>0</v>
          </cell>
        </row>
        <row r="1215">
          <cell r="C1215" t="str">
            <v>303800000125</v>
          </cell>
          <cell r="D1215" t="str">
            <v>CI F233595</v>
          </cell>
          <cell r="F1215">
            <v>0</v>
          </cell>
          <cell r="G1215">
            <v>0</v>
          </cell>
          <cell r="H1215">
            <v>0</v>
          </cell>
          <cell r="I1215">
            <v>19.599999999999998</v>
          </cell>
          <cell r="J1215">
            <v>2.8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0</v>
          </cell>
          <cell r="AH1215">
            <v>0</v>
          </cell>
          <cell r="AI1215">
            <v>19.599999999999998</v>
          </cell>
          <cell r="AJ1215">
            <v>2.8</v>
          </cell>
          <cell r="AK1215">
            <v>0</v>
          </cell>
          <cell r="AL1215">
            <v>0</v>
          </cell>
        </row>
        <row r="1216">
          <cell r="C1216" t="str">
            <v>302500000179</v>
          </cell>
          <cell r="D1216" t="str">
            <v>CI F233595</v>
          </cell>
          <cell r="F1216">
            <v>6990</v>
          </cell>
          <cell r="G1216">
            <v>7661.61</v>
          </cell>
          <cell r="H1216">
            <v>1002.3699999999999</v>
          </cell>
          <cell r="I1216">
            <v>2964.69</v>
          </cell>
          <cell r="J1216">
            <v>387.74</v>
          </cell>
          <cell r="K1216">
            <v>2529.4699999999998</v>
          </cell>
          <cell r="L1216">
            <v>330.82</v>
          </cell>
          <cell r="M1216">
            <v>28</v>
          </cell>
          <cell r="N1216">
            <v>4</v>
          </cell>
          <cell r="O1216">
            <v>1085.74</v>
          </cell>
          <cell r="P1216">
            <v>142</v>
          </cell>
          <cell r="Q1216">
            <v>0</v>
          </cell>
          <cell r="R1216">
            <v>0</v>
          </cell>
          <cell r="S1216">
            <v>261.8</v>
          </cell>
          <cell r="T1216">
            <v>34.24</v>
          </cell>
          <cell r="U1216">
            <v>68.13</v>
          </cell>
          <cell r="V1216">
            <v>8.91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723.78</v>
          </cell>
          <cell r="AB1216">
            <v>94.66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  <cell r="AK1216">
            <v>0</v>
          </cell>
          <cell r="AL1216">
            <v>0</v>
          </cell>
        </row>
        <row r="1217">
          <cell r="C1217" t="str">
            <v>303200000527</v>
          </cell>
          <cell r="D1217" t="str">
            <v>CI F233595</v>
          </cell>
          <cell r="F1217">
            <v>5490</v>
          </cell>
          <cell r="G1217">
            <v>5504.5299999999988</v>
          </cell>
          <cell r="H1217">
            <v>725.7</v>
          </cell>
          <cell r="I1217">
            <v>2009.53</v>
          </cell>
          <cell r="J1217">
            <v>264.87</v>
          </cell>
          <cell r="K1217">
            <v>2202.92</v>
          </cell>
          <cell r="L1217">
            <v>290.36</v>
          </cell>
          <cell r="M1217">
            <v>14.91</v>
          </cell>
          <cell r="N1217">
            <v>2.13</v>
          </cell>
          <cell r="O1217">
            <v>493.15</v>
          </cell>
          <cell r="P1217">
            <v>65</v>
          </cell>
          <cell r="Q1217">
            <v>0</v>
          </cell>
          <cell r="R1217">
            <v>0</v>
          </cell>
          <cell r="S1217">
            <v>211.37</v>
          </cell>
          <cell r="T1217">
            <v>27.860000000000003</v>
          </cell>
          <cell r="U1217">
            <v>55</v>
          </cell>
          <cell r="V1217">
            <v>7.25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517.65</v>
          </cell>
          <cell r="AB1217">
            <v>68.23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0</v>
          </cell>
          <cell r="AH1217">
            <v>0</v>
          </cell>
          <cell r="AI1217">
            <v>0</v>
          </cell>
          <cell r="AJ1217">
            <v>0</v>
          </cell>
          <cell r="AK1217">
            <v>0</v>
          </cell>
          <cell r="AL1217">
            <v>0</v>
          </cell>
        </row>
        <row r="1218">
          <cell r="C1218" t="str">
            <v>304300000169</v>
          </cell>
          <cell r="D1218" t="str">
            <v>CI F233595</v>
          </cell>
          <cell r="F1218">
            <v>7245</v>
          </cell>
          <cell r="G1218">
            <v>7263.92</v>
          </cell>
          <cell r="H1218">
            <v>951.55</v>
          </cell>
          <cell r="I1218">
            <v>2461.5700000000002</v>
          </cell>
          <cell r="J1218">
            <v>322.38</v>
          </cell>
          <cell r="K1218">
            <v>3034.09</v>
          </cell>
          <cell r="L1218">
            <v>397.36</v>
          </cell>
          <cell r="M1218">
            <v>19.25</v>
          </cell>
          <cell r="N1218">
            <v>2.75</v>
          </cell>
          <cell r="O1218">
            <v>729.2</v>
          </cell>
          <cell r="P1218">
            <v>95.5</v>
          </cell>
          <cell r="Q1218">
            <v>0</v>
          </cell>
          <cell r="R1218">
            <v>0</v>
          </cell>
          <cell r="S1218">
            <v>265.87</v>
          </cell>
          <cell r="T1218">
            <v>34.82</v>
          </cell>
          <cell r="U1218">
            <v>69.180000000000007</v>
          </cell>
          <cell r="V1218">
            <v>9.06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684.76</v>
          </cell>
          <cell r="AB1218">
            <v>89.68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  <cell r="AK1218">
            <v>0</v>
          </cell>
          <cell r="AL1218">
            <v>0</v>
          </cell>
        </row>
        <row r="1219">
          <cell r="C1219" t="str">
            <v>336001000262</v>
          </cell>
          <cell r="D1219" t="str">
            <v>CI F233595</v>
          </cell>
          <cell r="F1219">
            <v>0</v>
          </cell>
          <cell r="G1219">
            <v>0</v>
          </cell>
          <cell r="H1219">
            <v>0</v>
          </cell>
          <cell r="I1219">
            <v>21.84</v>
          </cell>
          <cell r="J1219">
            <v>3.12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0</v>
          </cell>
          <cell r="AH1219">
            <v>0</v>
          </cell>
          <cell r="AI1219">
            <v>21.84</v>
          </cell>
          <cell r="AJ1219">
            <v>3.12</v>
          </cell>
          <cell r="AK1219">
            <v>0</v>
          </cell>
          <cell r="AL1219">
            <v>0</v>
          </cell>
        </row>
        <row r="1220">
          <cell r="C1220" t="str">
            <v>362001000060</v>
          </cell>
          <cell r="D1220" t="str">
            <v>CI F233595</v>
          </cell>
          <cell r="F1220">
            <v>0</v>
          </cell>
          <cell r="G1220">
            <v>0</v>
          </cell>
          <cell r="H1220">
            <v>0</v>
          </cell>
          <cell r="I1220">
            <v>20.09</v>
          </cell>
          <cell r="J1220">
            <v>2.87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>
            <v>0</v>
          </cell>
          <cell r="AH1220">
            <v>0</v>
          </cell>
          <cell r="AI1220">
            <v>20.09</v>
          </cell>
          <cell r="AJ1220">
            <v>2.87</v>
          </cell>
          <cell r="AK1220">
            <v>0</v>
          </cell>
          <cell r="AL1220">
            <v>0</v>
          </cell>
        </row>
        <row r="1221">
          <cell r="C1221" t="str">
            <v>366001000012</v>
          </cell>
          <cell r="D1221" t="str">
            <v>CI F233595</v>
          </cell>
          <cell r="F1221">
            <v>0</v>
          </cell>
          <cell r="G1221">
            <v>0</v>
          </cell>
          <cell r="H1221">
            <v>0</v>
          </cell>
          <cell r="I1221">
            <v>22.05</v>
          </cell>
          <cell r="J1221">
            <v>3.15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22.05</v>
          </cell>
          <cell r="AJ1221">
            <v>3.15</v>
          </cell>
          <cell r="AK1221">
            <v>0</v>
          </cell>
          <cell r="AL1221">
            <v>0</v>
          </cell>
        </row>
        <row r="1222">
          <cell r="C1222" t="str">
            <v>440150000857</v>
          </cell>
          <cell r="D1222" t="str">
            <v>CI F233595</v>
          </cell>
          <cell r="F1222">
            <v>0</v>
          </cell>
          <cell r="G1222">
            <v>0</v>
          </cell>
          <cell r="H1222">
            <v>0</v>
          </cell>
          <cell r="I1222">
            <v>23.310000000000002</v>
          </cell>
          <cell r="J1222">
            <v>3.33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23.310000000000002</v>
          </cell>
          <cell r="AJ1222">
            <v>3.33</v>
          </cell>
          <cell r="AK1222">
            <v>0</v>
          </cell>
          <cell r="AL1222">
            <v>0</v>
          </cell>
        </row>
        <row r="1223">
          <cell r="C1223" t="str">
            <v>440190000024</v>
          </cell>
          <cell r="D1223" t="str">
            <v>CI F233595</v>
          </cell>
          <cell r="F1223">
            <v>6200</v>
          </cell>
          <cell r="G1223">
            <v>6199.9800000000005</v>
          </cell>
          <cell r="H1223">
            <v>773.93</v>
          </cell>
          <cell r="I1223">
            <v>3158.71</v>
          </cell>
          <cell r="J1223">
            <v>390.86</v>
          </cell>
          <cell r="K1223">
            <v>1874.74</v>
          </cell>
          <cell r="L1223">
            <v>237.95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521.51</v>
          </cell>
          <cell r="T1223">
            <v>65.099999999999994</v>
          </cell>
          <cell r="U1223">
            <v>140.68</v>
          </cell>
          <cell r="V1223">
            <v>17.559999999999999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531.78</v>
          </cell>
          <cell r="AB1223">
            <v>66.38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27.439999999999998</v>
          </cell>
          <cell r="AJ1223">
            <v>3.92</v>
          </cell>
          <cell r="AK1223">
            <v>0</v>
          </cell>
          <cell r="AL1223">
            <v>0</v>
          </cell>
        </row>
        <row r="1224">
          <cell r="C1224" t="str">
            <v>420060000064</v>
          </cell>
          <cell r="D1224" t="str">
            <v>CI F233595</v>
          </cell>
          <cell r="F1224">
            <v>0</v>
          </cell>
          <cell r="G1224">
            <v>0</v>
          </cell>
          <cell r="H1224">
            <v>0</v>
          </cell>
          <cell r="I1224">
            <v>16.52</v>
          </cell>
          <cell r="J1224">
            <v>2.36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16.52</v>
          </cell>
          <cell r="AJ1224">
            <v>2.36</v>
          </cell>
          <cell r="AK1224">
            <v>0</v>
          </cell>
          <cell r="AL1224">
            <v>0</v>
          </cell>
        </row>
        <row r="1225">
          <cell r="C1225" t="str">
            <v>440150000469</v>
          </cell>
          <cell r="D1225" t="str">
            <v>CI F233595</v>
          </cell>
          <cell r="F1225">
            <v>0</v>
          </cell>
          <cell r="G1225">
            <v>0</v>
          </cell>
          <cell r="H1225">
            <v>0</v>
          </cell>
          <cell r="I1225">
            <v>22.75</v>
          </cell>
          <cell r="J1225">
            <v>3.25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22.75</v>
          </cell>
          <cell r="AJ1225">
            <v>3.25</v>
          </cell>
          <cell r="AK1225">
            <v>0</v>
          </cell>
          <cell r="AL1225">
            <v>0</v>
          </cell>
        </row>
        <row r="1226">
          <cell r="C1226" t="str">
            <v>440150001418</v>
          </cell>
          <cell r="D1226" t="str">
            <v>CI F233595</v>
          </cell>
          <cell r="F1226">
            <v>5000</v>
          </cell>
          <cell r="G1226">
            <v>4999.97</v>
          </cell>
          <cell r="H1226">
            <v>642.45999999999992</v>
          </cell>
          <cell r="I1226">
            <v>1744.0900000000001</v>
          </cell>
          <cell r="J1226">
            <v>222.98</v>
          </cell>
          <cell r="K1226">
            <v>2063.9299999999998</v>
          </cell>
          <cell r="L1226">
            <v>267.92999999999995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230</v>
          </cell>
          <cell r="R1226">
            <v>29.34</v>
          </cell>
          <cell r="S1226">
            <v>445.27</v>
          </cell>
          <cell r="T1226">
            <v>56.8</v>
          </cell>
          <cell r="U1226">
            <v>115.79</v>
          </cell>
          <cell r="V1226">
            <v>14.77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433.51</v>
          </cell>
          <cell r="AB1226">
            <v>55.3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0</v>
          </cell>
          <cell r="AH1226">
            <v>0</v>
          </cell>
          <cell r="AI1226">
            <v>32.620000000000005</v>
          </cell>
          <cell r="AJ1226">
            <v>4.66</v>
          </cell>
          <cell r="AK1226">
            <v>0</v>
          </cell>
          <cell r="AL1226">
            <v>0</v>
          </cell>
        </row>
        <row r="1227">
          <cell r="C1227" t="str">
            <v>440150001509</v>
          </cell>
          <cell r="D1227" t="str">
            <v>CI F233595</v>
          </cell>
          <cell r="F1227">
            <v>7000</v>
          </cell>
          <cell r="G1227">
            <v>6847.74</v>
          </cell>
          <cell r="H1227">
            <v>873.46</v>
          </cell>
          <cell r="I1227">
            <v>3789.73</v>
          </cell>
          <cell r="J1227">
            <v>482.87</v>
          </cell>
          <cell r="K1227">
            <v>2045.36</v>
          </cell>
          <cell r="L1227">
            <v>260.61</v>
          </cell>
          <cell r="M1227">
            <v>303</v>
          </cell>
          <cell r="N1227">
            <v>39.56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521.06999999999994</v>
          </cell>
          <cell r="T1227">
            <v>69.56</v>
          </cell>
          <cell r="U1227">
            <v>82.09</v>
          </cell>
          <cell r="V1227">
            <v>10.46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311.66000000000003</v>
          </cell>
          <cell r="AB1227">
            <v>39.71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0</v>
          </cell>
          <cell r="AH1227">
            <v>0</v>
          </cell>
          <cell r="AI1227">
            <v>0</v>
          </cell>
          <cell r="AJ1227">
            <v>0</v>
          </cell>
          <cell r="AK1227">
            <v>205.17</v>
          </cell>
          <cell r="AL1227">
            <v>29.31</v>
          </cell>
        </row>
        <row r="1228">
          <cell r="C1228" t="str">
            <v>440190000081</v>
          </cell>
          <cell r="D1228" t="str">
            <v>CI F233595</v>
          </cell>
          <cell r="F1228">
            <v>0</v>
          </cell>
          <cell r="G1228">
            <v>0</v>
          </cell>
          <cell r="H1228">
            <v>0</v>
          </cell>
          <cell r="I1228">
            <v>19.040000000000003</v>
          </cell>
          <cell r="J1228">
            <v>2.72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0</v>
          </cell>
          <cell r="AH1228">
            <v>0</v>
          </cell>
          <cell r="AI1228">
            <v>19.040000000000003</v>
          </cell>
          <cell r="AJ1228">
            <v>2.72</v>
          </cell>
          <cell r="AK1228">
            <v>0</v>
          </cell>
          <cell r="AL1228">
            <v>0</v>
          </cell>
        </row>
        <row r="1229">
          <cell r="C1229" t="str">
            <v>500160000203</v>
          </cell>
          <cell r="D1229" t="str">
            <v>CI F233595</v>
          </cell>
          <cell r="F1229">
            <v>6251</v>
          </cell>
          <cell r="G1229">
            <v>6270.79</v>
          </cell>
          <cell r="H1229">
            <v>779.58</v>
          </cell>
          <cell r="I1229">
            <v>2867.99</v>
          </cell>
          <cell r="J1229">
            <v>356.37</v>
          </cell>
          <cell r="K1229">
            <v>2592.35</v>
          </cell>
          <cell r="L1229">
            <v>322.12</v>
          </cell>
          <cell r="M1229">
            <v>20.72</v>
          </cell>
          <cell r="N1229">
            <v>2.96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296.08</v>
          </cell>
          <cell r="T1229">
            <v>36.79</v>
          </cell>
          <cell r="U1229">
            <v>77.02</v>
          </cell>
          <cell r="V1229">
            <v>9.57</v>
          </cell>
          <cell r="W1229">
            <v>124.98</v>
          </cell>
          <cell r="X1229">
            <v>15.530000000000001</v>
          </cell>
          <cell r="Y1229">
            <v>0</v>
          </cell>
          <cell r="Z1229">
            <v>0</v>
          </cell>
          <cell r="AA1229">
            <v>291.64999999999998</v>
          </cell>
          <cell r="AB1229">
            <v>36.24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</row>
        <row r="1230">
          <cell r="C1230" t="str">
            <v>500160000286</v>
          </cell>
          <cell r="D1230" t="str">
            <v>CI F233595</v>
          </cell>
          <cell r="F1230">
            <v>0</v>
          </cell>
          <cell r="G1230">
            <v>0</v>
          </cell>
          <cell r="H1230">
            <v>0</v>
          </cell>
          <cell r="I1230">
            <v>20.23</v>
          </cell>
          <cell r="J1230">
            <v>2.89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20.23</v>
          </cell>
          <cell r="AJ1230">
            <v>2.89</v>
          </cell>
          <cell r="AK1230">
            <v>0</v>
          </cell>
          <cell r="AL1230">
            <v>0</v>
          </cell>
        </row>
        <row r="1231">
          <cell r="C1231" t="str">
            <v>440150001335</v>
          </cell>
          <cell r="D1231" t="str">
            <v>CI F233595</v>
          </cell>
          <cell r="E1231" t="str">
            <v>Venta Litigiosa</v>
          </cell>
          <cell r="F1231">
            <v>330000</v>
          </cell>
          <cell r="G1231">
            <v>340642.62</v>
          </cell>
          <cell r="H1231">
            <v>44855.200000000012</v>
          </cell>
          <cell r="I1231">
            <v>195541.2099999999</v>
          </cell>
          <cell r="J1231">
            <v>31492.15</v>
          </cell>
          <cell r="K1231">
            <v>323600.54999999981</v>
          </cell>
          <cell r="L1231">
            <v>55561.510000000031</v>
          </cell>
          <cell r="M1231">
            <v>298689.99</v>
          </cell>
          <cell r="N1231">
            <v>38381.61</v>
          </cell>
          <cell r="O1231">
            <v>0</v>
          </cell>
          <cell r="P1231">
            <v>0</v>
          </cell>
          <cell r="Q1231">
            <v>30569.049999999996</v>
          </cell>
          <cell r="R1231">
            <v>5149.220000000003</v>
          </cell>
          <cell r="S1231">
            <v>28838.100000000006</v>
          </cell>
          <cell r="T1231">
            <v>4830</v>
          </cell>
          <cell r="U1231">
            <v>7493.8799999999919</v>
          </cell>
          <cell r="V1231">
            <v>1255.2000000000021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27634.370000000017</v>
          </cell>
          <cell r="AB1231">
            <v>4628.4000000000033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153588.57999999999</v>
          </cell>
          <cell r="AJ1231">
            <v>25018.560000000005</v>
          </cell>
          <cell r="AK1231">
            <v>418135.94999999984</v>
          </cell>
          <cell r="AL1231">
            <v>71424.330000000045</v>
          </cell>
        </row>
        <row r="1232">
          <cell r="C1232" t="str">
            <v>510040000299</v>
          </cell>
          <cell r="D1232" t="str">
            <v>CI F233595</v>
          </cell>
          <cell r="F1232">
            <v>0</v>
          </cell>
          <cell r="G1232">
            <v>0</v>
          </cell>
          <cell r="H1232">
            <v>0</v>
          </cell>
          <cell r="I1232">
            <v>19.040000000000003</v>
          </cell>
          <cell r="J1232">
            <v>2.72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19.040000000000003</v>
          </cell>
          <cell r="AJ1232">
            <v>2.72</v>
          </cell>
          <cell r="AK1232">
            <v>0</v>
          </cell>
          <cell r="AL1232">
            <v>0</v>
          </cell>
        </row>
        <row r="1233">
          <cell r="C1233" t="str">
            <v>440150001459</v>
          </cell>
          <cell r="D1233" t="str">
            <v>CI F233595</v>
          </cell>
          <cell r="F1233">
            <v>6455</v>
          </cell>
          <cell r="G1233">
            <v>6482.06</v>
          </cell>
          <cell r="H1233">
            <v>827.1</v>
          </cell>
          <cell r="I1233">
            <v>3714.37</v>
          </cell>
          <cell r="J1233">
            <v>473.71</v>
          </cell>
          <cell r="K1233">
            <v>2035.53</v>
          </cell>
          <cell r="L1233">
            <v>259.60000000000002</v>
          </cell>
          <cell r="M1233">
            <v>27.09</v>
          </cell>
          <cell r="N1233">
            <v>3.87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315.68</v>
          </cell>
          <cell r="T1233">
            <v>40.26</v>
          </cell>
          <cell r="U1233">
            <v>82.02</v>
          </cell>
          <cell r="V1233">
            <v>10.46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307.37</v>
          </cell>
          <cell r="AB1233">
            <v>39.200000000000003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</row>
        <row r="1234">
          <cell r="C1234" t="str">
            <v>440150002168</v>
          </cell>
          <cell r="D1234" t="str">
            <v>CI F233595</v>
          </cell>
          <cell r="F1234">
            <v>0</v>
          </cell>
          <cell r="G1234">
            <v>0</v>
          </cell>
          <cell r="H1234">
            <v>0</v>
          </cell>
          <cell r="I1234">
            <v>50.120000000000005</v>
          </cell>
          <cell r="J1234">
            <v>7.16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50.120000000000005</v>
          </cell>
          <cell r="AJ1234">
            <v>7.16</v>
          </cell>
          <cell r="AK1234">
            <v>0</v>
          </cell>
          <cell r="AL1234">
            <v>0</v>
          </cell>
        </row>
        <row r="1235">
          <cell r="C1235" t="str">
            <v>590070000211</v>
          </cell>
          <cell r="D1235" t="str">
            <v>CI F233595</v>
          </cell>
          <cell r="F1235">
            <v>0</v>
          </cell>
          <cell r="G1235">
            <v>0</v>
          </cell>
          <cell r="H1235">
            <v>0</v>
          </cell>
          <cell r="I1235">
            <v>18.48</v>
          </cell>
          <cell r="J1235">
            <v>2.64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18.48</v>
          </cell>
          <cell r="AJ1235">
            <v>2.64</v>
          </cell>
          <cell r="AK1235">
            <v>0</v>
          </cell>
          <cell r="AL1235">
            <v>0</v>
          </cell>
        </row>
        <row r="1236">
          <cell r="C1236" t="str">
            <v>590120000641</v>
          </cell>
          <cell r="D1236" t="str">
            <v>CI F233595</v>
          </cell>
          <cell r="F1236">
            <v>5000</v>
          </cell>
          <cell r="G1236">
            <v>4999.9899999999989</v>
          </cell>
          <cell r="H1236">
            <v>633.25000000000011</v>
          </cell>
          <cell r="I1236">
            <v>2366.36</v>
          </cell>
          <cell r="J1236">
            <v>297.44</v>
          </cell>
          <cell r="K1236">
            <v>2140.86</v>
          </cell>
          <cell r="L1236">
            <v>273.69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106.59</v>
          </cell>
          <cell r="T1236">
            <v>13.5</v>
          </cell>
          <cell r="U1236">
            <v>61.98</v>
          </cell>
          <cell r="V1236">
            <v>7.85</v>
          </cell>
          <cell r="W1236">
            <v>102.57</v>
          </cell>
          <cell r="X1236">
            <v>12.99</v>
          </cell>
          <cell r="Y1236">
            <v>0</v>
          </cell>
          <cell r="Z1236">
            <v>0</v>
          </cell>
          <cell r="AA1236">
            <v>239.48</v>
          </cell>
          <cell r="AB1236">
            <v>30.33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17.849999999999998</v>
          </cell>
          <cell r="AJ1236">
            <v>2.5499999999999998</v>
          </cell>
          <cell r="AK1236">
            <v>0</v>
          </cell>
          <cell r="AL1236">
            <v>0</v>
          </cell>
        </row>
        <row r="1237">
          <cell r="C1237" t="str">
            <v>590150000867</v>
          </cell>
          <cell r="D1237" t="str">
            <v>CI F233595</v>
          </cell>
          <cell r="F1237">
            <v>0</v>
          </cell>
          <cell r="G1237">
            <v>0</v>
          </cell>
          <cell r="H1237">
            <v>0</v>
          </cell>
          <cell r="I1237">
            <v>21.14</v>
          </cell>
          <cell r="J1237">
            <v>3.02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21.14</v>
          </cell>
          <cell r="AJ1237">
            <v>3.02</v>
          </cell>
          <cell r="AK1237">
            <v>0</v>
          </cell>
          <cell r="AL1237">
            <v>0</v>
          </cell>
        </row>
        <row r="1238">
          <cell r="C1238" t="str">
            <v>590150001170</v>
          </cell>
          <cell r="D1238" t="str">
            <v>CI F233595</v>
          </cell>
          <cell r="F1238">
            <v>0</v>
          </cell>
          <cell r="G1238">
            <v>0</v>
          </cell>
          <cell r="H1238">
            <v>0</v>
          </cell>
          <cell r="I1238">
            <v>20.16</v>
          </cell>
          <cell r="J1238">
            <v>2.88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20.16</v>
          </cell>
          <cell r="AJ1238">
            <v>2.88</v>
          </cell>
          <cell r="AK1238">
            <v>0</v>
          </cell>
          <cell r="AL1238">
            <v>0</v>
          </cell>
        </row>
        <row r="1239">
          <cell r="C1239" t="str">
            <v>590150001576</v>
          </cell>
          <cell r="D1239" t="str">
            <v>CI F233595</v>
          </cell>
          <cell r="F1239">
            <v>0</v>
          </cell>
          <cell r="G1239">
            <v>0</v>
          </cell>
          <cell r="H1239">
            <v>0</v>
          </cell>
          <cell r="I1239">
            <v>20.23</v>
          </cell>
          <cell r="J1239">
            <v>2.89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0</v>
          </cell>
          <cell r="AH1239">
            <v>0</v>
          </cell>
          <cell r="AI1239">
            <v>20.23</v>
          </cell>
          <cell r="AJ1239">
            <v>2.89</v>
          </cell>
          <cell r="AK1239">
            <v>0</v>
          </cell>
          <cell r="AL1239">
            <v>0</v>
          </cell>
        </row>
        <row r="1240">
          <cell r="C1240" t="str">
            <v>500160000427</v>
          </cell>
          <cell r="D1240" t="str">
            <v>CI F233595</v>
          </cell>
          <cell r="E1240" t="str">
            <v>Pago con Quitas</v>
          </cell>
          <cell r="F1240">
            <v>0</v>
          </cell>
          <cell r="G1240">
            <v>283007.26000000007</v>
          </cell>
          <cell r="H1240">
            <v>36416.720000000008</v>
          </cell>
          <cell r="I1240">
            <v>123562.86000000004</v>
          </cell>
          <cell r="J1240">
            <v>18211.220000000005</v>
          </cell>
          <cell r="K1240">
            <v>180652.59000000005</v>
          </cell>
          <cell r="L1240">
            <v>27191.709999999988</v>
          </cell>
          <cell r="M1240">
            <v>296749.84000000003</v>
          </cell>
          <cell r="N1240">
            <v>38185.07</v>
          </cell>
          <cell r="O1240">
            <v>0</v>
          </cell>
          <cell r="P1240">
            <v>0</v>
          </cell>
          <cell r="Q1240">
            <v>18410.279999999995</v>
          </cell>
          <cell r="R1240">
            <v>2734.2999999999993</v>
          </cell>
          <cell r="S1240">
            <v>16502.870000000003</v>
          </cell>
          <cell r="T1240">
            <v>2457.559999999999</v>
          </cell>
          <cell r="U1240">
            <v>4292.1800000000012</v>
          </cell>
          <cell r="V1240">
            <v>639.17999999999995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16107.930000000008</v>
          </cell>
          <cell r="AB1240">
            <v>2400.0600000000027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>
            <v>0</v>
          </cell>
          <cell r="AH1240">
            <v>0</v>
          </cell>
          <cell r="AI1240">
            <v>137305.44000000003</v>
          </cell>
          <cell r="AJ1240">
            <v>19979.570000000003</v>
          </cell>
          <cell r="AK1240">
            <v>235965.85000000006</v>
          </cell>
          <cell r="AL1240">
            <v>35422.809999999983</v>
          </cell>
        </row>
        <row r="1241">
          <cell r="C1241" t="str">
            <v>506001000013</v>
          </cell>
          <cell r="D1241" t="str">
            <v>CI F233595</v>
          </cell>
          <cell r="F1241">
            <v>0</v>
          </cell>
          <cell r="G1241">
            <v>0</v>
          </cell>
          <cell r="H1241">
            <v>0</v>
          </cell>
          <cell r="I1241">
            <v>26.599999999999998</v>
          </cell>
          <cell r="J1241">
            <v>3.8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26.599999999999998</v>
          </cell>
          <cell r="AJ1241">
            <v>3.8</v>
          </cell>
          <cell r="AK1241">
            <v>0</v>
          </cell>
          <cell r="AL1241">
            <v>0</v>
          </cell>
        </row>
        <row r="1242">
          <cell r="C1242" t="str">
            <v>590170000459</v>
          </cell>
          <cell r="D1242" t="str">
            <v>CI F233595</v>
          </cell>
          <cell r="F1242">
            <v>0</v>
          </cell>
          <cell r="G1242">
            <v>0</v>
          </cell>
          <cell r="H1242">
            <v>0</v>
          </cell>
          <cell r="I1242">
            <v>22.33</v>
          </cell>
          <cell r="J1242">
            <v>3.19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22.33</v>
          </cell>
          <cell r="AJ1242">
            <v>3.19</v>
          </cell>
          <cell r="AK1242">
            <v>0</v>
          </cell>
          <cell r="AL1242">
            <v>0</v>
          </cell>
        </row>
        <row r="1243">
          <cell r="C1243" t="str">
            <v>500160000377</v>
          </cell>
          <cell r="D1243" t="str">
            <v>CI F233595</v>
          </cell>
          <cell r="F1243">
            <v>0</v>
          </cell>
          <cell r="G1243">
            <v>0</v>
          </cell>
          <cell r="H1243">
            <v>0</v>
          </cell>
          <cell r="I1243">
            <v>27.439999999999998</v>
          </cell>
          <cell r="J1243">
            <v>3.92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H1243">
            <v>0</v>
          </cell>
          <cell r="AI1243">
            <v>27.439999999999998</v>
          </cell>
          <cell r="AJ1243">
            <v>3.92</v>
          </cell>
          <cell r="AK1243">
            <v>0</v>
          </cell>
          <cell r="AL1243">
            <v>0</v>
          </cell>
        </row>
        <row r="1244">
          <cell r="C1244" t="str">
            <v>510020000319</v>
          </cell>
          <cell r="D1244" t="str">
            <v>CI F233595</v>
          </cell>
          <cell r="F1244">
            <v>14260</v>
          </cell>
          <cell r="G1244">
            <v>14278.050000000003</v>
          </cell>
          <cell r="H1244">
            <v>1831.7800000000002</v>
          </cell>
          <cell r="I1244">
            <v>5266.59</v>
          </cell>
          <cell r="J1244">
            <v>672.66000000000008</v>
          </cell>
          <cell r="K1244">
            <v>5955.4400000000005</v>
          </cell>
          <cell r="L1244">
            <v>766.81999999999994</v>
          </cell>
          <cell r="M1244">
            <v>20.23</v>
          </cell>
          <cell r="N1244">
            <v>2.89</v>
          </cell>
          <cell r="O1244">
            <v>1013.46</v>
          </cell>
          <cell r="P1244">
            <v>130</v>
          </cell>
          <cell r="Q1244">
            <v>0</v>
          </cell>
          <cell r="R1244">
            <v>0</v>
          </cell>
          <cell r="S1244">
            <v>536.59</v>
          </cell>
          <cell r="T1244">
            <v>68.830000000000013</v>
          </cell>
          <cell r="U1244">
            <v>139.86000000000001</v>
          </cell>
          <cell r="V1244">
            <v>17.940000000000001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1345.88</v>
          </cell>
          <cell r="AB1244">
            <v>172.64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>
            <v>0</v>
          </cell>
          <cell r="AH1244">
            <v>0</v>
          </cell>
          <cell r="AI1244">
            <v>0</v>
          </cell>
          <cell r="AJ1244">
            <v>0</v>
          </cell>
          <cell r="AK1244">
            <v>0</v>
          </cell>
          <cell r="AL1244">
            <v>0</v>
          </cell>
        </row>
        <row r="1245">
          <cell r="C1245" t="str">
            <v>500160000302</v>
          </cell>
          <cell r="D1245" t="str">
            <v>CI F233595</v>
          </cell>
          <cell r="F1245">
            <v>5907</v>
          </cell>
          <cell r="G1245">
            <v>5937.6500000000005</v>
          </cell>
          <cell r="H1245">
            <v>757.13</v>
          </cell>
          <cell r="I1245">
            <v>4223.71</v>
          </cell>
          <cell r="J1245">
            <v>538.24</v>
          </cell>
          <cell r="K1245">
            <v>1040.3900000000001</v>
          </cell>
          <cell r="L1245">
            <v>132.58000000000001</v>
          </cell>
          <cell r="M1245">
            <v>31.009999999999998</v>
          </cell>
          <cell r="N1245">
            <v>4.43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286.74</v>
          </cell>
          <cell r="T1245">
            <v>36.54</v>
          </cell>
          <cell r="U1245">
            <v>74.55</v>
          </cell>
          <cell r="V1245">
            <v>9.5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281.25</v>
          </cell>
          <cell r="AB1245">
            <v>35.840000000000003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0</v>
          </cell>
          <cell r="AH1245">
            <v>0</v>
          </cell>
          <cell r="AI1245">
            <v>0</v>
          </cell>
          <cell r="AJ1245">
            <v>0</v>
          </cell>
          <cell r="AK1245">
            <v>0</v>
          </cell>
          <cell r="AL1245">
            <v>0</v>
          </cell>
        </row>
        <row r="1246">
          <cell r="C1246" t="str">
            <v>590150000131</v>
          </cell>
          <cell r="D1246" t="str">
            <v>CI F233595</v>
          </cell>
          <cell r="F1246">
            <v>0</v>
          </cell>
          <cell r="G1246">
            <v>0</v>
          </cell>
          <cell r="H1246">
            <v>0</v>
          </cell>
          <cell r="I1246">
            <v>20.72</v>
          </cell>
          <cell r="J1246">
            <v>2.96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H1246">
            <v>0</v>
          </cell>
          <cell r="AI1246">
            <v>20.72</v>
          </cell>
          <cell r="AJ1246">
            <v>2.96</v>
          </cell>
          <cell r="AK1246">
            <v>0</v>
          </cell>
          <cell r="AL1246">
            <v>0</v>
          </cell>
        </row>
        <row r="1247">
          <cell r="C1247" t="str">
            <v>510020000350</v>
          </cell>
          <cell r="D1247" t="str">
            <v>CI F233595</v>
          </cell>
          <cell r="F1247">
            <v>7202</v>
          </cell>
          <cell r="G1247">
            <v>7201.95</v>
          </cell>
          <cell r="H1247">
            <v>911.82</v>
          </cell>
          <cell r="I1247">
            <v>2672.17</v>
          </cell>
          <cell r="J1247">
            <v>336.83000000000004</v>
          </cell>
          <cell r="K1247">
            <v>3015.69</v>
          </cell>
          <cell r="L1247">
            <v>383.01</v>
          </cell>
          <cell r="M1247">
            <v>0</v>
          </cell>
          <cell r="N1247">
            <v>0</v>
          </cell>
          <cell r="O1247">
            <v>511.79</v>
          </cell>
          <cell r="P1247">
            <v>65</v>
          </cell>
          <cell r="Q1247">
            <v>229.99</v>
          </cell>
          <cell r="R1247">
            <v>29.21</v>
          </cell>
          <cell r="S1247">
            <v>271.95999999999998</v>
          </cell>
          <cell r="T1247">
            <v>34.54</v>
          </cell>
          <cell r="U1247">
            <v>70.78</v>
          </cell>
          <cell r="V1247">
            <v>8.99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679.65</v>
          </cell>
          <cell r="AB1247">
            <v>86.32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H1247">
            <v>0</v>
          </cell>
          <cell r="AI1247">
            <v>20.09</v>
          </cell>
          <cell r="AJ1247">
            <v>2.87</v>
          </cell>
          <cell r="AK1247">
            <v>229.99</v>
          </cell>
          <cell r="AL1247">
            <v>29.21</v>
          </cell>
        </row>
        <row r="1248">
          <cell r="C1248" t="str">
            <v>590240004887</v>
          </cell>
          <cell r="D1248" t="str">
            <v>CI F233595</v>
          </cell>
          <cell r="F1248">
            <v>0</v>
          </cell>
          <cell r="G1248">
            <v>0</v>
          </cell>
          <cell r="H1248">
            <v>0</v>
          </cell>
          <cell r="I1248">
            <v>20.58</v>
          </cell>
          <cell r="J1248">
            <v>2.94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0</v>
          </cell>
          <cell r="AH1248">
            <v>0</v>
          </cell>
          <cell r="AI1248">
            <v>20.58</v>
          </cell>
          <cell r="AJ1248">
            <v>2.94</v>
          </cell>
          <cell r="AK1248">
            <v>0</v>
          </cell>
          <cell r="AL1248">
            <v>0</v>
          </cell>
        </row>
        <row r="1249">
          <cell r="C1249" t="str">
            <v>590150000982</v>
          </cell>
          <cell r="D1249" t="str">
            <v>CI F233595</v>
          </cell>
          <cell r="F1249">
            <v>0</v>
          </cell>
          <cell r="G1249">
            <v>0</v>
          </cell>
          <cell r="H1249">
            <v>0</v>
          </cell>
          <cell r="I1249">
            <v>20.790000000000003</v>
          </cell>
          <cell r="J1249">
            <v>2.97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>
            <v>0</v>
          </cell>
          <cell r="AH1249">
            <v>0</v>
          </cell>
          <cell r="AI1249">
            <v>20.790000000000003</v>
          </cell>
          <cell r="AJ1249">
            <v>2.97</v>
          </cell>
          <cell r="AK1249">
            <v>0</v>
          </cell>
          <cell r="AL1249">
            <v>0</v>
          </cell>
        </row>
        <row r="1250">
          <cell r="C1250" t="str">
            <v>590160000261</v>
          </cell>
          <cell r="D1250" t="str">
            <v>CI F233595</v>
          </cell>
          <cell r="F1250">
            <v>0</v>
          </cell>
          <cell r="G1250">
            <v>0</v>
          </cell>
          <cell r="H1250">
            <v>0</v>
          </cell>
          <cell r="I1250">
            <v>14.14</v>
          </cell>
          <cell r="J1250">
            <v>2.02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>
            <v>0</v>
          </cell>
          <cell r="AH1250">
            <v>0</v>
          </cell>
          <cell r="AI1250">
            <v>14.14</v>
          </cell>
          <cell r="AJ1250">
            <v>2.02</v>
          </cell>
          <cell r="AK1250">
            <v>0</v>
          </cell>
          <cell r="AL1250">
            <v>0</v>
          </cell>
        </row>
        <row r="1251">
          <cell r="C1251" t="str">
            <v>590150000156</v>
          </cell>
          <cell r="D1251" t="str">
            <v>CI F233595</v>
          </cell>
          <cell r="F1251">
            <v>0</v>
          </cell>
          <cell r="G1251">
            <v>0</v>
          </cell>
          <cell r="H1251">
            <v>0</v>
          </cell>
          <cell r="I1251">
            <v>20.23</v>
          </cell>
          <cell r="J1251">
            <v>2.89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>
            <v>0</v>
          </cell>
          <cell r="AH1251">
            <v>0</v>
          </cell>
          <cell r="AI1251">
            <v>20.23</v>
          </cell>
          <cell r="AJ1251">
            <v>2.89</v>
          </cell>
          <cell r="AK1251">
            <v>0</v>
          </cell>
          <cell r="AL1251">
            <v>0</v>
          </cell>
        </row>
        <row r="1252">
          <cell r="C1252" t="str">
            <v>590150000230</v>
          </cell>
          <cell r="D1252" t="str">
            <v>CI F233595</v>
          </cell>
          <cell r="F1252">
            <v>0</v>
          </cell>
          <cell r="G1252">
            <v>0</v>
          </cell>
          <cell r="H1252">
            <v>0</v>
          </cell>
          <cell r="I1252">
            <v>20.37</v>
          </cell>
          <cell r="J1252">
            <v>2.91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0</v>
          </cell>
          <cell r="AH1252">
            <v>0</v>
          </cell>
          <cell r="AI1252">
            <v>20.37</v>
          </cell>
          <cell r="AJ1252">
            <v>2.91</v>
          </cell>
          <cell r="AK1252">
            <v>0</v>
          </cell>
          <cell r="AL1252">
            <v>0</v>
          </cell>
        </row>
        <row r="1253">
          <cell r="C1253" t="str">
            <v>590150000420</v>
          </cell>
          <cell r="D1253" t="str">
            <v>CI F233595</v>
          </cell>
          <cell r="F1253">
            <v>0</v>
          </cell>
          <cell r="G1253">
            <v>0</v>
          </cell>
          <cell r="H1253">
            <v>0</v>
          </cell>
          <cell r="I1253">
            <v>20.23</v>
          </cell>
          <cell r="J1253">
            <v>2.89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>
            <v>0</v>
          </cell>
          <cell r="AH1253">
            <v>0</v>
          </cell>
          <cell r="AI1253">
            <v>20.23</v>
          </cell>
          <cell r="AJ1253">
            <v>2.89</v>
          </cell>
          <cell r="AK1253">
            <v>0</v>
          </cell>
          <cell r="AL1253">
            <v>0</v>
          </cell>
        </row>
        <row r="1254">
          <cell r="C1254" t="str">
            <v>590150000735</v>
          </cell>
          <cell r="D1254" t="str">
            <v>CI F233595</v>
          </cell>
          <cell r="F1254">
            <v>0</v>
          </cell>
          <cell r="G1254">
            <v>0</v>
          </cell>
          <cell r="H1254">
            <v>0</v>
          </cell>
          <cell r="I1254">
            <v>21.07</v>
          </cell>
          <cell r="J1254">
            <v>3.01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>
            <v>0</v>
          </cell>
          <cell r="AH1254">
            <v>0</v>
          </cell>
          <cell r="AI1254">
            <v>21.07</v>
          </cell>
          <cell r="AJ1254">
            <v>3.01</v>
          </cell>
          <cell r="AK1254">
            <v>0</v>
          </cell>
          <cell r="AL1254">
            <v>0</v>
          </cell>
        </row>
        <row r="1255">
          <cell r="C1255" t="str">
            <v>590150000693</v>
          </cell>
          <cell r="D1255" t="str">
            <v>CI F233595</v>
          </cell>
          <cell r="E1255" t="str">
            <v>Adjudicación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>
            <v>0</v>
          </cell>
          <cell r="AH1255">
            <v>0</v>
          </cell>
          <cell r="AI1255">
            <v>0</v>
          </cell>
          <cell r="AJ1255">
            <v>0</v>
          </cell>
          <cell r="AK1255">
            <v>0</v>
          </cell>
          <cell r="AL1255">
            <v>0</v>
          </cell>
        </row>
        <row r="1256">
          <cell r="C1256" t="str">
            <v>590150001048</v>
          </cell>
          <cell r="D1256" t="str">
            <v>CI F233595</v>
          </cell>
          <cell r="F1256">
            <v>0</v>
          </cell>
          <cell r="G1256">
            <v>0</v>
          </cell>
          <cell r="H1256">
            <v>0</v>
          </cell>
          <cell r="I1256">
            <v>20.790000000000003</v>
          </cell>
          <cell r="J1256">
            <v>2.97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>
            <v>0</v>
          </cell>
          <cell r="AH1256">
            <v>0</v>
          </cell>
          <cell r="AI1256">
            <v>20.790000000000003</v>
          </cell>
          <cell r="AJ1256">
            <v>2.97</v>
          </cell>
          <cell r="AK1256">
            <v>0</v>
          </cell>
          <cell r="AL1256">
            <v>0</v>
          </cell>
        </row>
        <row r="1257">
          <cell r="C1257" t="str">
            <v>590150001220</v>
          </cell>
          <cell r="D1257" t="str">
            <v>CI F233595</v>
          </cell>
          <cell r="F1257">
            <v>0</v>
          </cell>
          <cell r="G1257">
            <v>0</v>
          </cell>
          <cell r="H1257">
            <v>0</v>
          </cell>
          <cell r="I1257">
            <v>20.09</v>
          </cell>
          <cell r="J1257">
            <v>2.87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>
            <v>0</v>
          </cell>
          <cell r="AH1257">
            <v>0</v>
          </cell>
          <cell r="AI1257">
            <v>20.09</v>
          </cell>
          <cell r="AJ1257">
            <v>2.87</v>
          </cell>
          <cell r="AK1257">
            <v>0</v>
          </cell>
          <cell r="AL1257">
            <v>0</v>
          </cell>
        </row>
        <row r="1258">
          <cell r="C1258" t="str">
            <v>590150001337</v>
          </cell>
          <cell r="D1258" t="str">
            <v>CI F233595</v>
          </cell>
          <cell r="F1258">
            <v>0</v>
          </cell>
          <cell r="G1258">
            <v>0</v>
          </cell>
          <cell r="H1258">
            <v>0</v>
          </cell>
          <cell r="I1258">
            <v>20.09</v>
          </cell>
          <cell r="J1258">
            <v>2.87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  <cell r="AG1258">
            <v>0</v>
          </cell>
          <cell r="AH1258">
            <v>0</v>
          </cell>
          <cell r="AI1258">
            <v>20.09</v>
          </cell>
          <cell r="AJ1258">
            <v>2.87</v>
          </cell>
          <cell r="AK1258">
            <v>0</v>
          </cell>
          <cell r="AL1258">
            <v>0</v>
          </cell>
        </row>
        <row r="1259">
          <cell r="C1259" t="str">
            <v>590170000384</v>
          </cell>
          <cell r="D1259" t="str">
            <v>CI F233595</v>
          </cell>
          <cell r="F1259">
            <v>0</v>
          </cell>
          <cell r="G1259">
            <v>0</v>
          </cell>
          <cell r="H1259">
            <v>0</v>
          </cell>
          <cell r="I1259">
            <v>23.099999999999998</v>
          </cell>
          <cell r="J1259">
            <v>3.3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0</v>
          </cell>
          <cell r="Y1259">
            <v>0</v>
          </cell>
          <cell r="Z1259">
            <v>0</v>
          </cell>
          <cell r="AA1259">
            <v>0</v>
          </cell>
          <cell r="AB1259">
            <v>0</v>
          </cell>
          <cell r="AC1259">
            <v>0</v>
          </cell>
          <cell r="AD1259">
            <v>0</v>
          </cell>
          <cell r="AE1259">
            <v>0</v>
          </cell>
          <cell r="AF1259">
            <v>0</v>
          </cell>
          <cell r="AG1259">
            <v>0</v>
          </cell>
          <cell r="AH1259">
            <v>0</v>
          </cell>
          <cell r="AI1259">
            <v>23.099999999999998</v>
          </cell>
          <cell r="AJ1259">
            <v>3.3</v>
          </cell>
          <cell r="AK1259">
            <v>0</v>
          </cell>
          <cell r="AL1259">
            <v>0</v>
          </cell>
        </row>
        <row r="1260">
          <cell r="C1260" t="str">
            <v>590140000662</v>
          </cell>
          <cell r="D1260" t="str">
            <v>CI F233595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>
            <v>0</v>
          </cell>
          <cell r="AH1260">
            <v>0</v>
          </cell>
          <cell r="AI1260">
            <v>0</v>
          </cell>
          <cell r="AJ1260">
            <v>0</v>
          </cell>
          <cell r="AK1260">
            <v>0</v>
          </cell>
          <cell r="AL1260">
            <v>0</v>
          </cell>
        </row>
        <row r="1261">
          <cell r="C1261" t="str">
            <v>590150000149</v>
          </cell>
          <cell r="D1261" t="str">
            <v>CI F233595</v>
          </cell>
          <cell r="F1261">
            <v>0</v>
          </cell>
          <cell r="G1261">
            <v>0</v>
          </cell>
          <cell r="H1261">
            <v>0</v>
          </cell>
          <cell r="I1261">
            <v>20.3</v>
          </cell>
          <cell r="J1261">
            <v>2.9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  <cell r="AG1261">
            <v>0</v>
          </cell>
          <cell r="AH1261">
            <v>0</v>
          </cell>
          <cell r="AI1261">
            <v>20.3</v>
          </cell>
          <cell r="AJ1261">
            <v>2.9</v>
          </cell>
          <cell r="AK1261">
            <v>0</v>
          </cell>
          <cell r="AL1261">
            <v>0</v>
          </cell>
        </row>
        <row r="1262">
          <cell r="C1262" t="str">
            <v>590090000399</v>
          </cell>
          <cell r="D1262" t="str">
            <v>CI F233595</v>
          </cell>
          <cell r="F1262">
            <v>0</v>
          </cell>
          <cell r="G1262">
            <v>0</v>
          </cell>
          <cell r="H1262">
            <v>0</v>
          </cell>
          <cell r="I1262">
            <v>19.25</v>
          </cell>
          <cell r="J1262">
            <v>2.75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  <cell r="AG1262">
            <v>0</v>
          </cell>
          <cell r="AH1262">
            <v>0</v>
          </cell>
          <cell r="AI1262">
            <v>19.25</v>
          </cell>
          <cell r="AJ1262">
            <v>2.75</v>
          </cell>
          <cell r="AK1262">
            <v>0</v>
          </cell>
          <cell r="AL1262">
            <v>0</v>
          </cell>
        </row>
        <row r="1263">
          <cell r="C1263" t="str">
            <v>590290000017</v>
          </cell>
          <cell r="D1263" t="str">
            <v>CI F233595</v>
          </cell>
          <cell r="F1263">
            <v>4430</v>
          </cell>
          <cell r="G1263">
            <v>4441.9900000000007</v>
          </cell>
          <cell r="H1263">
            <v>561.67999999999995</v>
          </cell>
          <cell r="I1263">
            <v>2014.61</v>
          </cell>
          <cell r="J1263">
            <v>254.63</v>
          </cell>
          <cell r="K1263">
            <v>1936.68</v>
          </cell>
          <cell r="L1263">
            <v>244.78</v>
          </cell>
          <cell r="M1263">
            <v>15.120000000000001</v>
          </cell>
          <cell r="N1263">
            <v>2.16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210.14</v>
          </cell>
          <cell r="T1263">
            <v>26.560000000000002</v>
          </cell>
          <cell r="U1263">
            <v>54.67</v>
          </cell>
          <cell r="V1263">
            <v>6.91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210.77</v>
          </cell>
          <cell r="AB1263">
            <v>26.64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  <cell r="AG1263">
            <v>0</v>
          </cell>
          <cell r="AH1263">
            <v>0</v>
          </cell>
          <cell r="AI1263">
            <v>0</v>
          </cell>
          <cell r="AJ1263">
            <v>0</v>
          </cell>
          <cell r="AK1263">
            <v>0</v>
          </cell>
          <cell r="AL1263">
            <v>0</v>
          </cell>
        </row>
        <row r="1264">
          <cell r="C1264" t="str">
            <v>590150001113</v>
          </cell>
          <cell r="D1264" t="str">
            <v>CI F233595</v>
          </cell>
          <cell r="F1264">
            <v>0</v>
          </cell>
          <cell r="G1264">
            <v>0</v>
          </cell>
          <cell r="H1264">
            <v>0</v>
          </cell>
          <cell r="I1264">
            <v>20.09</v>
          </cell>
          <cell r="J1264">
            <v>2.87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20.09</v>
          </cell>
          <cell r="AJ1264">
            <v>2.87</v>
          </cell>
          <cell r="AK1264">
            <v>0</v>
          </cell>
          <cell r="AL1264">
            <v>0</v>
          </cell>
        </row>
        <row r="1265">
          <cell r="C1265" t="str">
            <v>590150001261</v>
          </cell>
          <cell r="D1265" t="str">
            <v>CI F233595</v>
          </cell>
          <cell r="F1265">
            <v>0</v>
          </cell>
          <cell r="G1265">
            <v>0</v>
          </cell>
          <cell r="H1265">
            <v>0</v>
          </cell>
          <cell r="I1265">
            <v>20.23</v>
          </cell>
          <cell r="J1265">
            <v>2.89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>
            <v>0</v>
          </cell>
          <cell r="AH1265">
            <v>0</v>
          </cell>
          <cell r="AI1265">
            <v>20.23</v>
          </cell>
          <cell r="AJ1265">
            <v>2.89</v>
          </cell>
          <cell r="AK1265">
            <v>0</v>
          </cell>
          <cell r="AL1265">
            <v>0</v>
          </cell>
        </row>
        <row r="1266">
          <cell r="C1266" t="str">
            <v>590150001444</v>
          </cell>
          <cell r="D1266" t="str">
            <v>CI F233595</v>
          </cell>
          <cell r="F1266">
            <v>0</v>
          </cell>
          <cell r="G1266">
            <v>0</v>
          </cell>
          <cell r="H1266">
            <v>0</v>
          </cell>
          <cell r="I1266">
            <v>20.16</v>
          </cell>
          <cell r="J1266">
            <v>2.88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20.16</v>
          </cell>
          <cell r="AJ1266">
            <v>2.88</v>
          </cell>
          <cell r="AK1266">
            <v>0</v>
          </cell>
          <cell r="AL1266">
            <v>0</v>
          </cell>
        </row>
        <row r="1267">
          <cell r="C1267" t="str">
            <v>590090000506</v>
          </cell>
          <cell r="D1267" t="str">
            <v>CI F233595</v>
          </cell>
          <cell r="F1267">
            <v>0</v>
          </cell>
          <cell r="G1267">
            <v>0</v>
          </cell>
          <cell r="H1267">
            <v>0</v>
          </cell>
          <cell r="I1267">
            <v>18.900000000000002</v>
          </cell>
          <cell r="J1267">
            <v>2.7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  <cell r="AG1267">
            <v>0</v>
          </cell>
          <cell r="AH1267">
            <v>0</v>
          </cell>
          <cell r="AI1267">
            <v>18.900000000000002</v>
          </cell>
          <cell r="AJ1267">
            <v>2.7</v>
          </cell>
          <cell r="AK1267">
            <v>0</v>
          </cell>
          <cell r="AL1267">
            <v>0</v>
          </cell>
        </row>
        <row r="1268">
          <cell r="C1268" t="str">
            <v>590160000295</v>
          </cell>
          <cell r="D1268" t="str">
            <v>CI F233595</v>
          </cell>
          <cell r="F1268">
            <v>0</v>
          </cell>
          <cell r="G1268">
            <v>0</v>
          </cell>
          <cell r="H1268">
            <v>0</v>
          </cell>
          <cell r="I1268">
            <v>14.91</v>
          </cell>
          <cell r="J1268">
            <v>2.13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  <cell r="AG1268">
            <v>0</v>
          </cell>
          <cell r="AH1268">
            <v>0</v>
          </cell>
          <cell r="AI1268">
            <v>14.91</v>
          </cell>
          <cell r="AJ1268">
            <v>2.13</v>
          </cell>
          <cell r="AK1268">
            <v>0</v>
          </cell>
          <cell r="AL1268">
            <v>0</v>
          </cell>
        </row>
        <row r="1269">
          <cell r="C1269" t="str">
            <v>590170000194</v>
          </cell>
          <cell r="D1269" t="str">
            <v>CI F233595</v>
          </cell>
          <cell r="F1269">
            <v>0</v>
          </cell>
          <cell r="G1269">
            <v>0</v>
          </cell>
          <cell r="H1269">
            <v>0</v>
          </cell>
          <cell r="I1269">
            <v>23.59</v>
          </cell>
          <cell r="J1269">
            <v>3.37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>
            <v>0</v>
          </cell>
          <cell r="AH1269">
            <v>0</v>
          </cell>
          <cell r="AI1269">
            <v>23.59</v>
          </cell>
          <cell r="AJ1269">
            <v>3.37</v>
          </cell>
          <cell r="AK1269">
            <v>0</v>
          </cell>
          <cell r="AL1269">
            <v>0</v>
          </cell>
        </row>
        <row r="1270">
          <cell r="C1270" t="str">
            <v>590120000575</v>
          </cell>
          <cell r="D1270" t="str">
            <v>CI F233595</v>
          </cell>
          <cell r="F1270">
            <v>0</v>
          </cell>
          <cell r="G1270">
            <v>0</v>
          </cell>
          <cell r="H1270">
            <v>0</v>
          </cell>
          <cell r="I1270">
            <v>17.64</v>
          </cell>
          <cell r="J1270">
            <v>2.52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  <cell r="AG1270">
            <v>0</v>
          </cell>
          <cell r="AH1270">
            <v>0</v>
          </cell>
          <cell r="AI1270">
            <v>17.64</v>
          </cell>
          <cell r="AJ1270">
            <v>2.52</v>
          </cell>
          <cell r="AK1270">
            <v>0</v>
          </cell>
          <cell r="AL1270">
            <v>0</v>
          </cell>
        </row>
        <row r="1271">
          <cell r="C1271" t="str">
            <v>590140000043</v>
          </cell>
          <cell r="D1271" t="str">
            <v>CI F233595</v>
          </cell>
          <cell r="F1271">
            <v>0</v>
          </cell>
          <cell r="G1271">
            <v>0</v>
          </cell>
          <cell r="H1271">
            <v>0</v>
          </cell>
          <cell r="I1271">
            <v>18.13</v>
          </cell>
          <cell r="J1271">
            <v>2.59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  <cell r="AG1271">
            <v>0</v>
          </cell>
          <cell r="AH1271">
            <v>0</v>
          </cell>
          <cell r="AI1271">
            <v>18.13</v>
          </cell>
          <cell r="AJ1271">
            <v>2.59</v>
          </cell>
          <cell r="AK1271">
            <v>0</v>
          </cell>
          <cell r="AL1271">
            <v>0</v>
          </cell>
        </row>
        <row r="1272">
          <cell r="C1272" t="str">
            <v>590210000030</v>
          </cell>
          <cell r="D1272" t="str">
            <v>CI F233595</v>
          </cell>
          <cell r="F1272">
            <v>0</v>
          </cell>
          <cell r="G1272">
            <v>0</v>
          </cell>
          <cell r="H1272">
            <v>0</v>
          </cell>
          <cell r="I1272">
            <v>14.42</v>
          </cell>
          <cell r="J1272">
            <v>2.06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  <cell r="AG1272">
            <v>0</v>
          </cell>
          <cell r="AH1272">
            <v>0</v>
          </cell>
          <cell r="AI1272">
            <v>14.42</v>
          </cell>
          <cell r="AJ1272">
            <v>2.06</v>
          </cell>
          <cell r="AK1272">
            <v>0</v>
          </cell>
          <cell r="AL1272">
            <v>0</v>
          </cell>
        </row>
        <row r="1273">
          <cell r="C1273" t="str">
            <v>600160002348</v>
          </cell>
          <cell r="D1273" t="str">
            <v>CI F233595</v>
          </cell>
          <cell r="F1273">
            <v>9493</v>
          </cell>
          <cell r="G1273">
            <v>9526.3900000000012</v>
          </cell>
          <cell r="H1273">
            <v>1215.5300000000002</v>
          </cell>
          <cell r="I1273">
            <v>4802.45</v>
          </cell>
          <cell r="J1273">
            <v>612.51</v>
          </cell>
          <cell r="K1273">
            <v>3643.06</v>
          </cell>
          <cell r="L1273">
            <v>464.64</v>
          </cell>
          <cell r="M1273">
            <v>34.090000000000003</v>
          </cell>
          <cell r="N1273">
            <v>4.87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472.08</v>
          </cell>
          <cell r="T1273">
            <v>60.21</v>
          </cell>
          <cell r="U1273">
            <v>122.78</v>
          </cell>
          <cell r="V1273">
            <v>15.66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451.93</v>
          </cell>
          <cell r="AB1273">
            <v>57.64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  <cell r="AG1273">
            <v>0</v>
          </cell>
          <cell r="AH1273">
            <v>0</v>
          </cell>
          <cell r="AI1273">
            <v>0</v>
          </cell>
          <cell r="AJ1273">
            <v>0</v>
          </cell>
          <cell r="AK1273">
            <v>0</v>
          </cell>
          <cell r="AL1273">
            <v>0</v>
          </cell>
        </row>
        <row r="1274">
          <cell r="C1274" t="str">
            <v>590170000616</v>
          </cell>
          <cell r="D1274" t="str">
            <v>CI F233595</v>
          </cell>
          <cell r="F1274">
            <v>0</v>
          </cell>
          <cell r="G1274">
            <v>0</v>
          </cell>
          <cell r="H1274">
            <v>0</v>
          </cell>
          <cell r="I1274">
            <v>21.98</v>
          </cell>
          <cell r="J1274">
            <v>3.14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>
            <v>0</v>
          </cell>
          <cell r="AH1274">
            <v>0</v>
          </cell>
          <cell r="AI1274">
            <v>21.98</v>
          </cell>
          <cell r="AJ1274">
            <v>3.14</v>
          </cell>
          <cell r="AK1274">
            <v>0</v>
          </cell>
          <cell r="AL1274">
            <v>0</v>
          </cell>
        </row>
        <row r="1275">
          <cell r="C1275" t="str">
            <v>590150000313</v>
          </cell>
          <cell r="D1275" t="str">
            <v>CI F233595</v>
          </cell>
          <cell r="F1275">
            <v>0</v>
          </cell>
          <cell r="G1275">
            <v>0</v>
          </cell>
          <cell r="H1275">
            <v>0</v>
          </cell>
          <cell r="I1275">
            <v>20.37</v>
          </cell>
          <cell r="J1275">
            <v>2.91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20.37</v>
          </cell>
          <cell r="AJ1275">
            <v>2.91</v>
          </cell>
          <cell r="AK1275">
            <v>0</v>
          </cell>
          <cell r="AL1275">
            <v>0</v>
          </cell>
        </row>
        <row r="1276">
          <cell r="C1276" t="str">
            <v>590150000602</v>
          </cell>
          <cell r="D1276" t="str">
            <v>CI F233595</v>
          </cell>
          <cell r="F1276">
            <v>0</v>
          </cell>
          <cell r="G1276">
            <v>0</v>
          </cell>
          <cell r="H1276">
            <v>0</v>
          </cell>
          <cell r="I1276">
            <v>21.14</v>
          </cell>
          <cell r="J1276">
            <v>3.02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  <cell r="AG1276">
            <v>0</v>
          </cell>
          <cell r="AH1276">
            <v>0</v>
          </cell>
          <cell r="AI1276">
            <v>21.14</v>
          </cell>
          <cell r="AJ1276">
            <v>3.02</v>
          </cell>
          <cell r="AK1276">
            <v>0</v>
          </cell>
          <cell r="AL1276">
            <v>0</v>
          </cell>
        </row>
        <row r="1277">
          <cell r="C1277" t="str">
            <v>590150000834</v>
          </cell>
          <cell r="D1277" t="str">
            <v>CI F233595</v>
          </cell>
          <cell r="F1277">
            <v>0</v>
          </cell>
          <cell r="G1277">
            <v>0</v>
          </cell>
          <cell r="H1277">
            <v>0</v>
          </cell>
          <cell r="I1277">
            <v>21.209999999999997</v>
          </cell>
          <cell r="J1277">
            <v>3.03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>
            <v>0</v>
          </cell>
          <cell r="AH1277">
            <v>0</v>
          </cell>
          <cell r="AI1277">
            <v>21.209999999999997</v>
          </cell>
          <cell r="AJ1277">
            <v>3.03</v>
          </cell>
          <cell r="AK1277">
            <v>0</v>
          </cell>
          <cell r="AL1277">
            <v>0</v>
          </cell>
        </row>
        <row r="1278">
          <cell r="C1278" t="str">
            <v>590160000022</v>
          </cell>
          <cell r="D1278" t="str">
            <v>CI F233595</v>
          </cell>
          <cell r="F1278">
            <v>0</v>
          </cell>
          <cell r="G1278">
            <v>0</v>
          </cell>
          <cell r="H1278">
            <v>0</v>
          </cell>
          <cell r="I1278">
            <v>13.299999999999999</v>
          </cell>
          <cell r="J1278">
            <v>1.9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0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  <cell r="AG1278">
            <v>0</v>
          </cell>
          <cell r="AH1278">
            <v>0</v>
          </cell>
          <cell r="AI1278">
            <v>13.299999999999999</v>
          </cell>
          <cell r="AJ1278">
            <v>1.9</v>
          </cell>
          <cell r="AK1278">
            <v>0</v>
          </cell>
          <cell r="AL1278">
            <v>0</v>
          </cell>
        </row>
        <row r="1279">
          <cell r="C1279" t="str">
            <v>650040000038</v>
          </cell>
          <cell r="D1279" t="str">
            <v>CI F233595</v>
          </cell>
          <cell r="F1279">
            <v>0</v>
          </cell>
          <cell r="G1279">
            <v>0</v>
          </cell>
          <cell r="H1279">
            <v>0</v>
          </cell>
          <cell r="I1279">
            <v>14.280000000000001</v>
          </cell>
          <cell r="J1279">
            <v>2.04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  <cell r="AG1279">
            <v>0</v>
          </cell>
          <cell r="AH1279">
            <v>0</v>
          </cell>
          <cell r="AI1279">
            <v>14.280000000000001</v>
          </cell>
          <cell r="AJ1279">
            <v>2.04</v>
          </cell>
          <cell r="AK1279">
            <v>0</v>
          </cell>
          <cell r="AL1279">
            <v>0</v>
          </cell>
        </row>
        <row r="1280">
          <cell r="C1280" t="str">
            <v>800009000566</v>
          </cell>
          <cell r="D1280" t="str">
            <v>CI F233595</v>
          </cell>
          <cell r="F1280">
            <v>10890</v>
          </cell>
          <cell r="G1280">
            <v>10889.980000000001</v>
          </cell>
          <cell r="H1280">
            <v>1386.7100000000005</v>
          </cell>
          <cell r="I1280">
            <v>4812.62</v>
          </cell>
          <cell r="J1280">
            <v>608.31000000000006</v>
          </cell>
          <cell r="K1280">
            <v>4616.8500000000004</v>
          </cell>
          <cell r="L1280">
            <v>592.97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861.31999999999994</v>
          </cell>
          <cell r="T1280">
            <v>109.68</v>
          </cell>
          <cell r="U1280">
            <v>132.87</v>
          </cell>
          <cell r="V1280">
            <v>16.920000000000002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501.81</v>
          </cell>
          <cell r="AB1280">
            <v>63.9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35.49</v>
          </cell>
          <cell r="AJ1280">
            <v>5.07</v>
          </cell>
          <cell r="AK1280">
            <v>0</v>
          </cell>
          <cell r="AL1280">
            <v>0</v>
          </cell>
        </row>
        <row r="1281">
          <cell r="C1281" t="str">
            <v>800009002083</v>
          </cell>
          <cell r="D1281" t="str">
            <v>CI F233595</v>
          </cell>
          <cell r="F1281">
            <v>15800</v>
          </cell>
          <cell r="G1281">
            <v>15858.67</v>
          </cell>
          <cell r="H1281">
            <v>1998.6999999999996</v>
          </cell>
          <cell r="I1281">
            <v>8454</v>
          </cell>
          <cell r="J1281">
            <v>1064.83</v>
          </cell>
          <cell r="K1281">
            <v>5520.91</v>
          </cell>
          <cell r="L1281">
            <v>695.39</v>
          </cell>
          <cell r="M1281">
            <v>136.08000000000001</v>
          </cell>
          <cell r="N1281">
            <v>18.350000000000001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792.9</v>
          </cell>
          <cell r="T1281">
            <v>99.86999999999999</v>
          </cell>
          <cell r="U1281">
            <v>206.18</v>
          </cell>
          <cell r="V1281">
            <v>25.97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748.6</v>
          </cell>
          <cell r="AB1281">
            <v>94.29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>
            <v>0</v>
          </cell>
          <cell r="AH1281">
            <v>0</v>
          </cell>
          <cell r="AI1281">
            <v>0</v>
          </cell>
          <cell r="AJ1281">
            <v>0</v>
          </cell>
          <cell r="AK1281">
            <v>0</v>
          </cell>
          <cell r="AL1281">
            <v>0</v>
          </cell>
        </row>
        <row r="1282">
          <cell r="C1282" t="str">
            <v>770020000384</v>
          </cell>
          <cell r="D1282" t="str">
            <v>CI F233595</v>
          </cell>
          <cell r="F1282">
            <v>0</v>
          </cell>
          <cell r="G1282">
            <v>0</v>
          </cell>
          <cell r="H1282">
            <v>0</v>
          </cell>
          <cell r="I1282">
            <v>14.629999999999999</v>
          </cell>
          <cell r="J1282">
            <v>2.09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14.629999999999999</v>
          </cell>
          <cell r="AJ1282">
            <v>2.09</v>
          </cell>
          <cell r="AK1282">
            <v>0</v>
          </cell>
          <cell r="AL1282">
            <v>0</v>
          </cell>
        </row>
        <row r="1283">
          <cell r="C1283" t="str">
            <v>770020000434</v>
          </cell>
          <cell r="D1283" t="str">
            <v>CI F233595</v>
          </cell>
          <cell r="F1283">
            <v>5723</v>
          </cell>
          <cell r="G1283">
            <v>5738.6799999999994</v>
          </cell>
          <cell r="H1283">
            <v>754.32</v>
          </cell>
          <cell r="I1283">
            <v>2154.96</v>
          </cell>
          <cell r="J1283">
            <v>283.19</v>
          </cell>
          <cell r="K1283">
            <v>2070.11</v>
          </cell>
          <cell r="L1283">
            <v>272.04000000000002</v>
          </cell>
          <cell r="M1283">
            <v>15.819999999999999</v>
          </cell>
          <cell r="N1283">
            <v>2.2599999999999998</v>
          </cell>
          <cell r="O1283">
            <v>684.86</v>
          </cell>
          <cell r="P1283">
            <v>90</v>
          </cell>
          <cell r="Q1283">
            <v>0</v>
          </cell>
          <cell r="R1283">
            <v>0</v>
          </cell>
          <cell r="S1283">
            <v>216.49</v>
          </cell>
          <cell r="T1283">
            <v>28.45</v>
          </cell>
          <cell r="U1283">
            <v>56.31</v>
          </cell>
          <cell r="V1283">
            <v>7.4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540.13</v>
          </cell>
          <cell r="AB1283">
            <v>70.98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</row>
        <row r="1284">
          <cell r="C1284" t="str">
            <v>770020000475</v>
          </cell>
          <cell r="D1284" t="str">
            <v>CI F233595</v>
          </cell>
          <cell r="F1284">
            <v>0</v>
          </cell>
          <cell r="G1284">
            <v>0</v>
          </cell>
          <cell r="H1284">
            <v>0</v>
          </cell>
          <cell r="I1284">
            <v>13.37</v>
          </cell>
          <cell r="J1284">
            <v>1.91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13.37</v>
          </cell>
          <cell r="AJ1284">
            <v>1.91</v>
          </cell>
          <cell r="AK1284">
            <v>0</v>
          </cell>
          <cell r="AL1284">
            <v>0</v>
          </cell>
        </row>
        <row r="1285">
          <cell r="C1285" t="str">
            <v>800022000114</v>
          </cell>
          <cell r="D1285" t="str">
            <v>CI F233595</v>
          </cell>
          <cell r="F1285">
            <v>0</v>
          </cell>
          <cell r="G1285">
            <v>0</v>
          </cell>
          <cell r="H1285">
            <v>0</v>
          </cell>
          <cell r="I1285">
            <v>38.29</v>
          </cell>
          <cell r="J1285">
            <v>5.47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>
            <v>0</v>
          </cell>
          <cell r="AH1285">
            <v>0</v>
          </cell>
          <cell r="AI1285">
            <v>38.29</v>
          </cell>
          <cell r="AJ1285">
            <v>5.47</v>
          </cell>
          <cell r="AK1285">
            <v>0</v>
          </cell>
          <cell r="AL1285">
            <v>0</v>
          </cell>
        </row>
        <row r="1286">
          <cell r="C1286" t="str">
            <v>780250000137</v>
          </cell>
          <cell r="D1286" t="str">
            <v>CI F233595</v>
          </cell>
          <cell r="F1286">
            <v>6503</v>
          </cell>
          <cell r="G1286">
            <v>6503.04</v>
          </cell>
          <cell r="H1286">
            <v>824.26</v>
          </cell>
          <cell r="I1286">
            <v>2798.2400000000002</v>
          </cell>
          <cell r="J1286">
            <v>355.01</v>
          </cell>
          <cell r="K1286">
            <v>2808.6</v>
          </cell>
          <cell r="L1286">
            <v>355.99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229.98</v>
          </cell>
          <cell r="R1286">
            <v>29.15</v>
          </cell>
          <cell r="S1286">
            <v>307.38</v>
          </cell>
          <cell r="T1286">
            <v>38.96</v>
          </cell>
          <cell r="U1286">
            <v>80.87</v>
          </cell>
          <cell r="V1286">
            <v>10.25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298.62</v>
          </cell>
          <cell r="AB1286">
            <v>37.85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>
            <v>0</v>
          </cell>
          <cell r="AH1286">
            <v>0</v>
          </cell>
          <cell r="AI1286">
            <v>20.650000000000002</v>
          </cell>
          <cell r="AJ1286">
            <v>2.95</v>
          </cell>
          <cell r="AK1286">
            <v>0</v>
          </cell>
          <cell r="AL1286">
            <v>0</v>
          </cell>
        </row>
        <row r="1287">
          <cell r="C1287" t="str">
            <v>600160002462</v>
          </cell>
          <cell r="D1287" t="str">
            <v>CI F233595</v>
          </cell>
          <cell r="F1287">
            <v>0</v>
          </cell>
          <cell r="G1287">
            <v>0</v>
          </cell>
          <cell r="H1287">
            <v>0</v>
          </cell>
          <cell r="I1287">
            <v>22.05</v>
          </cell>
          <cell r="J1287">
            <v>3.15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>
            <v>0</v>
          </cell>
          <cell r="AH1287">
            <v>0</v>
          </cell>
          <cell r="AI1287">
            <v>22.05</v>
          </cell>
          <cell r="AJ1287">
            <v>3.15</v>
          </cell>
          <cell r="AK1287">
            <v>0</v>
          </cell>
          <cell r="AL1287">
            <v>0</v>
          </cell>
        </row>
        <row r="1288">
          <cell r="C1288" t="str">
            <v>770040000075</v>
          </cell>
          <cell r="D1288" t="str">
            <v>CI F233595</v>
          </cell>
          <cell r="F1288">
            <v>0</v>
          </cell>
          <cell r="G1288">
            <v>0</v>
          </cell>
          <cell r="H1288">
            <v>0</v>
          </cell>
          <cell r="I1288">
            <v>16.099999999999998</v>
          </cell>
          <cell r="J1288">
            <v>2.2999999999999998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>
            <v>0</v>
          </cell>
          <cell r="AH1288">
            <v>0</v>
          </cell>
          <cell r="AI1288">
            <v>16.099999999999998</v>
          </cell>
          <cell r="AJ1288">
            <v>2.2999999999999998</v>
          </cell>
          <cell r="AK1288">
            <v>0</v>
          </cell>
          <cell r="AL1288">
            <v>0</v>
          </cell>
        </row>
        <row r="1289">
          <cell r="C1289" t="str">
            <v>800160000314</v>
          </cell>
          <cell r="D1289" t="str">
            <v>CI F233595</v>
          </cell>
          <cell r="F1289">
            <v>6400</v>
          </cell>
          <cell r="G1289">
            <v>6422.0300000000007</v>
          </cell>
          <cell r="H1289">
            <v>818.49</v>
          </cell>
          <cell r="I1289">
            <v>3132.24</v>
          </cell>
          <cell r="J1289">
            <v>399.03</v>
          </cell>
          <cell r="K1289">
            <v>2572.8000000000002</v>
          </cell>
          <cell r="L1289">
            <v>327.76</v>
          </cell>
          <cell r="M1289">
            <v>23.17</v>
          </cell>
          <cell r="N1289">
            <v>3.31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308.88</v>
          </cell>
          <cell r="T1289">
            <v>39.35</v>
          </cell>
          <cell r="U1289">
            <v>80.3</v>
          </cell>
          <cell r="V1289">
            <v>10.23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304.64</v>
          </cell>
          <cell r="AB1289">
            <v>38.81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</row>
        <row r="1290">
          <cell r="C1290" t="str">
            <v>640010000720</v>
          </cell>
          <cell r="D1290" t="str">
            <v>CI F233595</v>
          </cell>
          <cell r="F1290">
            <v>7350</v>
          </cell>
          <cell r="G1290">
            <v>7385.85</v>
          </cell>
          <cell r="H1290">
            <v>1001.0499999999998</v>
          </cell>
          <cell r="I1290">
            <v>3223.48</v>
          </cell>
          <cell r="J1290">
            <v>436.8</v>
          </cell>
          <cell r="K1290">
            <v>2079.3200000000002</v>
          </cell>
          <cell r="L1290">
            <v>281.76</v>
          </cell>
          <cell r="M1290">
            <v>30.800000000000004</v>
          </cell>
          <cell r="N1290">
            <v>4.4000000000000004</v>
          </cell>
          <cell r="O1290">
            <v>1047.93</v>
          </cell>
          <cell r="P1290">
            <v>142</v>
          </cell>
          <cell r="Q1290">
            <v>0</v>
          </cell>
          <cell r="R1290">
            <v>0</v>
          </cell>
          <cell r="S1290">
            <v>242.65</v>
          </cell>
          <cell r="T1290">
            <v>32.880000000000003</v>
          </cell>
          <cell r="U1290">
            <v>63.1</v>
          </cell>
          <cell r="V1290">
            <v>8.5500000000000007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698.57</v>
          </cell>
          <cell r="AB1290">
            <v>94.66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</row>
        <row r="1291">
          <cell r="C1291" t="str">
            <v>800160000298</v>
          </cell>
          <cell r="D1291" t="str">
            <v>CI F233595</v>
          </cell>
          <cell r="F1291">
            <v>0</v>
          </cell>
          <cell r="G1291">
            <v>0</v>
          </cell>
          <cell r="H1291">
            <v>0</v>
          </cell>
          <cell r="I1291">
            <v>28.84</v>
          </cell>
          <cell r="J1291">
            <v>4.12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28.84</v>
          </cell>
          <cell r="AJ1291">
            <v>4.12</v>
          </cell>
          <cell r="AK1291">
            <v>0</v>
          </cell>
          <cell r="AL1291">
            <v>0</v>
          </cell>
        </row>
        <row r="1292">
          <cell r="C1292" t="str">
            <v>770010000501</v>
          </cell>
          <cell r="D1292" t="str">
            <v>CI F233595</v>
          </cell>
          <cell r="F1292">
            <v>0</v>
          </cell>
          <cell r="G1292">
            <v>0</v>
          </cell>
          <cell r="H1292">
            <v>0</v>
          </cell>
          <cell r="I1292">
            <v>16.73</v>
          </cell>
          <cell r="J1292">
            <v>2.39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16.73</v>
          </cell>
          <cell r="AJ1292">
            <v>2.39</v>
          </cell>
          <cell r="AK1292">
            <v>0</v>
          </cell>
          <cell r="AL1292">
            <v>0</v>
          </cell>
        </row>
        <row r="1293">
          <cell r="C1293" t="str">
            <v>801100000273</v>
          </cell>
          <cell r="D1293" t="str">
            <v>CI F233595</v>
          </cell>
          <cell r="F1293">
            <v>8751</v>
          </cell>
          <cell r="G1293">
            <v>9595.42</v>
          </cell>
          <cell r="H1293">
            <v>1204.96</v>
          </cell>
          <cell r="I1293">
            <v>3569.63</v>
          </cell>
          <cell r="J1293">
            <v>448.05</v>
          </cell>
          <cell r="K1293">
            <v>3065.87</v>
          </cell>
          <cell r="L1293">
            <v>384.82</v>
          </cell>
          <cell r="M1293">
            <v>32.76</v>
          </cell>
          <cell r="N1293">
            <v>4.68</v>
          </cell>
          <cell r="O1293">
            <v>1625.27</v>
          </cell>
          <cell r="P1293">
            <v>204</v>
          </cell>
          <cell r="Q1293">
            <v>0</v>
          </cell>
          <cell r="R1293">
            <v>0</v>
          </cell>
          <cell r="S1293">
            <v>312.14999999999998</v>
          </cell>
          <cell r="T1293">
            <v>39.18</v>
          </cell>
          <cell r="U1293">
            <v>81.02</v>
          </cell>
          <cell r="V1293">
            <v>10.17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908.72</v>
          </cell>
          <cell r="AB1293">
            <v>114.06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  <cell r="AI1293">
            <v>0</v>
          </cell>
          <cell r="AJ1293">
            <v>0</v>
          </cell>
          <cell r="AK1293">
            <v>0</v>
          </cell>
          <cell r="AL1293">
            <v>0</v>
          </cell>
        </row>
        <row r="1294">
          <cell r="C1294" t="str">
            <v>801800001100</v>
          </cell>
          <cell r="D1294" t="str">
            <v>CI F233595</v>
          </cell>
          <cell r="F1294">
            <v>6523</v>
          </cell>
          <cell r="G1294">
            <v>7134.2699999999995</v>
          </cell>
          <cell r="H1294">
            <v>936.34000000000015</v>
          </cell>
          <cell r="I1294">
            <v>2538.08</v>
          </cell>
          <cell r="J1294">
            <v>333.01</v>
          </cell>
          <cell r="K1294">
            <v>2390.83</v>
          </cell>
          <cell r="L1294">
            <v>313.69</v>
          </cell>
          <cell r="M1294">
            <v>24.290000000000003</v>
          </cell>
          <cell r="N1294">
            <v>3.47</v>
          </cell>
          <cell r="O1294">
            <v>1082.27</v>
          </cell>
          <cell r="P1294">
            <v>142</v>
          </cell>
          <cell r="Q1294">
            <v>0</v>
          </cell>
          <cell r="R1294">
            <v>0</v>
          </cell>
          <cell r="S1294">
            <v>445.7</v>
          </cell>
          <cell r="T1294">
            <v>60.94</v>
          </cell>
          <cell r="U1294">
            <v>60.97</v>
          </cell>
          <cell r="V1294">
            <v>8</v>
          </cell>
          <cell r="W1294">
            <v>142.13999999999999</v>
          </cell>
          <cell r="X1294">
            <v>18.649999999999999</v>
          </cell>
          <cell r="Y1294">
            <v>0</v>
          </cell>
          <cell r="Z1294">
            <v>0</v>
          </cell>
          <cell r="AA1294">
            <v>661.25</v>
          </cell>
          <cell r="AB1294">
            <v>86.76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>
            <v>0</v>
          </cell>
          <cell r="AH1294">
            <v>0</v>
          </cell>
          <cell r="AI1294">
            <v>0</v>
          </cell>
          <cell r="AJ1294">
            <v>0</v>
          </cell>
          <cell r="AK1294">
            <v>211.26</v>
          </cell>
          <cell r="AL1294">
            <v>30.18</v>
          </cell>
        </row>
        <row r="1295">
          <cell r="C1295" t="str">
            <v>801800001183</v>
          </cell>
          <cell r="D1295" t="str">
            <v>CI F233595</v>
          </cell>
          <cell r="F1295">
            <v>0</v>
          </cell>
          <cell r="G1295">
            <v>381.92999999999995</v>
          </cell>
          <cell r="H1295">
            <v>77.13000000000001</v>
          </cell>
          <cell r="I1295">
            <v>18.97</v>
          </cell>
          <cell r="J1295">
            <v>2.71</v>
          </cell>
          <cell r="K1295">
            <v>212.53</v>
          </cell>
          <cell r="L1295">
            <v>42.92</v>
          </cell>
          <cell r="M1295">
            <v>0</v>
          </cell>
          <cell r="N1295">
            <v>0</v>
          </cell>
          <cell r="O1295">
            <v>169.4</v>
          </cell>
          <cell r="P1295">
            <v>34.21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>
            <v>0</v>
          </cell>
          <cell r="AH1295">
            <v>0</v>
          </cell>
          <cell r="AI1295">
            <v>18.97</v>
          </cell>
          <cell r="AJ1295">
            <v>2.71</v>
          </cell>
          <cell r="AK1295">
            <v>0</v>
          </cell>
          <cell r="AL1295">
            <v>0</v>
          </cell>
        </row>
        <row r="1296">
          <cell r="C1296" t="str">
            <v>780210000037</v>
          </cell>
          <cell r="D1296" t="str">
            <v>CI F233595</v>
          </cell>
          <cell r="F1296">
            <v>10000</v>
          </cell>
          <cell r="G1296">
            <v>10043.199999999999</v>
          </cell>
          <cell r="H1296">
            <v>1275.1000000000001</v>
          </cell>
          <cell r="I1296">
            <v>4003.56</v>
          </cell>
          <cell r="J1296">
            <v>505.91</v>
          </cell>
          <cell r="K1296">
            <v>2940.06</v>
          </cell>
          <cell r="L1296">
            <v>371.52</v>
          </cell>
          <cell r="M1296">
            <v>2246.89</v>
          </cell>
          <cell r="N1296">
            <v>289.92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382.07000000000005</v>
          </cell>
          <cell r="T1296">
            <v>48.28</v>
          </cell>
          <cell r="U1296">
            <v>99.39</v>
          </cell>
          <cell r="V1296">
            <v>12.56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371.23</v>
          </cell>
          <cell r="AB1296">
            <v>46.91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>
            <v>0</v>
          </cell>
          <cell r="AH1296">
            <v>0</v>
          </cell>
          <cell r="AI1296">
            <v>0</v>
          </cell>
          <cell r="AJ1296">
            <v>0</v>
          </cell>
          <cell r="AK1296">
            <v>0</v>
          </cell>
          <cell r="AL1296">
            <v>0</v>
          </cell>
        </row>
        <row r="1297">
          <cell r="C1297" t="str">
            <v>770020000632</v>
          </cell>
          <cell r="D1297" t="str">
            <v>CI F233595</v>
          </cell>
          <cell r="F1297">
            <v>5813</v>
          </cell>
          <cell r="G1297">
            <v>5827.4</v>
          </cell>
          <cell r="H1297">
            <v>754.2600000000001</v>
          </cell>
          <cell r="I1297">
            <v>1899.67</v>
          </cell>
          <cell r="J1297">
            <v>245.82</v>
          </cell>
          <cell r="K1297">
            <v>2391.09</v>
          </cell>
          <cell r="L1297">
            <v>309.41000000000003</v>
          </cell>
          <cell r="M1297">
            <v>13.86</v>
          </cell>
          <cell r="N1297">
            <v>1.98</v>
          </cell>
          <cell r="O1297">
            <v>695.51</v>
          </cell>
          <cell r="P1297">
            <v>90</v>
          </cell>
          <cell r="Q1297">
            <v>0</v>
          </cell>
          <cell r="R1297">
            <v>0</v>
          </cell>
          <cell r="S1297">
            <v>221.17000000000002</v>
          </cell>
          <cell r="T1297">
            <v>28.62</v>
          </cell>
          <cell r="U1297">
            <v>57.57</v>
          </cell>
          <cell r="V1297">
            <v>7.45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548.53</v>
          </cell>
          <cell r="AB1297">
            <v>70.98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>
            <v>0</v>
          </cell>
          <cell r="AH1297">
            <v>0</v>
          </cell>
          <cell r="AI1297">
            <v>0</v>
          </cell>
          <cell r="AJ1297">
            <v>0</v>
          </cell>
          <cell r="AK1297">
            <v>0</v>
          </cell>
          <cell r="AL1297">
            <v>0</v>
          </cell>
        </row>
        <row r="1298">
          <cell r="C1298" t="str">
            <v>800024000435</v>
          </cell>
          <cell r="D1298" t="str">
            <v>CI F233595</v>
          </cell>
          <cell r="F1298">
            <v>5429</v>
          </cell>
          <cell r="G1298">
            <v>5446.7000000000016</v>
          </cell>
          <cell r="H1298">
            <v>689.13</v>
          </cell>
          <cell r="I1298">
            <v>2433.94</v>
          </cell>
          <cell r="J1298">
            <v>307.82</v>
          </cell>
          <cell r="K1298">
            <v>2304.66</v>
          </cell>
          <cell r="L1298">
            <v>291.47000000000003</v>
          </cell>
          <cell r="M1298">
            <v>17.43</v>
          </cell>
          <cell r="N1298">
            <v>2.4900000000000002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260.93</v>
          </cell>
          <cell r="T1298">
            <v>33</v>
          </cell>
          <cell r="U1298">
            <v>67.84</v>
          </cell>
          <cell r="V1298">
            <v>8.58</v>
          </cell>
          <cell r="W1298">
            <v>108.56</v>
          </cell>
          <cell r="X1298">
            <v>13.73</v>
          </cell>
          <cell r="Y1298">
            <v>0</v>
          </cell>
          <cell r="Z1298">
            <v>0</v>
          </cell>
          <cell r="AA1298">
            <v>253.34</v>
          </cell>
          <cell r="AB1298">
            <v>32.04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>
            <v>0</v>
          </cell>
          <cell r="AH1298">
            <v>0</v>
          </cell>
          <cell r="AI1298">
            <v>0</v>
          </cell>
          <cell r="AJ1298">
            <v>0</v>
          </cell>
          <cell r="AK1298">
            <v>0</v>
          </cell>
          <cell r="AL1298">
            <v>0</v>
          </cell>
        </row>
        <row r="1299">
          <cell r="C1299" t="str">
            <v>780250000129</v>
          </cell>
          <cell r="D1299" t="str">
            <v>CI F233595</v>
          </cell>
          <cell r="F1299">
            <v>6480</v>
          </cell>
          <cell r="G1299">
            <v>6510.9800000000005</v>
          </cell>
          <cell r="H1299">
            <v>827.05</v>
          </cell>
          <cell r="I1299">
            <v>2987.3</v>
          </cell>
          <cell r="J1299">
            <v>379.29</v>
          </cell>
          <cell r="K1299">
            <v>2779.92</v>
          </cell>
          <cell r="L1299">
            <v>352.96</v>
          </cell>
          <cell r="M1299">
            <v>35.700000000000003</v>
          </cell>
          <cell r="N1299">
            <v>4.9000000000000004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317.33</v>
          </cell>
          <cell r="T1299">
            <v>40.29</v>
          </cell>
          <cell r="U1299">
            <v>82.38</v>
          </cell>
          <cell r="V1299">
            <v>10.46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308.35000000000002</v>
          </cell>
          <cell r="AB1299">
            <v>39.15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>
            <v>0</v>
          </cell>
          <cell r="AH1299">
            <v>0</v>
          </cell>
          <cell r="AI1299">
            <v>0</v>
          </cell>
          <cell r="AJ1299">
            <v>0</v>
          </cell>
          <cell r="AK1299">
            <v>0</v>
          </cell>
          <cell r="AL1299">
            <v>0</v>
          </cell>
        </row>
        <row r="1300">
          <cell r="C1300" t="str">
            <v>801800001282</v>
          </cell>
          <cell r="D1300" t="str">
            <v>CI F233595</v>
          </cell>
          <cell r="F1300">
            <v>15000</v>
          </cell>
          <cell r="G1300">
            <v>15589.77</v>
          </cell>
          <cell r="H1300">
            <v>2041.61</v>
          </cell>
          <cell r="I1300">
            <v>5095.9400000000005</v>
          </cell>
          <cell r="J1300">
            <v>666.66</v>
          </cell>
          <cell r="K1300">
            <v>4814.49</v>
          </cell>
          <cell r="L1300">
            <v>632.48</v>
          </cell>
          <cell r="M1300">
            <v>0</v>
          </cell>
          <cell r="N1300">
            <v>0</v>
          </cell>
          <cell r="O1300">
            <v>2505.38</v>
          </cell>
          <cell r="P1300">
            <v>327.64</v>
          </cell>
          <cell r="Q1300">
            <v>460.02</v>
          </cell>
          <cell r="R1300">
            <v>60.16</v>
          </cell>
          <cell r="S1300">
            <v>559.75</v>
          </cell>
          <cell r="T1300">
            <v>73.2</v>
          </cell>
          <cell r="U1300">
            <v>183.99</v>
          </cell>
          <cell r="V1300">
            <v>24.06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1990.29</v>
          </cell>
          <cell r="AB1300">
            <v>260.28000000000003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>
            <v>0</v>
          </cell>
          <cell r="AH1300">
            <v>0</v>
          </cell>
          <cell r="AI1300">
            <v>20.09</v>
          </cell>
          <cell r="AJ1300">
            <v>2.87</v>
          </cell>
          <cell r="AK1300">
            <v>0</v>
          </cell>
          <cell r="AL1300">
            <v>0</v>
          </cell>
        </row>
        <row r="1301">
          <cell r="C1301" t="str">
            <v>800007000055</v>
          </cell>
          <cell r="D1301" t="str">
            <v>CI F233595</v>
          </cell>
          <cell r="F1301">
            <v>0</v>
          </cell>
          <cell r="G1301">
            <v>0</v>
          </cell>
          <cell r="H1301">
            <v>0</v>
          </cell>
          <cell r="I1301">
            <v>52.64</v>
          </cell>
          <cell r="J1301">
            <v>7.52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>
            <v>0</v>
          </cell>
          <cell r="AH1301">
            <v>0</v>
          </cell>
          <cell r="AI1301">
            <v>52.64</v>
          </cell>
          <cell r="AJ1301">
            <v>7.52</v>
          </cell>
          <cell r="AK1301">
            <v>0</v>
          </cell>
          <cell r="AL1301">
            <v>0</v>
          </cell>
        </row>
        <row r="1302">
          <cell r="C1302" t="str">
            <v>801800001407</v>
          </cell>
          <cell r="D1302" t="str">
            <v>CI F233595</v>
          </cell>
          <cell r="F1302">
            <v>7000</v>
          </cell>
          <cell r="G1302">
            <v>7023.8900000000012</v>
          </cell>
          <cell r="H1302">
            <v>918.06</v>
          </cell>
          <cell r="I1302">
            <v>2795.59</v>
          </cell>
          <cell r="J1302">
            <v>365.27</v>
          </cell>
          <cell r="K1302">
            <v>2153.92</v>
          </cell>
          <cell r="L1302">
            <v>281.43</v>
          </cell>
          <cell r="M1302">
            <v>26.39</v>
          </cell>
          <cell r="N1302">
            <v>3.77</v>
          </cell>
          <cell r="O1302">
            <v>1086.79</v>
          </cell>
          <cell r="P1302">
            <v>142</v>
          </cell>
          <cell r="Q1302">
            <v>0</v>
          </cell>
          <cell r="R1302">
            <v>0</v>
          </cell>
          <cell r="S1302">
            <v>235.8</v>
          </cell>
          <cell r="T1302">
            <v>30.81</v>
          </cell>
          <cell r="U1302">
            <v>61.38</v>
          </cell>
          <cell r="V1302">
            <v>8.02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664.02</v>
          </cell>
          <cell r="AB1302">
            <v>86.759999999999991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>
            <v>0</v>
          </cell>
          <cell r="AH1302">
            <v>0</v>
          </cell>
          <cell r="AI1302">
            <v>0</v>
          </cell>
          <cell r="AJ1302">
            <v>0</v>
          </cell>
          <cell r="AK1302">
            <v>0</v>
          </cell>
          <cell r="AL1302">
            <v>0</v>
          </cell>
        </row>
        <row r="1303">
          <cell r="C1303" t="str">
            <v>801800000649</v>
          </cell>
          <cell r="D1303" t="str">
            <v>CI F233595</v>
          </cell>
          <cell r="F1303">
            <v>5451</v>
          </cell>
          <cell r="G1303">
            <v>5974.67</v>
          </cell>
          <cell r="H1303">
            <v>790.99</v>
          </cell>
          <cell r="I1303">
            <v>2155.59</v>
          </cell>
          <cell r="J1303">
            <v>285.3</v>
          </cell>
          <cell r="K1303">
            <v>1916.15</v>
          </cell>
          <cell r="L1303">
            <v>253.61</v>
          </cell>
          <cell r="M1303">
            <v>20.93</v>
          </cell>
          <cell r="N1303">
            <v>2.99</v>
          </cell>
          <cell r="O1303">
            <v>1072.8800000000001</v>
          </cell>
          <cell r="P1303">
            <v>142</v>
          </cell>
          <cell r="Q1303">
            <v>0</v>
          </cell>
          <cell r="R1303">
            <v>0</v>
          </cell>
          <cell r="S1303">
            <v>192.97</v>
          </cell>
          <cell r="T1303">
            <v>25.54</v>
          </cell>
          <cell r="U1303">
            <v>50.24</v>
          </cell>
          <cell r="V1303">
            <v>6.65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565.91000000000008</v>
          </cell>
          <cell r="AB1303">
            <v>74.900000000000006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</row>
        <row r="1304">
          <cell r="C1304" t="str">
            <v>802500000624</v>
          </cell>
          <cell r="D1304" t="str">
            <v>CI F233595</v>
          </cell>
          <cell r="F1304">
            <v>0</v>
          </cell>
          <cell r="G1304">
            <v>0</v>
          </cell>
          <cell r="H1304">
            <v>0</v>
          </cell>
          <cell r="I1304">
            <v>18.27</v>
          </cell>
          <cell r="J1304">
            <v>2.61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>
            <v>0</v>
          </cell>
          <cell r="AH1304">
            <v>0</v>
          </cell>
          <cell r="AI1304">
            <v>18.27</v>
          </cell>
          <cell r="AJ1304">
            <v>2.61</v>
          </cell>
          <cell r="AK1304">
            <v>0</v>
          </cell>
          <cell r="AL1304">
            <v>0</v>
          </cell>
        </row>
        <row r="1305">
          <cell r="C1305" t="str">
            <v>800028000050</v>
          </cell>
          <cell r="D1305" t="str">
            <v>CI F233595</v>
          </cell>
          <cell r="F1305">
            <v>0</v>
          </cell>
          <cell r="G1305">
            <v>0</v>
          </cell>
          <cell r="H1305">
            <v>0</v>
          </cell>
          <cell r="I1305">
            <v>73.850000000000009</v>
          </cell>
          <cell r="J1305">
            <v>10.55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>
            <v>0</v>
          </cell>
          <cell r="AH1305">
            <v>0</v>
          </cell>
          <cell r="AI1305">
            <v>73.850000000000009</v>
          </cell>
          <cell r="AJ1305">
            <v>10.55</v>
          </cell>
          <cell r="AK1305">
            <v>0</v>
          </cell>
          <cell r="AL1305">
            <v>0</v>
          </cell>
        </row>
        <row r="1306">
          <cell r="C1306" t="str">
            <v>802500001200</v>
          </cell>
          <cell r="D1306" t="str">
            <v>CI F233595</v>
          </cell>
          <cell r="F1306">
            <v>0</v>
          </cell>
          <cell r="G1306">
            <v>0</v>
          </cell>
          <cell r="H1306">
            <v>0</v>
          </cell>
          <cell r="I1306">
            <v>17.64</v>
          </cell>
          <cell r="J1306">
            <v>2.52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>
            <v>0</v>
          </cell>
          <cell r="AH1306">
            <v>0</v>
          </cell>
          <cell r="AI1306">
            <v>17.64</v>
          </cell>
          <cell r="AJ1306">
            <v>2.52</v>
          </cell>
          <cell r="AK1306">
            <v>0</v>
          </cell>
          <cell r="AL1306">
            <v>0</v>
          </cell>
        </row>
        <row r="1307">
          <cell r="C1307" t="str">
            <v>800015000154</v>
          </cell>
          <cell r="D1307" t="str">
            <v>CI F233595</v>
          </cell>
          <cell r="F1307">
            <v>0</v>
          </cell>
          <cell r="G1307">
            <v>0</v>
          </cell>
          <cell r="H1307">
            <v>0</v>
          </cell>
          <cell r="I1307">
            <v>58.800000000000004</v>
          </cell>
          <cell r="J1307">
            <v>8.4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>
            <v>0</v>
          </cell>
          <cell r="AH1307">
            <v>0</v>
          </cell>
          <cell r="AI1307">
            <v>58.800000000000004</v>
          </cell>
          <cell r="AJ1307">
            <v>8.4</v>
          </cell>
          <cell r="AK1307">
            <v>0</v>
          </cell>
          <cell r="AL1307">
            <v>0</v>
          </cell>
        </row>
        <row r="1308">
          <cell r="C1308" t="str">
            <v>810000000069</v>
          </cell>
          <cell r="D1308" t="str">
            <v>CI F233595</v>
          </cell>
          <cell r="F1308">
            <v>0</v>
          </cell>
          <cell r="G1308">
            <v>0</v>
          </cell>
          <cell r="H1308">
            <v>0</v>
          </cell>
          <cell r="I1308">
            <v>35.770000000000003</v>
          </cell>
          <cell r="J1308">
            <v>5.1100000000000003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>
            <v>0</v>
          </cell>
          <cell r="AH1308">
            <v>0</v>
          </cell>
          <cell r="AI1308">
            <v>35.770000000000003</v>
          </cell>
          <cell r="AJ1308">
            <v>5.1100000000000003</v>
          </cell>
          <cell r="AK1308">
            <v>0</v>
          </cell>
          <cell r="AL1308">
            <v>0</v>
          </cell>
        </row>
        <row r="1309">
          <cell r="C1309" t="str">
            <v>800028000076</v>
          </cell>
          <cell r="D1309" t="str">
            <v>CI F233595</v>
          </cell>
          <cell r="F1309">
            <v>0</v>
          </cell>
          <cell r="G1309">
            <v>0</v>
          </cell>
          <cell r="H1309">
            <v>0</v>
          </cell>
          <cell r="I1309">
            <v>18.2</v>
          </cell>
          <cell r="J1309">
            <v>2.6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>
            <v>0</v>
          </cell>
          <cell r="AH1309">
            <v>0</v>
          </cell>
          <cell r="AI1309">
            <v>18.2</v>
          </cell>
          <cell r="AJ1309">
            <v>2.6</v>
          </cell>
          <cell r="AK1309">
            <v>0</v>
          </cell>
          <cell r="AL1309">
            <v>0</v>
          </cell>
        </row>
        <row r="1310">
          <cell r="C1310" t="str">
            <v>100080001462</v>
          </cell>
          <cell r="D1310" t="str">
            <v>CI F233595</v>
          </cell>
          <cell r="F1310">
            <v>0</v>
          </cell>
          <cell r="G1310">
            <v>0</v>
          </cell>
          <cell r="H1310">
            <v>0</v>
          </cell>
          <cell r="I1310">
            <v>15.400000000000002</v>
          </cell>
          <cell r="J1310">
            <v>2.2000000000000002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>
            <v>0</v>
          </cell>
          <cell r="AH1310">
            <v>0</v>
          </cell>
          <cell r="AI1310">
            <v>15.400000000000002</v>
          </cell>
          <cell r="AJ1310">
            <v>2.2000000000000002</v>
          </cell>
          <cell r="AK1310">
            <v>0</v>
          </cell>
          <cell r="AL1310">
            <v>0</v>
          </cell>
        </row>
        <row r="1311">
          <cell r="C1311" t="str">
            <v>100090001379</v>
          </cell>
          <cell r="D1311" t="str">
            <v>CI F233595</v>
          </cell>
          <cell r="F1311">
            <v>5489</v>
          </cell>
          <cell r="G1311">
            <v>5488.99</v>
          </cell>
          <cell r="H1311">
            <v>723.61000000000013</v>
          </cell>
          <cell r="I1311">
            <v>2117.19</v>
          </cell>
          <cell r="J1311">
            <v>277.04000000000002</v>
          </cell>
          <cell r="K1311">
            <v>2110.23</v>
          </cell>
          <cell r="L1311">
            <v>280.43</v>
          </cell>
          <cell r="M1311">
            <v>0</v>
          </cell>
          <cell r="N1311">
            <v>0</v>
          </cell>
          <cell r="O1311">
            <v>493.06</v>
          </cell>
          <cell r="P1311">
            <v>65</v>
          </cell>
          <cell r="Q1311">
            <v>229.99</v>
          </cell>
          <cell r="R1311">
            <v>30.32</v>
          </cell>
          <cell r="S1311">
            <v>3.41</v>
          </cell>
          <cell r="T1311">
            <v>0.45</v>
          </cell>
          <cell r="U1311">
            <v>33.229999999999997</v>
          </cell>
          <cell r="V1311">
            <v>4.38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517.55999999999995</v>
          </cell>
          <cell r="AB1311">
            <v>68.23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>
            <v>0</v>
          </cell>
          <cell r="AH1311">
            <v>0</v>
          </cell>
          <cell r="AI1311">
            <v>15.680000000000001</v>
          </cell>
          <cell r="AJ1311">
            <v>2.2400000000000002</v>
          </cell>
          <cell r="AK1311">
            <v>0</v>
          </cell>
          <cell r="AL1311">
            <v>0</v>
          </cell>
        </row>
        <row r="1312">
          <cell r="C1312" t="str">
            <v>801100000208</v>
          </cell>
          <cell r="D1312" t="str">
            <v>CI F233595</v>
          </cell>
          <cell r="F1312">
            <v>9384</v>
          </cell>
          <cell r="G1312">
            <v>9425.1</v>
          </cell>
          <cell r="H1312">
            <v>1204.8900000000001</v>
          </cell>
          <cell r="I1312">
            <v>3597.2200000000003</v>
          </cell>
          <cell r="J1312">
            <v>459.67</v>
          </cell>
          <cell r="K1312">
            <v>2920.53</v>
          </cell>
          <cell r="L1312">
            <v>373.2</v>
          </cell>
          <cell r="M1312">
            <v>33.46</v>
          </cell>
          <cell r="N1312">
            <v>4.78</v>
          </cell>
          <cell r="O1312">
            <v>1596.43</v>
          </cell>
          <cell r="P1312">
            <v>204</v>
          </cell>
          <cell r="Q1312">
            <v>0</v>
          </cell>
          <cell r="R1312">
            <v>0</v>
          </cell>
          <cell r="S1312">
            <v>305.44</v>
          </cell>
          <cell r="T1312">
            <v>39.03</v>
          </cell>
          <cell r="U1312">
            <v>79.430000000000007</v>
          </cell>
          <cell r="V1312">
            <v>10.15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892.59</v>
          </cell>
          <cell r="AB1312">
            <v>114.06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</row>
        <row r="1313">
          <cell r="C1313" t="str">
            <v>801800001142</v>
          </cell>
          <cell r="D1313" t="str">
            <v>CI F233595</v>
          </cell>
          <cell r="F1313">
            <v>6378</v>
          </cell>
          <cell r="G1313">
            <v>6966.829999999999</v>
          </cell>
          <cell r="H1313">
            <v>912.99</v>
          </cell>
          <cell r="I1313">
            <v>2505.84</v>
          </cell>
          <cell r="J1313">
            <v>328.86</v>
          </cell>
          <cell r="K1313">
            <v>2438.29</v>
          </cell>
          <cell r="L1313">
            <v>319.39999999999998</v>
          </cell>
          <cell r="M1313">
            <v>0</v>
          </cell>
          <cell r="N1313">
            <v>0</v>
          </cell>
          <cell r="O1313">
            <v>1084.02</v>
          </cell>
          <cell r="P1313">
            <v>142</v>
          </cell>
          <cell r="Q1313">
            <v>230.01</v>
          </cell>
          <cell r="R1313">
            <v>30.13</v>
          </cell>
          <cell r="S1313">
            <v>234.82</v>
          </cell>
          <cell r="T1313">
            <v>30.76</v>
          </cell>
          <cell r="U1313">
            <v>61.07</v>
          </cell>
          <cell r="V1313">
            <v>8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662.32</v>
          </cell>
          <cell r="AB1313">
            <v>86.76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19.53</v>
          </cell>
          <cell r="AJ1313">
            <v>2.79</v>
          </cell>
          <cell r="AK1313">
            <v>230.01</v>
          </cell>
          <cell r="AL1313">
            <v>30.13</v>
          </cell>
        </row>
        <row r="1314">
          <cell r="C1314" t="str">
            <v>801800001787</v>
          </cell>
          <cell r="D1314" t="str">
            <v>CI F233595</v>
          </cell>
          <cell r="F1314">
            <v>6446</v>
          </cell>
          <cell r="G1314">
            <v>6463.8</v>
          </cell>
          <cell r="H1314">
            <v>825.77</v>
          </cell>
          <cell r="I1314">
            <v>2486.98</v>
          </cell>
          <cell r="J1314">
            <v>317.61</v>
          </cell>
          <cell r="K1314">
            <v>2535.29</v>
          </cell>
          <cell r="L1314">
            <v>323.77999999999997</v>
          </cell>
          <cell r="M1314">
            <v>18.689999999999998</v>
          </cell>
          <cell r="N1314">
            <v>2.67</v>
          </cell>
          <cell r="O1314">
            <v>508.97</v>
          </cell>
          <cell r="P1314">
            <v>65</v>
          </cell>
          <cell r="Q1314">
            <v>0</v>
          </cell>
          <cell r="R1314">
            <v>0</v>
          </cell>
          <cell r="S1314">
            <v>242.43</v>
          </cell>
          <cell r="T1314">
            <v>30.96</v>
          </cell>
          <cell r="U1314">
            <v>63.03</v>
          </cell>
          <cell r="V1314">
            <v>8.0500000000000007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608.41</v>
          </cell>
          <cell r="AB1314">
            <v>77.7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</row>
        <row r="1315">
          <cell r="C1315" t="str">
            <v>802500000467</v>
          </cell>
          <cell r="D1315" t="str">
            <v>CI F233595</v>
          </cell>
          <cell r="F1315">
            <v>0</v>
          </cell>
          <cell r="G1315">
            <v>0</v>
          </cell>
          <cell r="H1315">
            <v>0</v>
          </cell>
          <cell r="I1315">
            <v>17.290000000000003</v>
          </cell>
          <cell r="J1315">
            <v>2.4700000000000002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>
            <v>0</v>
          </cell>
          <cell r="AH1315">
            <v>0</v>
          </cell>
          <cell r="AI1315">
            <v>17.290000000000003</v>
          </cell>
          <cell r="AJ1315">
            <v>2.4700000000000002</v>
          </cell>
          <cell r="AK1315">
            <v>0</v>
          </cell>
          <cell r="AL1315">
            <v>0</v>
          </cell>
        </row>
        <row r="1316">
          <cell r="C1316" t="str">
            <v>801800001514</v>
          </cell>
          <cell r="D1316" t="str">
            <v>CI F233595</v>
          </cell>
          <cell r="F1316">
            <v>0</v>
          </cell>
          <cell r="G1316">
            <v>384.84000000000003</v>
          </cell>
          <cell r="H1316">
            <v>77.13000000000001</v>
          </cell>
          <cell r="I1316">
            <v>280.04000000000002</v>
          </cell>
          <cell r="J1316">
            <v>55.050000000000004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123.49</v>
          </cell>
          <cell r="R1316">
            <v>24.75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>
            <v>0</v>
          </cell>
          <cell r="AH1316">
            <v>0</v>
          </cell>
          <cell r="AI1316">
            <v>18.689999999999998</v>
          </cell>
          <cell r="AJ1316">
            <v>2.67</v>
          </cell>
          <cell r="AK1316">
            <v>0</v>
          </cell>
          <cell r="AL1316">
            <v>0</v>
          </cell>
        </row>
        <row r="1317">
          <cell r="C1317" t="str">
            <v>802500000566</v>
          </cell>
          <cell r="D1317" t="str">
            <v>CI F233595</v>
          </cell>
          <cell r="F1317">
            <v>0</v>
          </cell>
          <cell r="G1317">
            <v>0</v>
          </cell>
          <cell r="H1317">
            <v>0</v>
          </cell>
          <cell r="I1317">
            <v>18.27</v>
          </cell>
          <cell r="J1317">
            <v>2.61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18.27</v>
          </cell>
          <cell r="AJ1317">
            <v>2.61</v>
          </cell>
          <cell r="AK1317">
            <v>0</v>
          </cell>
          <cell r="AL1317">
            <v>0</v>
          </cell>
        </row>
        <row r="1318">
          <cell r="C1318" t="str">
            <v>802500000715</v>
          </cell>
          <cell r="D1318" t="str">
            <v>CI F233595</v>
          </cell>
          <cell r="F1318">
            <v>0</v>
          </cell>
          <cell r="G1318">
            <v>0</v>
          </cell>
          <cell r="H1318">
            <v>0</v>
          </cell>
          <cell r="I1318">
            <v>18.060000000000002</v>
          </cell>
          <cell r="J1318">
            <v>2.58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>
            <v>0</v>
          </cell>
          <cell r="AH1318">
            <v>0</v>
          </cell>
          <cell r="AI1318">
            <v>18.060000000000002</v>
          </cell>
          <cell r="AJ1318">
            <v>2.58</v>
          </cell>
          <cell r="AK1318">
            <v>0</v>
          </cell>
          <cell r="AL1318">
            <v>0</v>
          </cell>
        </row>
        <row r="1319">
          <cell r="C1319" t="str">
            <v>802800000027</v>
          </cell>
          <cell r="D1319" t="str">
            <v>CI F233595</v>
          </cell>
          <cell r="F1319">
            <v>6700</v>
          </cell>
          <cell r="G1319">
            <v>6700.0599999999986</v>
          </cell>
          <cell r="H1319">
            <v>870.37</v>
          </cell>
          <cell r="I1319">
            <v>2299.19</v>
          </cell>
          <cell r="J1319">
            <v>298.90999999999997</v>
          </cell>
          <cell r="K1319">
            <v>2529.54</v>
          </cell>
          <cell r="L1319">
            <v>328.6</v>
          </cell>
          <cell r="M1319">
            <v>0</v>
          </cell>
          <cell r="N1319">
            <v>0</v>
          </cell>
          <cell r="O1319">
            <v>735.15</v>
          </cell>
          <cell r="P1319">
            <v>95.5</v>
          </cell>
          <cell r="Q1319">
            <v>230.01</v>
          </cell>
          <cell r="R1319">
            <v>29.88</v>
          </cell>
          <cell r="S1319">
            <v>239.41</v>
          </cell>
          <cell r="T1319">
            <v>31.1</v>
          </cell>
          <cell r="U1319">
            <v>62.28</v>
          </cell>
          <cell r="V1319">
            <v>8.09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622.61</v>
          </cell>
          <cell r="AB1319">
            <v>80.88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>
            <v>0</v>
          </cell>
          <cell r="AH1319">
            <v>0</v>
          </cell>
          <cell r="AI1319">
            <v>18.13</v>
          </cell>
          <cell r="AJ1319">
            <v>2.59</v>
          </cell>
          <cell r="AK1319">
            <v>0</v>
          </cell>
          <cell r="AL1319">
            <v>0</v>
          </cell>
        </row>
        <row r="1320">
          <cell r="C1320" t="str">
            <v>147006000094</v>
          </cell>
          <cell r="D1320" t="str">
            <v>CI F233595</v>
          </cell>
          <cell r="F1320">
            <v>18782</v>
          </cell>
          <cell r="G1320">
            <v>18844.349999999995</v>
          </cell>
          <cell r="H1320">
            <v>2336.2400000000002</v>
          </cell>
          <cell r="I1320">
            <v>8958.1299999999992</v>
          </cell>
          <cell r="J1320">
            <v>1110.03</v>
          </cell>
          <cell r="K1320">
            <v>7756.32</v>
          </cell>
          <cell r="L1320">
            <v>961.11</v>
          </cell>
          <cell r="M1320">
            <v>62.160000000000004</v>
          </cell>
          <cell r="N1320">
            <v>8.8800000000000008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931.3</v>
          </cell>
          <cell r="T1320">
            <v>115.39999999999999</v>
          </cell>
          <cell r="U1320">
            <v>242.19</v>
          </cell>
          <cell r="V1320">
            <v>30.01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894.25</v>
          </cell>
          <cell r="AB1320">
            <v>110.81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>
            <v>0</v>
          </cell>
          <cell r="AH1320">
            <v>0</v>
          </cell>
          <cell r="AI1320">
            <v>0</v>
          </cell>
          <cell r="AJ1320">
            <v>0</v>
          </cell>
          <cell r="AK1320">
            <v>0</v>
          </cell>
          <cell r="AL1320">
            <v>0</v>
          </cell>
        </row>
        <row r="1321">
          <cell r="C1321" t="str">
            <v>173001000087</v>
          </cell>
          <cell r="D1321" t="str">
            <v>CI F233595</v>
          </cell>
          <cell r="F1321">
            <v>14020</v>
          </cell>
          <cell r="G1321">
            <v>14072.48</v>
          </cell>
          <cell r="H1321">
            <v>1800.2199999999998</v>
          </cell>
          <cell r="I1321">
            <v>7346.82</v>
          </cell>
          <cell r="J1321">
            <v>939.42</v>
          </cell>
          <cell r="K1321">
            <v>5142.43</v>
          </cell>
          <cell r="L1321">
            <v>657.55</v>
          </cell>
          <cell r="M1321">
            <v>53.830000000000005</v>
          </cell>
          <cell r="N1321">
            <v>7.69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683.99</v>
          </cell>
          <cell r="T1321">
            <v>87.460000000000008</v>
          </cell>
          <cell r="U1321">
            <v>177.92</v>
          </cell>
          <cell r="V1321">
            <v>22.75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667.49</v>
          </cell>
          <cell r="AB1321">
            <v>85.35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>
            <v>0</v>
          </cell>
          <cell r="AH1321">
            <v>0</v>
          </cell>
          <cell r="AI1321">
            <v>0</v>
          </cell>
          <cell r="AJ1321">
            <v>0</v>
          </cell>
          <cell r="AK1321">
            <v>0</v>
          </cell>
          <cell r="AL1321">
            <v>0</v>
          </cell>
        </row>
        <row r="1322">
          <cell r="C1322" t="str">
            <v>179001000134</v>
          </cell>
          <cell r="D1322" t="str">
            <v>CI F233595</v>
          </cell>
          <cell r="F1322">
            <v>0</v>
          </cell>
          <cell r="G1322">
            <v>0</v>
          </cell>
          <cell r="H1322">
            <v>0</v>
          </cell>
          <cell r="I1322">
            <v>64.540000000000006</v>
          </cell>
          <cell r="J1322">
            <v>9.2200000000000006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H1322">
            <v>0</v>
          </cell>
          <cell r="AI1322">
            <v>64.540000000000006</v>
          </cell>
          <cell r="AJ1322">
            <v>9.2200000000000006</v>
          </cell>
          <cell r="AK1322">
            <v>0</v>
          </cell>
          <cell r="AL1322">
            <v>0</v>
          </cell>
        </row>
        <row r="1323">
          <cell r="C1323" t="str">
            <v>186001000477</v>
          </cell>
          <cell r="D1323" t="str">
            <v>CI F233595</v>
          </cell>
          <cell r="F1323">
            <v>0</v>
          </cell>
          <cell r="G1323">
            <v>0</v>
          </cell>
          <cell r="H1323">
            <v>0</v>
          </cell>
          <cell r="I1323">
            <v>19.95</v>
          </cell>
          <cell r="J1323">
            <v>2.85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>
            <v>0</v>
          </cell>
          <cell r="AH1323">
            <v>0</v>
          </cell>
          <cell r="AI1323">
            <v>19.95</v>
          </cell>
          <cell r="AJ1323">
            <v>2.85</v>
          </cell>
          <cell r="AK1323">
            <v>0</v>
          </cell>
          <cell r="AL1323">
            <v>0</v>
          </cell>
        </row>
        <row r="1324">
          <cell r="C1324" t="str">
            <v>186001001160</v>
          </cell>
          <cell r="D1324" t="str">
            <v>CI F233595</v>
          </cell>
          <cell r="F1324">
            <v>0</v>
          </cell>
          <cell r="G1324">
            <v>0</v>
          </cell>
          <cell r="H1324">
            <v>0</v>
          </cell>
          <cell r="I1324">
            <v>18.760000000000002</v>
          </cell>
          <cell r="J1324">
            <v>2.68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>
            <v>0</v>
          </cell>
          <cell r="AH1324">
            <v>0</v>
          </cell>
          <cell r="AI1324">
            <v>18.760000000000002</v>
          </cell>
          <cell r="AJ1324">
            <v>2.68</v>
          </cell>
          <cell r="AK1324">
            <v>0</v>
          </cell>
          <cell r="AL1324">
            <v>0</v>
          </cell>
        </row>
        <row r="1325">
          <cell r="C1325" t="str">
            <v>193002000118</v>
          </cell>
          <cell r="D1325" t="str">
            <v>CI F233595</v>
          </cell>
          <cell r="E1325" t="str">
            <v>Venta Litigiosa</v>
          </cell>
          <cell r="F1325">
            <v>0</v>
          </cell>
          <cell r="G1325">
            <v>384443.47000000009</v>
          </cell>
          <cell r="H1325">
            <v>49879.960000000006</v>
          </cell>
          <cell r="I1325">
            <v>197478.59999999986</v>
          </cell>
          <cell r="J1325">
            <v>29765.709999999995</v>
          </cell>
          <cell r="K1325">
            <v>328039.74999999994</v>
          </cell>
          <cell r="L1325">
            <v>51446.109999999993</v>
          </cell>
          <cell r="M1325">
            <v>363325.34</v>
          </cell>
          <cell r="N1325">
            <v>46751.87</v>
          </cell>
          <cell r="O1325">
            <v>0</v>
          </cell>
          <cell r="P1325">
            <v>0</v>
          </cell>
          <cell r="Q1325">
            <v>25079.649999999958</v>
          </cell>
          <cell r="R1325">
            <v>3870.8200000000006</v>
          </cell>
          <cell r="S1325">
            <v>28463.52</v>
          </cell>
          <cell r="T1325">
            <v>4395.8399999999974</v>
          </cell>
          <cell r="U1325">
            <v>7403.5200000000086</v>
          </cell>
          <cell r="V1325">
            <v>1143.3599999999999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27978.599999999969</v>
          </cell>
          <cell r="AB1325">
            <v>4320.960000000011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  <cell r="AG1325">
            <v>0</v>
          </cell>
          <cell r="AH1325">
            <v>0</v>
          </cell>
          <cell r="AI1325">
            <v>176360.46999999988</v>
          </cell>
          <cell r="AJ1325">
            <v>26637.62</v>
          </cell>
          <cell r="AK1325">
            <v>416965.03999999992</v>
          </cell>
          <cell r="AL1325">
            <v>65177.090000000004</v>
          </cell>
        </row>
        <row r="1326">
          <cell r="C1326" t="str">
            <v>211001000275</v>
          </cell>
          <cell r="D1326" t="str">
            <v>CI F233595</v>
          </cell>
          <cell r="F1326">
            <v>0</v>
          </cell>
          <cell r="G1326">
            <v>0</v>
          </cell>
          <cell r="H1326">
            <v>0</v>
          </cell>
          <cell r="I1326">
            <v>18.48</v>
          </cell>
          <cell r="J1326">
            <v>2.64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18.48</v>
          </cell>
          <cell r="AJ1326">
            <v>2.64</v>
          </cell>
          <cell r="AK1326">
            <v>0</v>
          </cell>
          <cell r="AL1326">
            <v>0</v>
          </cell>
        </row>
        <row r="1327">
          <cell r="C1327" t="str">
            <v>220001000110</v>
          </cell>
          <cell r="D1327" t="str">
            <v>CI F233595</v>
          </cell>
          <cell r="F1327">
            <v>0</v>
          </cell>
          <cell r="G1327">
            <v>0</v>
          </cell>
          <cell r="H1327">
            <v>0</v>
          </cell>
          <cell r="I1327">
            <v>38.36</v>
          </cell>
          <cell r="J1327">
            <v>5.48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38.36</v>
          </cell>
          <cell r="AJ1327">
            <v>5.48</v>
          </cell>
          <cell r="AK1327">
            <v>0</v>
          </cell>
          <cell r="AL1327">
            <v>0</v>
          </cell>
        </row>
        <row r="1328">
          <cell r="C1328" t="str">
            <v>303200000725</v>
          </cell>
          <cell r="D1328" t="str">
            <v>CI F233595</v>
          </cell>
          <cell r="F1328">
            <v>12250</v>
          </cell>
          <cell r="G1328">
            <v>12249.99</v>
          </cell>
          <cell r="H1328">
            <v>1599.14</v>
          </cell>
          <cell r="I1328">
            <v>4194.0599999999995</v>
          </cell>
          <cell r="J1328">
            <v>546.97</v>
          </cell>
          <cell r="K1328">
            <v>4599.6000000000004</v>
          </cell>
          <cell r="L1328">
            <v>601.74</v>
          </cell>
          <cell r="M1328">
            <v>0</v>
          </cell>
          <cell r="N1328">
            <v>0</v>
          </cell>
          <cell r="O1328">
            <v>1380.66</v>
          </cell>
          <cell r="P1328">
            <v>180</v>
          </cell>
          <cell r="Q1328">
            <v>460.06</v>
          </cell>
          <cell r="R1328">
            <v>59.98</v>
          </cell>
          <cell r="S1328">
            <v>429.54</v>
          </cell>
          <cell r="T1328">
            <v>56</v>
          </cell>
          <cell r="U1328">
            <v>111.68</v>
          </cell>
          <cell r="V1328">
            <v>14.56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1088.8800000000001</v>
          </cell>
          <cell r="AB1328">
            <v>141.96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14.489999999999998</v>
          </cell>
          <cell r="AJ1328">
            <v>2.0699999999999998</v>
          </cell>
          <cell r="AK1328">
            <v>0</v>
          </cell>
          <cell r="AL1328">
            <v>0</v>
          </cell>
        </row>
        <row r="1329">
          <cell r="C1329" t="str">
            <v>304100000070</v>
          </cell>
          <cell r="D1329" t="str">
            <v>CI F233595</v>
          </cell>
          <cell r="F1329">
            <v>6939</v>
          </cell>
          <cell r="G1329">
            <v>6959.5400000000009</v>
          </cell>
          <cell r="H1329">
            <v>917.8</v>
          </cell>
          <cell r="I1329">
            <v>2588.13</v>
          </cell>
          <cell r="J1329">
            <v>341.23</v>
          </cell>
          <cell r="K1329">
            <v>2870.89</v>
          </cell>
          <cell r="L1329">
            <v>378.51</v>
          </cell>
          <cell r="M1329">
            <v>20.439999999999998</v>
          </cell>
          <cell r="N1329">
            <v>2.92</v>
          </cell>
          <cell r="O1329">
            <v>493.01</v>
          </cell>
          <cell r="P1329">
            <v>65</v>
          </cell>
          <cell r="Q1329">
            <v>0</v>
          </cell>
          <cell r="R1329">
            <v>0</v>
          </cell>
          <cell r="S1329">
            <v>263.72000000000003</v>
          </cell>
          <cell r="T1329">
            <v>34.769999999999996</v>
          </cell>
          <cell r="U1329">
            <v>68.64</v>
          </cell>
          <cell r="V1329">
            <v>9.0500000000000007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654.71</v>
          </cell>
          <cell r="AB1329">
            <v>86.32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</row>
        <row r="1330">
          <cell r="C1330" t="str">
            <v>362001000045</v>
          </cell>
          <cell r="D1330" t="str">
            <v>CI F233595</v>
          </cell>
          <cell r="F1330">
            <v>0</v>
          </cell>
          <cell r="G1330">
            <v>0</v>
          </cell>
          <cell r="H1330">
            <v>0</v>
          </cell>
          <cell r="I1330">
            <v>20.16</v>
          </cell>
          <cell r="J1330">
            <v>2.88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20.16</v>
          </cell>
          <cell r="AJ1330">
            <v>2.88</v>
          </cell>
          <cell r="AK1330">
            <v>0</v>
          </cell>
          <cell r="AL1330">
            <v>0</v>
          </cell>
        </row>
        <row r="1331">
          <cell r="C1331" t="str">
            <v>440150002069</v>
          </cell>
          <cell r="D1331" t="str">
            <v>CI F233595</v>
          </cell>
          <cell r="F1331">
            <v>15810</v>
          </cell>
          <cell r="G1331">
            <v>15809.96</v>
          </cell>
          <cell r="H1331">
            <v>1977.2600000000002</v>
          </cell>
          <cell r="I1331">
            <v>7545.38</v>
          </cell>
          <cell r="J1331">
            <v>941.13</v>
          </cell>
          <cell r="K1331">
            <v>6241.47</v>
          </cell>
          <cell r="L1331">
            <v>784.96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460</v>
          </cell>
          <cell r="R1331">
            <v>57.32</v>
          </cell>
          <cell r="S1331">
            <v>721.47</v>
          </cell>
          <cell r="T1331">
            <v>89.899999999999991</v>
          </cell>
          <cell r="U1331">
            <v>186.67</v>
          </cell>
          <cell r="V1331">
            <v>23.26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705.58</v>
          </cell>
          <cell r="AB1331">
            <v>87.92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50.61</v>
          </cell>
          <cell r="AJ1331">
            <v>7.23</v>
          </cell>
          <cell r="AK1331">
            <v>0</v>
          </cell>
          <cell r="AL1331">
            <v>0</v>
          </cell>
        </row>
        <row r="1332">
          <cell r="C1332" t="str">
            <v>590150000461</v>
          </cell>
          <cell r="D1332" t="str">
            <v>CI F233595</v>
          </cell>
          <cell r="F1332">
            <v>0</v>
          </cell>
          <cell r="G1332">
            <v>0</v>
          </cell>
          <cell r="H1332">
            <v>0</v>
          </cell>
          <cell r="I1332">
            <v>20.37</v>
          </cell>
          <cell r="J1332">
            <v>2.91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>
            <v>0</v>
          </cell>
          <cell r="AH1332">
            <v>0</v>
          </cell>
          <cell r="AI1332">
            <v>20.37</v>
          </cell>
          <cell r="AJ1332">
            <v>2.91</v>
          </cell>
          <cell r="AK1332">
            <v>0</v>
          </cell>
          <cell r="AL1332">
            <v>0</v>
          </cell>
        </row>
        <row r="1333">
          <cell r="C1333" t="str">
            <v>590160000311</v>
          </cell>
          <cell r="D1333" t="str">
            <v>CI F233595</v>
          </cell>
          <cell r="F1333">
            <v>0</v>
          </cell>
          <cell r="G1333">
            <v>0</v>
          </cell>
          <cell r="H1333">
            <v>0</v>
          </cell>
          <cell r="I1333">
            <v>14</v>
          </cell>
          <cell r="J1333">
            <v>2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  <cell r="AG1333">
            <v>0</v>
          </cell>
          <cell r="AH1333">
            <v>0</v>
          </cell>
          <cell r="AI1333">
            <v>14</v>
          </cell>
          <cell r="AJ1333">
            <v>2</v>
          </cell>
          <cell r="AK1333">
            <v>0</v>
          </cell>
          <cell r="AL1333">
            <v>0</v>
          </cell>
        </row>
        <row r="1334">
          <cell r="C1334" t="str">
            <v>590200000024</v>
          </cell>
          <cell r="D1334" t="str">
            <v>CI F233595</v>
          </cell>
          <cell r="F1334">
            <v>0</v>
          </cell>
          <cell r="G1334">
            <v>0</v>
          </cell>
          <cell r="H1334">
            <v>0</v>
          </cell>
          <cell r="I1334">
            <v>17.849999999999998</v>
          </cell>
          <cell r="J1334">
            <v>2.5499999999999998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  <cell r="AG1334">
            <v>0</v>
          </cell>
          <cell r="AH1334">
            <v>0</v>
          </cell>
          <cell r="AI1334">
            <v>17.849999999999998</v>
          </cell>
          <cell r="AJ1334">
            <v>2.5499999999999998</v>
          </cell>
          <cell r="AK1334">
            <v>0</v>
          </cell>
          <cell r="AL1334">
            <v>0</v>
          </cell>
        </row>
        <row r="1335">
          <cell r="C1335" t="str">
            <v>590240001941</v>
          </cell>
          <cell r="D1335" t="str">
            <v>CI F233595</v>
          </cell>
          <cell r="F1335">
            <v>0</v>
          </cell>
          <cell r="G1335">
            <v>0</v>
          </cell>
          <cell r="H1335">
            <v>0</v>
          </cell>
          <cell r="I1335">
            <v>20.72</v>
          </cell>
          <cell r="J1335">
            <v>2.96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  <cell r="AG1335">
            <v>0</v>
          </cell>
          <cell r="AH1335">
            <v>0</v>
          </cell>
          <cell r="AI1335">
            <v>20.72</v>
          </cell>
          <cell r="AJ1335">
            <v>2.96</v>
          </cell>
          <cell r="AK1335">
            <v>0</v>
          </cell>
          <cell r="AL1335">
            <v>0</v>
          </cell>
        </row>
        <row r="1336">
          <cell r="C1336" t="str">
            <v>770040000059</v>
          </cell>
          <cell r="D1336" t="str">
            <v>CI F233595</v>
          </cell>
          <cell r="F1336">
            <v>5000</v>
          </cell>
          <cell r="G1336">
            <v>4999.99</v>
          </cell>
          <cell r="H1336">
            <v>661.12</v>
          </cell>
          <cell r="I1336">
            <v>2283.4300000000003</v>
          </cell>
          <cell r="J1336">
            <v>301</v>
          </cell>
          <cell r="K1336">
            <v>1225.71</v>
          </cell>
          <cell r="L1336">
            <v>163.91</v>
          </cell>
          <cell r="M1336">
            <v>0</v>
          </cell>
          <cell r="N1336">
            <v>0</v>
          </cell>
          <cell r="O1336">
            <v>493.41</v>
          </cell>
          <cell r="P1336">
            <v>65</v>
          </cell>
          <cell r="Q1336">
            <v>230.01</v>
          </cell>
          <cell r="R1336">
            <v>30.3</v>
          </cell>
          <cell r="S1336">
            <v>211.48</v>
          </cell>
          <cell r="T1336">
            <v>27.86</v>
          </cell>
          <cell r="U1336">
            <v>55.03</v>
          </cell>
          <cell r="V1336">
            <v>7.25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517.92999999999995</v>
          </cell>
          <cell r="AB1336">
            <v>68.23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  <cell r="AG1336">
            <v>0</v>
          </cell>
          <cell r="AH1336">
            <v>0</v>
          </cell>
          <cell r="AI1336">
            <v>17.010000000000002</v>
          </cell>
          <cell r="AJ1336">
            <v>2.4300000000000002</v>
          </cell>
          <cell r="AK1336">
            <v>0</v>
          </cell>
          <cell r="AL1336">
            <v>0</v>
          </cell>
        </row>
        <row r="1337">
          <cell r="C1337" t="str">
            <v>800015000360</v>
          </cell>
          <cell r="D1337" t="str">
            <v>CI F233595</v>
          </cell>
          <cell r="F1337">
            <v>0</v>
          </cell>
          <cell r="G1337">
            <v>0</v>
          </cell>
          <cell r="H1337">
            <v>0</v>
          </cell>
          <cell r="I1337">
            <v>74.48</v>
          </cell>
          <cell r="J1337">
            <v>10.64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>
            <v>0</v>
          </cell>
          <cell r="AH1337">
            <v>0</v>
          </cell>
          <cell r="AI1337">
            <v>74.48</v>
          </cell>
          <cell r="AJ1337">
            <v>10.64</v>
          </cell>
          <cell r="AK1337">
            <v>0</v>
          </cell>
          <cell r="AL1337">
            <v>0</v>
          </cell>
        </row>
        <row r="1338">
          <cell r="C1338" t="str">
            <v>801400000353</v>
          </cell>
          <cell r="D1338" t="str">
            <v>CI F233595</v>
          </cell>
          <cell r="F1338">
            <v>5711</v>
          </cell>
          <cell r="G1338">
            <v>5726.0199999999995</v>
          </cell>
          <cell r="H1338">
            <v>725.55000000000007</v>
          </cell>
          <cell r="I1338">
            <v>2153.4299999999998</v>
          </cell>
          <cell r="J1338">
            <v>272.77</v>
          </cell>
          <cell r="K1338">
            <v>2229.9299999999998</v>
          </cell>
          <cell r="L1338">
            <v>282.45999999999998</v>
          </cell>
          <cell r="M1338">
            <v>15.260000000000002</v>
          </cell>
          <cell r="N1338">
            <v>2.1800000000000002</v>
          </cell>
          <cell r="O1338">
            <v>513.15</v>
          </cell>
          <cell r="P1338">
            <v>65</v>
          </cell>
          <cell r="Q1338">
            <v>0</v>
          </cell>
          <cell r="R1338">
            <v>0</v>
          </cell>
          <cell r="S1338">
            <v>218.76000000000002</v>
          </cell>
          <cell r="T1338">
            <v>27.71</v>
          </cell>
          <cell r="U1338">
            <v>56.84</v>
          </cell>
          <cell r="V1338">
            <v>7.2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538.65</v>
          </cell>
          <cell r="AB1338">
            <v>68.23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  <cell r="AG1338">
            <v>0</v>
          </cell>
          <cell r="AH1338">
            <v>0</v>
          </cell>
          <cell r="AI1338">
            <v>0</v>
          </cell>
          <cell r="AJ1338">
            <v>0</v>
          </cell>
          <cell r="AK1338">
            <v>0</v>
          </cell>
          <cell r="AL1338">
            <v>0</v>
          </cell>
        </row>
        <row r="1339">
          <cell r="C1339" t="str">
            <v>3000000178611</v>
          </cell>
          <cell r="D1339" t="str">
            <v>CI F233595</v>
          </cell>
          <cell r="F1339">
            <v>0</v>
          </cell>
          <cell r="G1339">
            <v>0</v>
          </cell>
          <cell r="H1339">
            <v>0</v>
          </cell>
          <cell r="I1339">
            <v>28.139999999999997</v>
          </cell>
          <cell r="J1339">
            <v>4.0199999999999996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  <cell r="AG1339">
            <v>0</v>
          </cell>
          <cell r="AH1339">
            <v>0</v>
          </cell>
          <cell r="AI1339">
            <v>28.139999999999997</v>
          </cell>
          <cell r="AJ1339">
            <v>4.0199999999999996</v>
          </cell>
          <cell r="AK1339">
            <v>0</v>
          </cell>
          <cell r="AL1339">
            <v>0</v>
          </cell>
        </row>
        <row r="1340">
          <cell r="C1340" t="str">
            <v>3000000180267</v>
          </cell>
          <cell r="D1340" t="str">
            <v>CI F233595</v>
          </cell>
          <cell r="F1340">
            <v>0</v>
          </cell>
          <cell r="G1340">
            <v>0</v>
          </cell>
          <cell r="H1340">
            <v>0</v>
          </cell>
          <cell r="I1340">
            <v>22.189999999999998</v>
          </cell>
          <cell r="J1340">
            <v>3.17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  <cell r="AG1340">
            <v>0</v>
          </cell>
          <cell r="AH1340">
            <v>0</v>
          </cell>
          <cell r="AI1340">
            <v>22.189999999999998</v>
          </cell>
          <cell r="AJ1340">
            <v>3.17</v>
          </cell>
          <cell r="AK1340">
            <v>0</v>
          </cell>
          <cell r="AL1340">
            <v>0</v>
          </cell>
        </row>
        <row r="1341">
          <cell r="C1341" t="str">
            <v>3000000181770</v>
          </cell>
          <cell r="D1341" t="str">
            <v>CI F233595</v>
          </cell>
          <cell r="F1341">
            <v>0</v>
          </cell>
          <cell r="G1341">
            <v>0</v>
          </cell>
          <cell r="H1341">
            <v>0</v>
          </cell>
          <cell r="I1341">
            <v>14</v>
          </cell>
          <cell r="J1341">
            <v>2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  <cell r="AG1341">
            <v>0</v>
          </cell>
          <cell r="AH1341">
            <v>0</v>
          </cell>
          <cell r="AI1341">
            <v>14</v>
          </cell>
          <cell r="AJ1341">
            <v>2</v>
          </cell>
          <cell r="AK1341">
            <v>0</v>
          </cell>
          <cell r="AL1341">
            <v>0</v>
          </cell>
        </row>
        <row r="1342">
          <cell r="C1342" t="str">
            <v>3000000182765</v>
          </cell>
          <cell r="D1342" t="str">
            <v>CI F233595</v>
          </cell>
          <cell r="F1342">
            <v>3500</v>
          </cell>
          <cell r="G1342">
            <v>3493.1400000000003</v>
          </cell>
          <cell r="H1342">
            <v>449.57299999999998</v>
          </cell>
          <cell r="I1342">
            <v>1051.1600000000001</v>
          </cell>
          <cell r="J1342">
            <v>135.41</v>
          </cell>
          <cell r="K1342">
            <v>1846.42</v>
          </cell>
          <cell r="L1342">
            <v>237.73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349.98</v>
          </cell>
          <cell r="R1342">
            <v>44.98</v>
          </cell>
          <cell r="S1342">
            <v>233.63</v>
          </cell>
          <cell r="T1342">
            <v>30.08</v>
          </cell>
          <cell r="U1342">
            <v>23.15</v>
          </cell>
          <cell r="V1342">
            <v>2.9729999999999999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>
            <v>0</v>
          </cell>
          <cell r="AH1342">
            <v>0</v>
          </cell>
          <cell r="AI1342">
            <v>11.200000000000001</v>
          </cell>
          <cell r="AJ1342">
            <v>1.6</v>
          </cell>
          <cell r="AK1342">
            <v>0</v>
          </cell>
          <cell r="AL1342">
            <v>0</v>
          </cell>
        </row>
        <row r="1343">
          <cell r="C1343" t="str">
            <v>3000000182919</v>
          </cell>
          <cell r="D1343" t="str">
            <v>CI F233595</v>
          </cell>
          <cell r="F1343">
            <v>5000</v>
          </cell>
          <cell r="G1343">
            <v>5058.3899999999994</v>
          </cell>
          <cell r="H1343">
            <v>651.45000000000005</v>
          </cell>
          <cell r="I1343">
            <v>1435.61</v>
          </cell>
          <cell r="J1343">
            <v>184.81</v>
          </cell>
          <cell r="K1343">
            <v>3162.91</v>
          </cell>
          <cell r="L1343">
            <v>407.17</v>
          </cell>
          <cell r="M1343">
            <v>19.11</v>
          </cell>
          <cell r="N1343">
            <v>2.73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401.14</v>
          </cell>
          <cell r="T1343">
            <v>51.64</v>
          </cell>
          <cell r="U1343">
            <v>39.619999999999997</v>
          </cell>
          <cell r="V1343">
            <v>5.0999999999999996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  <cell r="AG1343">
            <v>0</v>
          </cell>
          <cell r="AH1343">
            <v>0</v>
          </cell>
          <cell r="AI1343">
            <v>0</v>
          </cell>
          <cell r="AJ1343">
            <v>0</v>
          </cell>
          <cell r="AK1343">
            <v>0</v>
          </cell>
          <cell r="AL1343">
            <v>0</v>
          </cell>
        </row>
        <row r="1344">
          <cell r="C1344" t="str">
            <v>3000000184075</v>
          </cell>
          <cell r="D1344" t="str">
            <v>CI F233595</v>
          </cell>
          <cell r="F1344">
            <v>5703</v>
          </cell>
          <cell r="G1344">
            <v>5700.2400000000007</v>
          </cell>
          <cell r="H1344">
            <v>733.12000000000012</v>
          </cell>
          <cell r="I1344">
            <v>2586.63</v>
          </cell>
          <cell r="J1344">
            <v>332.9</v>
          </cell>
          <cell r="K1344">
            <v>2745.3</v>
          </cell>
          <cell r="L1344">
            <v>353.08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11.6</v>
          </cell>
          <cell r="R1344">
            <v>1.49</v>
          </cell>
          <cell r="S1344">
            <v>339.08</v>
          </cell>
          <cell r="T1344">
            <v>43.61</v>
          </cell>
          <cell r="U1344">
            <v>33.590000000000003</v>
          </cell>
          <cell r="V1344">
            <v>4.32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  <cell r="AG1344">
            <v>0</v>
          </cell>
          <cell r="AH1344">
            <v>0</v>
          </cell>
          <cell r="AI1344">
            <v>15.959999999999999</v>
          </cell>
          <cell r="AJ1344">
            <v>2.2799999999999998</v>
          </cell>
          <cell r="AK1344">
            <v>0</v>
          </cell>
          <cell r="AL1344">
            <v>0</v>
          </cell>
        </row>
        <row r="1345">
          <cell r="C1345" t="str">
            <v>3000000186151</v>
          </cell>
          <cell r="D1345" t="str">
            <v>CI F233595</v>
          </cell>
          <cell r="F1345">
            <v>4600</v>
          </cell>
          <cell r="G1345">
            <v>4588.49</v>
          </cell>
          <cell r="H1345">
            <v>588.1</v>
          </cell>
          <cell r="I1345">
            <v>3021.5099999999998</v>
          </cell>
          <cell r="J1345">
            <v>386.63</v>
          </cell>
          <cell r="K1345">
            <v>1128.07</v>
          </cell>
          <cell r="L1345">
            <v>145.22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229.98</v>
          </cell>
          <cell r="R1345">
            <v>29.61</v>
          </cell>
          <cell r="S1345">
            <v>206.63000000000002</v>
          </cell>
          <cell r="T1345">
            <v>26.6</v>
          </cell>
          <cell r="U1345">
            <v>20.43</v>
          </cell>
          <cell r="V1345">
            <v>2.63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  <cell r="AG1345">
            <v>0</v>
          </cell>
          <cell r="AH1345">
            <v>0</v>
          </cell>
          <cell r="AI1345">
            <v>18.13</v>
          </cell>
          <cell r="AJ1345">
            <v>2.59</v>
          </cell>
          <cell r="AK1345">
            <v>0</v>
          </cell>
          <cell r="AL1345">
            <v>0</v>
          </cell>
        </row>
        <row r="1346">
          <cell r="C1346" t="str">
            <v>3000000185384</v>
          </cell>
          <cell r="D1346" t="str">
            <v>CI F233595</v>
          </cell>
          <cell r="F1346">
            <v>4300</v>
          </cell>
          <cell r="G1346">
            <v>4299.3599999999997</v>
          </cell>
          <cell r="H1346">
            <v>550.99000000000012</v>
          </cell>
          <cell r="I1346">
            <v>2935.94</v>
          </cell>
          <cell r="J1346">
            <v>375.7</v>
          </cell>
          <cell r="K1346">
            <v>1108.6400000000001</v>
          </cell>
          <cell r="L1346">
            <v>142.74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49.48</v>
          </cell>
          <cell r="R1346">
            <v>6.37</v>
          </cell>
          <cell r="S1346">
            <v>203.03</v>
          </cell>
          <cell r="T1346">
            <v>26.14</v>
          </cell>
          <cell r="U1346">
            <v>20.12</v>
          </cell>
          <cell r="V1346">
            <v>2.59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  <cell r="AG1346">
            <v>0</v>
          </cell>
          <cell r="AH1346">
            <v>0</v>
          </cell>
          <cell r="AI1346">
            <v>17.849999999999998</v>
          </cell>
          <cell r="AJ1346">
            <v>2.5499999999999998</v>
          </cell>
          <cell r="AK1346">
            <v>0</v>
          </cell>
          <cell r="AL1346">
            <v>0</v>
          </cell>
        </row>
        <row r="1347">
          <cell r="C1347" t="str">
            <v>119010024</v>
          </cell>
          <cell r="D1347" t="str">
            <v>HV F233595</v>
          </cell>
          <cell r="F1347">
            <v>6252</v>
          </cell>
          <cell r="G1347">
            <v>6252.0399999999991</v>
          </cell>
          <cell r="H1347">
            <v>815.83</v>
          </cell>
          <cell r="I1347">
            <v>2658.7000000000003</v>
          </cell>
          <cell r="J1347">
            <v>345.38</v>
          </cell>
          <cell r="K1347">
            <v>2779.56</v>
          </cell>
          <cell r="L1347">
            <v>364.11</v>
          </cell>
          <cell r="M1347">
            <v>0</v>
          </cell>
          <cell r="N1347">
            <v>0</v>
          </cell>
          <cell r="O1347">
            <v>67.709999999999994</v>
          </cell>
          <cell r="P1347">
            <v>8.8699999999999992</v>
          </cell>
          <cell r="Q1347">
            <v>460.02</v>
          </cell>
          <cell r="R1347">
            <v>60.26</v>
          </cell>
          <cell r="S1347">
            <v>202.37</v>
          </cell>
          <cell r="T1347">
            <v>27.94</v>
          </cell>
          <cell r="U1347">
            <v>20.84</v>
          </cell>
          <cell r="V1347">
            <v>1.3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314.89999999999998</v>
          </cell>
          <cell r="AB1347">
            <v>41.25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22.05</v>
          </cell>
          <cell r="AJ1347">
            <v>3.15</v>
          </cell>
          <cell r="AK1347">
            <v>230.01</v>
          </cell>
          <cell r="AL1347">
            <v>30.13</v>
          </cell>
        </row>
        <row r="1348">
          <cell r="C1348" t="str">
            <v>119010037</v>
          </cell>
          <cell r="D1348" t="str">
            <v>HV F233595</v>
          </cell>
          <cell r="F1348">
            <v>0</v>
          </cell>
          <cell r="G1348">
            <v>0</v>
          </cell>
          <cell r="H1348">
            <v>0</v>
          </cell>
          <cell r="I1348">
            <v>15.540000000000001</v>
          </cell>
          <cell r="J1348">
            <v>2.2200000000000002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  <cell r="AG1348">
            <v>0</v>
          </cell>
          <cell r="AH1348">
            <v>0</v>
          </cell>
          <cell r="AI1348">
            <v>15.540000000000001</v>
          </cell>
          <cell r="AJ1348">
            <v>2.2200000000000002</v>
          </cell>
          <cell r="AK1348">
            <v>0</v>
          </cell>
          <cell r="AL1348">
            <v>0</v>
          </cell>
        </row>
        <row r="1349">
          <cell r="C1349" t="str">
            <v>119010043</v>
          </cell>
          <cell r="D1349" t="str">
            <v>HV F233595</v>
          </cell>
          <cell r="F1349">
            <v>9736</v>
          </cell>
          <cell r="G1349">
            <v>9765.2199999999975</v>
          </cell>
          <cell r="H1349">
            <v>1279.5600000000002</v>
          </cell>
          <cell r="I1349">
            <v>7002.6399999999994</v>
          </cell>
          <cell r="J1349">
            <v>913.06</v>
          </cell>
          <cell r="K1349">
            <v>1907</v>
          </cell>
          <cell r="L1349">
            <v>253.42000000000002</v>
          </cell>
          <cell r="M1349">
            <v>29.75</v>
          </cell>
          <cell r="N1349">
            <v>4.25</v>
          </cell>
          <cell r="O1349">
            <v>199.47</v>
          </cell>
          <cell r="P1349">
            <v>26.13</v>
          </cell>
          <cell r="Q1349">
            <v>0</v>
          </cell>
          <cell r="R1349">
            <v>0</v>
          </cell>
          <cell r="S1349">
            <v>135.43</v>
          </cell>
          <cell r="T1349">
            <v>17.740000000000002</v>
          </cell>
          <cell r="U1349">
            <v>13.969999999999999</v>
          </cell>
          <cell r="V1349">
            <v>2.48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476.96</v>
          </cell>
          <cell r="AB1349">
            <v>62.48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  <cell r="AG1349">
            <v>0</v>
          </cell>
          <cell r="AH1349">
            <v>0</v>
          </cell>
          <cell r="AI1349">
            <v>0</v>
          </cell>
          <cell r="AJ1349">
            <v>0</v>
          </cell>
          <cell r="AK1349">
            <v>0</v>
          </cell>
          <cell r="AL1349">
            <v>0</v>
          </cell>
        </row>
        <row r="1350">
          <cell r="C1350" t="str">
            <v>161010007</v>
          </cell>
          <cell r="D1350" t="str">
            <v>HV F233595</v>
          </cell>
          <cell r="F1350">
            <v>0</v>
          </cell>
          <cell r="G1350">
            <v>0</v>
          </cell>
          <cell r="H1350">
            <v>0</v>
          </cell>
          <cell r="I1350">
            <v>62.58</v>
          </cell>
          <cell r="J1350">
            <v>8.94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  <cell r="AG1350">
            <v>0</v>
          </cell>
          <cell r="AH1350">
            <v>0</v>
          </cell>
          <cell r="AI1350">
            <v>62.58</v>
          </cell>
          <cell r="AJ1350">
            <v>8.94</v>
          </cell>
          <cell r="AK1350">
            <v>0</v>
          </cell>
          <cell r="AL1350">
            <v>0</v>
          </cell>
        </row>
        <row r="1351">
          <cell r="C1351" t="str">
            <v>82010014</v>
          </cell>
          <cell r="D1351" t="str">
            <v>HV F233595</v>
          </cell>
          <cell r="F1351">
            <v>0</v>
          </cell>
          <cell r="G1351">
            <v>0</v>
          </cell>
          <cell r="H1351">
            <v>0</v>
          </cell>
          <cell r="I1351">
            <v>24.92</v>
          </cell>
          <cell r="J1351">
            <v>3.56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24.92</v>
          </cell>
          <cell r="AJ1351">
            <v>3.56</v>
          </cell>
          <cell r="AK1351">
            <v>0</v>
          </cell>
          <cell r="AL1351">
            <v>0</v>
          </cell>
        </row>
        <row r="1352">
          <cell r="C1352" t="str">
            <v>82010044</v>
          </cell>
          <cell r="D1352" t="str">
            <v>HV F233595</v>
          </cell>
          <cell r="F1352">
            <v>0</v>
          </cell>
          <cell r="G1352">
            <v>0</v>
          </cell>
          <cell r="H1352">
            <v>0</v>
          </cell>
          <cell r="I1352">
            <v>26.810000000000002</v>
          </cell>
          <cell r="J1352">
            <v>3.83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  <cell r="AG1352">
            <v>0</v>
          </cell>
          <cell r="AH1352">
            <v>0</v>
          </cell>
          <cell r="AI1352">
            <v>26.810000000000002</v>
          </cell>
          <cell r="AJ1352">
            <v>3.83</v>
          </cell>
          <cell r="AK1352">
            <v>0</v>
          </cell>
          <cell r="AL1352">
            <v>0</v>
          </cell>
        </row>
        <row r="1353">
          <cell r="C1353" t="str">
            <v>88010014</v>
          </cell>
          <cell r="D1353" t="str">
            <v>HV F233595</v>
          </cell>
          <cell r="F1353">
            <v>0</v>
          </cell>
          <cell r="G1353">
            <v>0</v>
          </cell>
          <cell r="H1353">
            <v>0</v>
          </cell>
          <cell r="I1353">
            <v>41.23</v>
          </cell>
          <cell r="J1353">
            <v>5.89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41.23</v>
          </cell>
          <cell r="AJ1353">
            <v>5.89</v>
          </cell>
          <cell r="AK1353">
            <v>0</v>
          </cell>
          <cell r="AL1353">
            <v>0</v>
          </cell>
        </row>
        <row r="1354">
          <cell r="C1354" t="str">
            <v>88010023</v>
          </cell>
          <cell r="D1354" t="str">
            <v>HV F233595</v>
          </cell>
          <cell r="F1354">
            <v>0</v>
          </cell>
          <cell r="G1354">
            <v>0</v>
          </cell>
          <cell r="H1354">
            <v>0</v>
          </cell>
          <cell r="I1354">
            <v>35.909999999999997</v>
          </cell>
          <cell r="J1354">
            <v>5.13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  <cell r="AG1354">
            <v>0</v>
          </cell>
          <cell r="AH1354">
            <v>0</v>
          </cell>
          <cell r="AI1354">
            <v>35.909999999999997</v>
          </cell>
          <cell r="AJ1354">
            <v>5.13</v>
          </cell>
          <cell r="AK1354">
            <v>0</v>
          </cell>
          <cell r="AL1354">
            <v>0</v>
          </cell>
        </row>
        <row r="1355">
          <cell r="C1355" t="str">
            <v>85010009</v>
          </cell>
          <cell r="D1355" t="str">
            <v>HV F233595</v>
          </cell>
          <cell r="F1355">
            <v>0</v>
          </cell>
          <cell r="G1355">
            <v>0</v>
          </cell>
          <cell r="H1355">
            <v>0</v>
          </cell>
          <cell r="I1355">
            <v>29.12</v>
          </cell>
          <cell r="J1355">
            <v>4.16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29.12</v>
          </cell>
          <cell r="AJ1355">
            <v>4.16</v>
          </cell>
          <cell r="AK1355">
            <v>0</v>
          </cell>
          <cell r="AL1355">
            <v>0</v>
          </cell>
        </row>
        <row r="1356">
          <cell r="C1356" t="str">
            <v>909010153</v>
          </cell>
          <cell r="D1356" t="str">
            <v>HV F233595</v>
          </cell>
          <cell r="F1356">
            <v>0</v>
          </cell>
          <cell r="G1356">
            <v>0</v>
          </cell>
          <cell r="H1356">
            <v>0</v>
          </cell>
          <cell r="I1356">
            <v>35.770000000000003</v>
          </cell>
          <cell r="J1356">
            <v>5.1100000000000003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  <cell r="AG1356">
            <v>0</v>
          </cell>
          <cell r="AH1356">
            <v>0</v>
          </cell>
          <cell r="AI1356">
            <v>35.770000000000003</v>
          </cell>
          <cell r="AJ1356">
            <v>5.1100000000000003</v>
          </cell>
          <cell r="AK1356">
            <v>0</v>
          </cell>
          <cell r="AL1356">
            <v>0</v>
          </cell>
        </row>
        <row r="1357">
          <cell r="C1357" t="str">
            <v>74010075</v>
          </cell>
          <cell r="D1357" t="str">
            <v>HV F233595</v>
          </cell>
          <cell r="F1357">
            <v>0</v>
          </cell>
          <cell r="G1357">
            <v>0</v>
          </cell>
          <cell r="H1357">
            <v>0</v>
          </cell>
          <cell r="I1357">
            <v>37.729999999999997</v>
          </cell>
          <cell r="J1357">
            <v>5.39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>
            <v>0</v>
          </cell>
          <cell r="AH1357">
            <v>0</v>
          </cell>
          <cell r="AI1357">
            <v>37.729999999999997</v>
          </cell>
          <cell r="AJ1357">
            <v>5.39</v>
          </cell>
          <cell r="AK1357">
            <v>0</v>
          </cell>
          <cell r="AL1357">
            <v>0</v>
          </cell>
        </row>
        <row r="1358">
          <cell r="C1358" t="str">
            <v>82010075</v>
          </cell>
          <cell r="D1358" t="str">
            <v>HV F233595</v>
          </cell>
          <cell r="F1358">
            <v>0</v>
          </cell>
          <cell r="G1358">
            <v>0</v>
          </cell>
          <cell r="H1358">
            <v>0</v>
          </cell>
          <cell r="I1358">
            <v>17.5</v>
          </cell>
          <cell r="J1358">
            <v>2.5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>
            <v>0</v>
          </cell>
          <cell r="AH1358">
            <v>0</v>
          </cell>
          <cell r="AI1358">
            <v>17.5</v>
          </cell>
          <cell r="AJ1358">
            <v>2.5</v>
          </cell>
          <cell r="AK1358">
            <v>0</v>
          </cell>
          <cell r="AL1358">
            <v>0</v>
          </cell>
        </row>
        <row r="1359">
          <cell r="C1359" t="str">
            <v>161010025</v>
          </cell>
          <cell r="D1359" t="str">
            <v>HV F233595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0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  <cell r="AG1359">
            <v>0</v>
          </cell>
          <cell r="AH1359">
            <v>0</v>
          </cell>
          <cell r="AI1359">
            <v>0</v>
          </cell>
          <cell r="AJ1359">
            <v>0</v>
          </cell>
          <cell r="AK1359">
            <v>0</v>
          </cell>
          <cell r="AL1359">
            <v>0</v>
          </cell>
        </row>
        <row r="1360">
          <cell r="C1360" t="str">
            <v>74010047</v>
          </cell>
          <cell r="D1360" t="str">
            <v>HV F233595</v>
          </cell>
          <cell r="F1360">
            <v>0</v>
          </cell>
          <cell r="G1360">
            <v>0</v>
          </cell>
          <cell r="H1360">
            <v>0</v>
          </cell>
          <cell r="I1360">
            <v>35.14</v>
          </cell>
          <cell r="J1360">
            <v>5.0199999999999996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35.14</v>
          </cell>
          <cell r="AJ1360">
            <v>5.0199999999999996</v>
          </cell>
          <cell r="AK1360">
            <v>0</v>
          </cell>
          <cell r="AL1360">
            <v>0</v>
          </cell>
        </row>
        <row r="1361">
          <cell r="C1361" t="str">
            <v>86010035</v>
          </cell>
          <cell r="D1361" t="str">
            <v>HV F233595</v>
          </cell>
          <cell r="F1361">
            <v>0</v>
          </cell>
          <cell r="G1361">
            <v>0</v>
          </cell>
          <cell r="H1361">
            <v>0</v>
          </cell>
          <cell r="I1361">
            <v>26.599999999999998</v>
          </cell>
          <cell r="J1361">
            <v>3.8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  <cell r="AG1361">
            <v>0</v>
          </cell>
          <cell r="AH1361">
            <v>0</v>
          </cell>
          <cell r="AI1361">
            <v>26.599999999999998</v>
          </cell>
          <cell r="AJ1361">
            <v>3.8</v>
          </cell>
          <cell r="AK1361">
            <v>0</v>
          </cell>
          <cell r="AL1361">
            <v>0</v>
          </cell>
        </row>
        <row r="1362">
          <cell r="C1362" t="str">
            <v>87010010</v>
          </cell>
          <cell r="D1362" t="str">
            <v>HV F233595</v>
          </cell>
          <cell r="F1362">
            <v>0</v>
          </cell>
          <cell r="G1362">
            <v>0</v>
          </cell>
          <cell r="H1362">
            <v>0</v>
          </cell>
          <cell r="I1362">
            <v>22.05</v>
          </cell>
          <cell r="J1362">
            <v>3.15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22.05</v>
          </cell>
          <cell r="AJ1362">
            <v>3.15</v>
          </cell>
          <cell r="AK1362">
            <v>0</v>
          </cell>
          <cell r="AL1362">
            <v>0</v>
          </cell>
        </row>
        <row r="1363">
          <cell r="C1363" t="str">
            <v>3000000187922</v>
          </cell>
          <cell r="D1363" t="str">
            <v>CI F233595</v>
          </cell>
          <cell r="F1363">
            <v>3660</v>
          </cell>
          <cell r="G1363">
            <v>3682.2100000000005</v>
          </cell>
          <cell r="H1363">
            <v>3682.2100000000005</v>
          </cell>
          <cell r="I1363">
            <v>3129.6</v>
          </cell>
          <cell r="J1363">
            <v>3129.6</v>
          </cell>
          <cell r="K1363">
            <v>385.82</v>
          </cell>
          <cell r="L1363">
            <v>385.82</v>
          </cell>
          <cell r="M1363">
            <v>30.05</v>
          </cell>
          <cell r="N1363">
            <v>30.05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151.78</v>
          </cell>
          <cell r="T1363">
            <v>151.78</v>
          </cell>
          <cell r="U1363">
            <v>15.01</v>
          </cell>
          <cell r="V1363">
            <v>15.01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30.05</v>
          </cell>
          <cell r="AL1363">
            <v>30.05</v>
          </cell>
        </row>
        <row r="1364">
          <cell r="C1364" t="str">
            <v>3000000190594</v>
          </cell>
          <cell r="D1364" t="str">
            <v>CI F233595</v>
          </cell>
          <cell r="F1364">
            <v>3960</v>
          </cell>
          <cell r="G1364">
            <v>3979.87</v>
          </cell>
          <cell r="H1364">
            <v>3979.87</v>
          </cell>
          <cell r="I1364">
            <v>2210.5300000000002</v>
          </cell>
          <cell r="J1364">
            <v>2210.5300000000002</v>
          </cell>
          <cell r="K1364">
            <v>1588.56</v>
          </cell>
          <cell r="L1364">
            <v>1588.56</v>
          </cell>
          <cell r="M1364">
            <v>21.22</v>
          </cell>
          <cell r="N1364">
            <v>21.22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164.51999999999998</v>
          </cell>
          <cell r="T1364">
            <v>164.51999999999998</v>
          </cell>
          <cell r="U1364">
            <v>16.27</v>
          </cell>
          <cell r="V1364">
            <v>16.27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  <cell r="AG1364">
            <v>0</v>
          </cell>
          <cell r="AH1364">
            <v>0</v>
          </cell>
          <cell r="AI1364">
            <v>0</v>
          </cell>
          <cell r="AJ1364">
            <v>0</v>
          </cell>
          <cell r="AK1364">
            <v>21.23</v>
          </cell>
          <cell r="AL1364">
            <v>21.23</v>
          </cell>
        </row>
        <row r="1365">
          <cell r="C1365" t="str">
            <v>3000000189701</v>
          </cell>
          <cell r="D1365" t="str">
            <v>CI F233595</v>
          </cell>
          <cell r="F1365">
            <v>2578</v>
          </cell>
          <cell r="G1365">
            <v>2578</v>
          </cell>
          <cell r="H1365">
            <v>2578</v>
          </cell>
          <cell r="I1365">
            <v>1724.49</v>
          </cell>
          <cell r="J1365">
            <v>1724.49</v>
          </cell>
          <cell r="K1365">
            <v>631.41</v>
          </cell>
          <cell r="L1365">
            <v>631.41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124.49</v>
          </cell>
          <cell r="R1365">
            <v>124.49</v>
          </cell>
          <cell r="S1365">
            <v>107.13</v>
          </cell>
          <cell r="T1365">
            <v>107.13</v>
          </cell>
          <cell r="U1365">
            <v>10.59</v>
          </cell>
          <cell r="V1365">
            <v>10.59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  <cell r="AG1365">
            <v>0</v>
          </cell>
          <cell r="AH1365">
            <v>0</v>
          </cell>
          <cell r="AI1365">
            <v>20.11</v>
          </cell>
          <cell r="AJ1365">
            <v>20.11</v>
          </cell>
          <cell r="AK1365">
            <v>0</v>
          </cell>
          <cell r="AL1365">
            <v>0</v>
          </cell>
        </row>
        <row r="1366">
          <cell r="C1366" t="str">
            <v>3000000191814</v>
          </cell>
          <cell r="D1366" t="str">
            <v>SC F233595</v>
          </cell>
          <cell r="F1366">
            <v>0</v>
          </cell>
          <cell r="G1366">
            <v>0</v>
          </cell>
          <cell r="H1366">
            <v>0</v>
          </cell>
          <cell r="I1366">
            <v>29.21</v>
          </cell>
          <cell r="J1366">
            <v>29.21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  <cell r="AG1366">
            <v>0</v>
          </cell>
          <cell r="AH1366">
            <v>0</v>
          </cell>
          <cell r="AI1366">
            <v>29.21</v>
          </cell>
          <cell r="AJ1366">
            <v>29.21</v>
          </cell>
          <cell r="AK1366">
            <v>0</v>
          </cell>
          <cell r="AL1366">
            <v>0</v>
          </cell>
        </row>
        <row r="1367">
          <cell r="C1367" t="str">
            <v>3000000190972</v>
          </cell>
          <cell r="D1367" t="str">
            <v>CI F233595</v>
          </cell>
          <cell r="F1367">
            <v>18000</v>
          </cell>
          <cell r="G1367">
            <v>18110.379999999997</v>
          </cell>
          <cell r="H1367">
            <v>18110.379999999997</v>
          </cell>
          <cell r="I1367">
            <v>14424.29</v>
          </cell>
          <cell r="J1367">
            <v>14424.29</v>
          </cell>
          <cell r="K1367">
            <v>2865.37</v>
          </cell>
          <cell r="L1367">
            <v>2865.37</v>
          </cell>
          <cell r="M1367">
            <v>138.51</v>
          </cell>
          <cell r="N1367">
            <v>138.51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746.86</v>
          </cell>
          <cell r="T1367">
            <v>746.86</v>
          </cell>
          <cell r="U1367">
            <v>73.87</v>
          </cell>
          <cell r="V1367">
            <v>73.87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  <cell r="AG1367">
            <v>0</v>
          </cell>
          <cell r="AH1367">
            <v>0</v>
          </cell>
          <cell r="AI1367">
            <v>0</v>
          </cell>
          <cell r="AJ1367">
            <v>0</v>
          </cell>
          <cell r="AK1367">
            <v>138.52000000000001</v>
          </cell>
          <cell r="AL1367">
            <v>138.52000000000001</v>
          </cell>
        </row>
        <row r="1368">
          <cell r="C1368" t="str">
            <v>3000000191240</v>
          </cell>
          <cell r="D1368" t="str">
            <v>CI F233595</v>
          </cell>
          <cell r="F1368">
            <v>3925</v>
          </cell>
          <cell r="G1368">
            <v>3953.2899999999995</v>
          </cell>
          <cell r="H1368">
            <v>3953.2899999999995</v>
          </cell>
          <cell r="I1368">
            <v>3139.33</v>
          </cell>
          <cell r="J1368">
            <v>3139.33</v>
          </cell>
          <cell r="K1368">
            <v>634.80999999999995</v>
          </cell>
          <cell r="L1368">
            <v>634.80999999999995</v>
          </cell>
          <cell r="M1368">
            <v>30.14</v>
          </cell>
          <cell r="N1368">
            <v>30.14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163.04</v>
          </cell>
          <cell r="T1368">
            <v>163.04</v>
          </cell>
          <cell r="U1368">
            <v>16.12</v>
          </cell>
          <cell r="V1368">
            <v>16.12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  <cell r="AG1368">
            <v>0</v>
          </cell>
          <cell r="AH1368">
            <v>0</v>
          </cell>
          <cell r="AI1368">
            <v>0</v>
          </cell>
          <cell r="AJ1368">
            <v>0</v>
          </cell>
          <cell r="AK1368">
            <v>30.15</v>
          </cell>
          <cell r="AL1368">
            <v>30.15</v>
          </cell>
        </row>
        <row r="1369">
          <cell r="C1369" t="str">
            <v>3000000193295</v>
          </cell>
          <cell r="D1369" t="str">
            <v>SC F233595</v>
          </cell>
          <cell r="F1369">
            <v>3698.88</v>
          </cell>
          <cell r="G1369">
            <v>3717.04</v>
          </cell>
          <cell r="H1369">
            <v>3717.04</v>
          </cell>
          <cell r="I1369">
            <v>1892.06</v>
          </cell>
          <cell r="J1369">
            <v>1892.06</v>
          </cell>
          <cell r="K1369">
            <v>1656.0500000000002</v>
          </cell>
          <cell r="L1369">
            <v>1656.0500000000002</v>
          </cell>
          <cell r="M1369">
            <v>18.16</v>
          </cell>
          <cell r="N1369">
            <v>18.16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383.72</v>
          </cell>
          <cell r="T1369">
            <v>383.72</v>
          </cell>
          <cell r="U1369">
            <v>15.21</v>
          </cell>
          <cell r="V1369">
            <v>15.21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248.16</v>
          </cell>
          <cell r="AL1369">
            <v>248.16</v>
          </cell>
        </row>
        <row r="1370">
          <cell r="C1370" t="str">
            <v>3000000192941</v>
          </cell>
          <cell r="D1370" t="str">
            <v>SC F233595</v>
          </cell>
          <cell r="F1370">
            <v>4734.1499999999996</v>
          </cell>
          <cell r="G1370">
            <v>4757.8599999999997</v>
          </cell>
          <cell r="H1370">
            <v>4757.8599999999997</v>
          </cell>
          <cell r="I1370">
            <v>2469.29</v>
          </cell>
          <cell r="J1370">
            <v>2469.29</v>
          </cell>
          <cell r="K1370">
            <v>2072.38</v>
          </cell>
          <cell r="L1370">
            <v>2072.38</v>
          </cell>
          <cell r="M1370">
            <v>23.71</v>
          </cell>
          <cell r="N1370">
            <v>23.71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194.57</v>
          </cell>
          <cell r="T1370">
            <v>194.57</v>
          </cell>
          <cell r="U1370">
            <v>21.62</v>
          </cell>
          <cell r="V1370">
            <v>21.62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23.71</v>
          </cell>
          <cell r="AL1370">
            <v>23.71</v>
          </cell>
        </row>
        <row r="1371">
          <cell r="C1371" t="str">
            <v>3000000192999</v>
          </cell>
          <cell r="D1371" t="str">
            <v>CI F233595</v>
          </cell>
          <cell r="F1371">
            <v>0</v>
          </cell>
          <cell r="G1371">
            <v>0</v>
          </cell>
          <cell r="H1371">
            <v>0</v>
          </cell>
          <cell r="I1371">
            <v>29.21</v>
          </cell>
          <cell r="J1371">
            <v>29.21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0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  <cell r="AG1371">
            <v>0</v>
          </cell>
          <cell r="AH1371">
            <v>0</v>
          </cell>
          <cell r="AI1371">
            <v>29.21</v>
          </cell>
          <cell r="AJ1371">
            <v>29.21</v>
          </cell>
          <cell r="AK1371">
            <v>0</v>
          </cell>
          <cell r="AL1371">
            <v>0</v>
          </cell>
        </row>
        <row r="1372">
          <cell r="C1372" t="str">
            <v>3000000194246</v>
          </cell>
          <cell r="D1372" t="str">
            <v>SC F233595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230</v>
          </cell>
          <cell r="R1372">
            <v>230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  <cell r="AG1372">
            <v>0</v>
          </cell>
          <cell r="AH1372">
            <v>0</v>
          </cell>
          <cell r="AI1372">
            <v>0</v>
          </cell>
          <cell r="AJ1372">
            <v>0</v>
          </cell>
          <cell r="AK1372">
            <v>230</v>
          </cell>
          <cell r="AL1372">
            <v>230</v>
          </cell>
        </row>
        <row r="1373">
          <cell r="C1373" t="str">
            <v>3000000193669</v>
          </cell>
          <cell r="D1373" t="str">
            <v>SC F233595</v>
          </cell>
          <cell r="F1373">
            <v>3108.97</v>
          </cell>
          <cell r="G1373">
            <v>3130.7900000000004</v>
          </cell>
          <cell r="H1373">
            <v>3130.7900000000004</v>
          </cell>
          <cell r="I1373">
            <v>2273.0500000000002</v>
          </cell>
          <cell r="J1373">
            <v>2273.0500000000002</v>
          </cell>
          <cell r="K1373">
            <v>715.78000000000009</v>
          </cell>
          <cell r="L1373">
            <v>715.78000000000009</v>
          </cell>
          <cell r="M1373">
            <v>21.83</v>
          </cell>
          <cell r="N1373">
            <v>21.83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129.19</v>
          </cell>
          <cell r="T1373">
            <v>129.19</v>
          </cell>
          <cell r="U1373">
            <v>12.77</v>
          </cell>
          <cell r="V1373">
            <v>12.77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  <cell r="AG1373">
            <v>0</v>
          </cell>
          <cell r="AH1373">
            <v>0</v>
          </cell>
          <cell r="AI1373">
            <v>0</v>
          </cell>
          <cell r="AJ1373">
            <v>0</v>
          </cell>
          <cell r="AK1373">
            <v>21.83</v>
          </cell>
          <cell r="AL1373">
            <v>21.83</v>
          </cell>
        </row>
        <row r="1374">
          <cell r="C1374" t="str">
            <v>3000000194336</v>
          </cell>
          <cell r="D1374" t="str">
            <v>SC F233595</v>
          </cell>
          <cell r="F1374">
            <v>5641</v>
          </cell>
          <cell r="G1374">
            <v>5668.1200000000008</v>
          </cell>
          <cell r="H1374">
            <v>5668.1200000000008</v>
          </cell>
          <cell r="I1374">
            <v>2849.56</v>
          </cell>
          <cell r="J1374">
            <v>2849.56</v>
          </cell>
          <cell r="K1374">
            <v>2560.96</v>
          </cell>
          <cell r="L1374">
            <v>2560.96</v>
          </cell>
          <cell r="M1374">
            <v>27.35</v>
          </cell>
          <cell r="N1374">
            <v>27.35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234.42</v>
          </cell>
          <cell r="T1374">
            <v>234.42</v>
          </cell>
          <cell r="U1374">
            <v>23.19</v>
          </cell>
          <cell r="V1374">
            <v>23.19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  <cell r="AG1374">
            <v>0</v>
          </cell>
          <cell r="AH1374">
            <v>0</v>
          </cell>
          <cell r="AI1374">
            <v>0</v>
          </cell>
          <cell r="AJ1374">
            <v>0</v>
          </cell>
          <cell r="AK1374">
            <v>27.36</v>
          </cell>
          <cell r="AL1374">
            <v>27.36</v>
          </cell>
        </row>
        <row r="1375">
          <cell r="C1375" t="str">
            <v>3000000194525</v>
          </cell>
          <cell r="D1375" t="str">
            <v>CI F233595</v>
          </cell>
          <cell r="F1375">
            <v>0</v>
          </cell>
          <cell r="G1375">
            <v>120.21</v>
          </cell>
          <cell r="H1375">
            <v>120.21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17.88</v>
          </cell>
          <cell r="N1375">
            <v>17.88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102.33</v>
          </cell>
          <cell r="T1375">
            <v>102.33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0</v>
          </cell>
          <cell r="AE1375">
            <v>0</v>
          </cell>
          <cell r="AF1375">
            <v>0</v>
          </cell>
          <cell r="AG1375">
            <v>0</v>
          </cell>
          <cell r="AH1375">
            <v>0</v>
          </cell>
          <cell r="AI1375">
            <v>0</v>
          </cell>
          <cell r="AJ1375">
            <v>0</v>
          </cell>
          <cell r="AK1375">
            <v>0</v>
          </cell>
          <cell r="AL1375">
            <v>0</v>
          </cell>
        </row>
        <row r="1376">
          <cell r="C1376" t="str">
            <v>3000000194569</v>
          </cell>
          <cell r="D1376" t="str">
            <v>SC F233595</v>
          </cell>
          <cell r="F1376">
            <v>5166</v>
          </cell>
          <cell r="G1376">
            <v>5209.3999999999996</v>
          </cell>
          <cell r="H1376">
            <v>5209.3999999999996</v>
          </cell>
          <cell r="I1376">
            <v>4514.57</v>
          </cell>
          <cell r="J1376">
            <v>4514.57</v>
          </cell>
          <cell r="K1376">
            <v>505.40000000000003</v>
          </cell>
          <cell r="L1376">
            <v>505.40000000000003</v>
          </cell>
          <cell r="M1376">
            <v>43.34</v>
          </cell>
          <cell r="N1376">
            <v>43.34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172.39000000000001</v>
          </cell>
          <cell r="T1376">
            <v>172.39000000000001</v>
          </cell>
          <cell r="U1376">
            <v>17.05</v>
          </cell>
          <cell r="V1376">
            <v>17.05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43.35</v>
          </cell>
          <cell r="AL1376">
            <v>43.35</v>
          </cell>
        </row>
        <row r="1377">
          <cell r="C1377" t="str">
            <v>3000000194527</v>
          </cell>
          <cell r="D1377" t="str">
            <v>CI F233595</v>
          </cell>
          <cell r="F1377">
            <v>0</v>
          </cell>
          <cell r="G1377">
            <v>10307.640000000001</v>
          </cell>
          <cell r="H1377">
            <v>10307.640000000001</v>
          </cell>
          <cell r="I1377">
            <v>4897.09</v>
          </cell>
          <cell r="J1377">
            <v>4897.09</v>
          </cell>
          <cell r="K1377">
            <v>4836.34</v>
          </cell>
          <cell r="L1377">
            <v>4836.34</v>
          </cell>
          <cell r="M1377">
            <v>47.02</v>
          </cell>
          <cell r="N1377">
            <v>47.02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522.53</v>
          </cell>
          <cell r="T1377">
            <v>522.53</v>
          </cell>
          <cell r="U1377">
            <v>51.68</v>
          </cell>
          <cell r="V1377">
            <v>51.68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  <cell r="AG1377">
            <v>0</v>
          </cell>
          <cell r="AH1377">
            <v>0</v>
          </cell>
          <cell r="AI1377">
            <v>0</v>
          </cell>
          <cell r="AJ1377">
            <v>0</v>
          </cell>
          <cell r="AK1377">
            <v>47.02</v>
          </cell>
          <cell r="AL1377">
            <v>47.02</v>
          </cell>
        </row>
        <row r="1378">
          <cell r="C1378" t="str">
            <v>3000000194443</v>
          </cell>
          <cell r="D1378" t="str">
            <v>CI F233595</v>
          </cell>
          <cell r="F1378">
            <v>3053</v>
          </cell>
          <cell r="G1378">
            <v>3066.6</v>
          </cell>
          <cell r="H1378">
            <v>3066.6</v>
          </cell>
          <cell r="I1378">
            <v>1456.92</v>
          </cell>
          <cell r="J1378">
            <v>1456.92</v>
          </cell>
          <cell r="K1378">
            <v>1438.85</v>
          </cell>
          <cell r="L1378">
            <v>1438.85</v>
          </cell>
          <cell r="M1378">
            <v>13.99</v>
          </cell>
          <cell r="N1378">
            <v>13.99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155.46</v>
          </cell>
          <cell r="T1378">
            <v>155.46</v>
          </cell>
          <cell r="U1378">
            <v>15.37</v>
          </cell>
          <cell r="V1378">
            <v>15.37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  <cell r="AG1378">
            <v>0</v>
          </cell>
          <cell r="AH1378">
            <v>0</v>
          </cell>
          <cell r="AI1378">
            <v>0</v>
          </cell>
          <cell r="AJ1378">
            <v>0</v>
          </cell>
          <cell r="AK1378">
            <v>13.99</v>
          </cell>
          <cell r="AL1378">
            <v>13.99</v>
          </cell>
        </row>
        <row r="1379">
          <cell r="C1379" t="str">
            <v>3000000194939</v>
          </cell>
          <cell r="D1379" t="str">
            <v>SC F233595</v>
          </cell>
          <cell r="F1379">
            <v>3650</v>
          </cell>
          <cell r="G1379">
            <v>3650</v>
          </cell>
          <cell r="H1379">
            <v>3650</v>
          </cell>
          <cell r="I1379">
            <v>1560.98</v>
          </cell>
          <cell r="J1379">
            <v>1560.98</v>
          </cell>
          <cell r="K1379">
            <v>1724.69</v>
          </cell>
          <cell r="L1379">
            <v>1724.69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230</v>
          </cell>
          <cell r="R1379">
            <v>230</v>
          </cell>
          <cell r="S1379">
            <v>136.56</v>
          </cell>
          <cell r="T1379">
            <v>136.56</v>
          </cell>
          <cell r="U1379">
            <v>13.5</v>
          </cell>
          <cell r="V1379">
            <v>13.5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15.73</v>
          </cell>
          <cell r="AJ1379">
            <v>15.73</v>
          </cell>
          <cell r="AK1379">
            <v>0</v>
          </cell>
          <cell r="AL1379">
            <v>0</v>
          </cell>
        </row>
        <row r="1380">
          <cell r="C1380" t="str">
            <v>3000000195131</v>
          </cell>
          <cell r="D1380" t="str">
            <v>CI F233595</v>
          </cell>
          <cell r="F1380">
            <v>13218.29</v>
          </cell>
          <cell r="G1380">
            <v>12547.210000000001</v>
          </cell>
          <cell r="H1380">
            <v>12547.210000000001</v>
          </cell>
          <cell r="I1380">
            <v>5987.8</v>
          </cell>
          <cell r="J1380">
            <v>5987.8</v>
          </cell>
          <cell r="K1380">
            <v>5751.0300000000007</v>
          </cell>
          <cell r="L1380">
            <v>5751.0300000000007</v>
          </cell>
          <cell r="M1380">
            <v>19.239999999999998</v>
          </cell>
          <cell r="N1380">
            <v>19.239999999999998</v>
          </cell>
          <cell r="O1380">
            <v>0</v>
          </cell>
          <cell r="P1380">
            <v>0</v>
          </cell>
          <cell r="Q1380">
            <v>230</v>
          </cell>
          <cell r="R1380">
            <v>230</v>
          </cell>
          <cell r="S1380">
            <v>508.83000000000004</v>
          </cell>
          <cell r="T1380">
            <v>508.83000000000004</v>
          </cell>
          <cell r="U1380">
            <v>50.31</v>
          </cell>
          <cell r="V1380">
            <v>50.31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</row>
        <row r="1381">
          <cell r="C1381" t="str">
            <v>3000000195139</v>
          </cell>
          <cell r="D1381" t="str">
            <v>SC F233595</v>
          </cell>
          <cell r="F1381">
            <v>11900</v>
          </cell>
          <cell r="G1381">
            <v>11871.109999999999</v>
          </cell>
          <cell r="H1381">
            <v>11871.109999999999</v>
          </cell>
          <cell r="I1381">
            <v>5785.38</v>
          </cell>
          <cell r="J1381">
            <v>5785.38</v>
          </cell>
          <cell r="K1381">
            <v>5546.13</v>
          </cell>
          <cell r="L1381">
            <v>5546.13</v>
          </cell>
          <cell r="M1381">
            <v>55.55</v>
          </cell>
          <cell r="N1381">
            <v>55.55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491.03</v>
          </cell>
          <cell r="T1381">
            <v>491.03</v>
          </cell>
          <cell r="U1381">
            <v>48.56</v>
          </cell>
          <cell r="V1381">
            <v>48.56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55.54</v>
          </cell>
          <cell r="AL1381">
            <v>55.54</v>
          </cell>
        </row>
        <row r="1382">
          <cell r="C1382" t="str">
            <v>3000000195330</v>
          </cell>
          <cell r="D1382" t="str">
            <v>SC F233595</v>
          </cell>
          <cell r="F1382">
            <v>0</v>
          </cell>
          <cell r="G1382">
            <v>0</v>
          </cell>
          <cell r="H1382">
            <v>0</v>
          </cell>
          <cell r="I1382">
            <v>23.02</v>
          </cell>
          <cell r="J1382">
            <v>23.02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  <cell r="AG1382">
            <v>0</v>
          </cell>
          <cell r="AH1382">
            <v>0</v>
          </cell>
          <cell r="AI1382">
            <v>23.02</v>
          </cell>
          <cell r="AJ1382">
            <v>23.02</v>
          </cell>
          <cell r="AK1382">
            <v>0</v>
          </cell>
          <cell r="AL1382">
            <v>0</v>
          </cell>
        </row>
        <row r="1383">
          <cell r="C1383" t="str">
            <v>3000000195503</v>
          </cell>
          <cell r="D1383" t="str">
            <v>CI F233595</v>
          </cell>
          <cell r="F1383">
            <v>0</v>
          </cell>
          <cell r="G1383">
            <v>0</v>
          </cell>
          <cell r="H1383">
            <v>0</v>
          </cell>
          <cell r="I1383">
            <v>16.809999999999999</v>
          </cell>
          <cell r="J1383">
            <v>16.809999999999999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16.809999999999999</v>
          </cell>
          <cell r="AJ1383">
            <v>16.809999999999999</v>
          </cell>
          <cell r="AK1383">
            <v>0</v>
          </cell>
          <cell r="AL1383">
            <v>0</v>
          </cell>
        </row>
        <row r="1384">
          <cell r="C1384" t="str">
            <v>3000000195720</v>
          </cell>
          <cell r="D1384" t="str">
            <v>CI F233595</v>
          </cell>
          <cell r="F1384">
            <v>6700</v>
          </cell>
          <cell r="G1384">
            <v>6745.3700000000008</v>
          </cell>
          <cell r="H1384">
            <v>6745.3700000000008</v>
          </cell>
          <cell r="I1384">
            <v>5567.76</v>
          </cell>
          <cell r="J1384">
            <v>5567.76</v>
          </cell>
          <cell r="K1384">
            <v>978.1</v>
          </cell>
          <cell r="L1384">
            <v>978.1</v>
          </cell>
          <cell r="M1384">
            <v>53.46</v>
          </cell>
          <cell r="N1384">
            <v>53.46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181.55</v>
          </cell>
          <cell r="T1384">
            <v>181.55</v>
          </cell>
          <cell r="U1384">
            <v>17.96</v>
          </cell>
          <cell r="V1384">
            <v>17.96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  <cell r="AG1384">
            <v>0</v>
          </cell>
          <cell r="AH1384">
            <v>0</v>
          </cell>
          <cell r="AI1384">
            <v>0</v>
          </cell>
          <cell r="AJ1384">
            <v>0</v>
          </cell>
          <cell r="AK1384">
            <v>53.46</v>
          </cell>
          <cell r="AL1384">
            <v>53.46</v>
          </cell>
        </row>
        <row r="1385">
          <cell r="C1385" t="str">
            <v>3000000196246</v>
          </cell>
          <cell r="D1385" t="str">
            <v>CI F233595</v>
          </cell>
          <cell r="F1385">
            <v>13286.85</v>
          </cell>
          <cell r="G1385">
            <v>13389.739999999998</v>
          </cell>
          <cell r="H1385">
            <v>13389.739999999998</v>
          </cell>
          <cell r="I1385">
            <v>10714.8</v>
          </cell>
          <cell r="J1385">
            <v>10714.8</v>
          </cell>
          <cell r="K1385">
            <v>2278.83</v>
          </cell>
          <cell r="L1385">
            <v>2278.83</v>
          </cell>
          <cell r="M1385">
            <v>102.89</v>
          </cell>
          <cell r="N1385">
            <v>102.89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360.46</v>
          </cell>
          <cell r="T1385">
            <v>360.46</v>
          </cell>
          <cell r="U1385">
            <v>35.65</v>
          </cell>
          <cell r="V1385">
            <v>35.65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  <cell r="AG1385">
            <v>0</v>
          </cell>
          <cell r="AH1385">
            <v>0</v>
          </cell>
          <cell r="AI1385">
            <v>0</v>
          </cell>
          <cell r="AJ1385">
            <v>0</v>
          </cell>
          <cell r="AK1385">
            <v>102.89</v>
          </cell>
          <cell r="AL1385">
            <v>102.89</v>
          </cell>
        </row>
        <row r="1386">
          <cell r="C1386" t="str">
            <v>3000000201511</v>
          </cell>
          <cell r="D1386" t="str">
            <v>SC F233595</v>
          </cell>
          <cell r="F1386">
            <v>6234</v>
          </cell>
          <cell r="G1386">
            <v>6279.449999999998</v>
          </cell>
          <cell r="H1386">
            <v>6279.449999999998</v>
          </cell>
          <cell r="I1386">
            <v>4786.5599999999995</v>
          </cell>
          <cell r="J1386">
            <v>4786.5599999999995</v>
          </cell>
          <cell r="K1386">
            <v>1307.06</v>
          </cell>
          <cell r="L1386">
            <v>1307.06</v>
          </cell>
          <cell r="M1386">
            <v>45.96</v>
          </cell>
          <cell r="N1386">
            <v>45.96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169.11</v>
          </cell>
          <cell r="T1386">
            <v>169.11</v>
          </cell>
          <cell r="U1386">
            <v>16.73</v>
          </cell>
          <cell r="V1386">
            <v>16.73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  <cell r="AG1386">
            <v>0</v>
          </cell>
          <cell r="AH1386">
            <v>0</v>
          </cell>
          <cell r="AI1386">
            <v>0</v>
          </cell>
          <cell r="AJ1386">
            <v>0</v>
          </cell>
          <cell r="AK1386">
            <v>45.97</v>
          </cell>
          <cell r="AL1386">
            <v>45.97</v>
          </cell>
        </row>
        <row r="1387">
          <cell r="C1387" t="str">
            <v>3000000196155</v>
          </cell>
          <cell r="D1387" t="str">
            <v>SC F233595</v>
          </cell>
          <cell r="F1387">
            <v>6405</v>
          </cell>
          <cell r="G1387">
            <v>6429.5599999999995</v>
          </cell>
          <cell r="H1387">
            <v>6429.5599999999995</v>
          </cell>
          <cell r="I1387">
            <v>2618.2800000000002</v>
          </cell>
          <cell r="J1387">
            <v>2618.2800000000002</v>
          </cell>
          <cell r="K1387">
            <v>3518.81</v>
          </cell>
          <cell r="L1387">
            <v>3518.81</v>
          </cell>
          <cell r="M1387">
            <v>25.13</v>
          </cell>
          <cell r="N1387">
            <v>25.13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266.14999999999998</v>
          </cell>
          <cell r="T1387">
            <v>266.14999999999998</v>
          </cell>
          <cell r="U1387">
            <v>26.32</v>
          </cell>
          <cell r="V1387">
            <v>26.32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  <cell r="AG1387">
            <v>0</v>
          </cell>
          <cell r="AH1387">
            <v>0</v>
          </cell>
          <cell r="AI1387">
            <v>0</v>
          </cell>
          <cell r="AJ1387">
            <v>0</v>
          </cell>
          <cell r="AK1387">
            <v>25.13</v>
          </cell>
          <cell r="AL1387">
            <v>25.13</v>
          </cell>
        </row>
        <row r="1388">
          <cell r="C1388" t="str">
            <v>3000000204087</v>
          </cell>
          <cell r="D1388" t="str">
            <v>CI F233595</v>
          </cell>
          <cell r="F1388">
            <v>0</v>
          </cell>
          <cell r="G1388">
            <v>0</v>
          </cell>
          <cell r="H1388">
            <v>0</v>
          </cell>
          <cell r="I1388">
            <v>21.76</v>
          </cell>
          <cell r="J1388">
            <v>21.76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  <cell r="AG1388">
            <v>0</v>
          </cell>
          <cell r="AH1388">
            <v>0</v>
          </cell>
          <cell r="AI1388">
            <v>21.76</v>
          </cell>
          <cell r="AJ1388">
            <v>21.76</v>
          </cell>
          <cell r="AK1388">
            <v>0</v>
          </cell>
          <cell r="AL1388">
            <v>0</v>
          </cell>
        </row>
        <row r="1389">
          <cell r="C1389" t="str">
            <v>3000000204072</v>
          </cell>
          <cell r="D1389" t="str">
            <v>HV F233595</v>
          </cell>
          <cell r="F1389">
            <v>0</v>
          </cell>
          <cell r="G1389">
            <v>0</v>
          </cell>
          <cell r="H1389">
            <v>0</v>
          </cell>
          <cell r="I1389">
            <v>33.47</v>
          </cell>
          <cell r="J1389">
            <v>33.47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  <cell r="AG1389">
            <v>0</v>
          </cell>
          <cell r="AH1389">
            <v>0</v>
          </cell>
          <cell r="AI1389">
            <v>33.47</v>
          </cell>
          <cell r="AJ1389">
            <v>33.47</v>
          </cell>
          <cell r="AK1389">
            <v>0</v>
          </cell>
          <cell r="AL1389">
            <v>0</v>
          </cell>
        </row>
        <row r="1390">
          <cell r="C1390" t="str">
            <v>3000000205739</v>
          </cell>
          <cell r="D1390" t="str">
            <v>SC F233595</v>
          </cell>
          <cell r="F1390">
            <v>4102</v>
          </cell>
          <cell r="G1390">
            <v>4117.3200000000006</v>
          </cell>
          <cell r="H1390">
            <v>4117.3200000000006</v>
          </cell>
          <cell r="I1390">
            <v>1597.24</v>
          </cell>
          <cell r="J1390">
            <v>1597.24</v>
          </cell>
          <cell r="K1390">
            <v>2332.75</v>
          </cell>
          <cell r="L1390">
            <v>2332.75</v>
          </cell>
          <cell r="M1390">
            <v>15.33</v>
          </cell>
          <cell r="N1390">
            <v>15.33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170.47</v>
          </cell>
          <cell r="T1390">
            <v>170.47</v>
          </cell>
          <cell r="U1390">
            <v>16.850000000000001</v>
          </cell>
          <cell r="V1390">
            <v>16.850000000000001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15.32</v>
          </cell>
          <cell r="AL1390">
            <v>15.32</v>
          </cell>
        </row>
        <row r="1391">
          <cell r="C1391" t="str">
            <v>3000000205722</v>
          </cell>
          <cell r="D1391" t="str">
            <v>CI F233595</v>
          </cell>
          <cell r="F1391">
            <v>5075.2700000000004</v>
          </cell>
          <cell r="G1391">
            <v>5109.8799999999992</v>
          </cell>
          <cell r="H1391">
            <v>5109.8799999999992</v>
          </cell>
          <cell r="I1391">
            <v>3604.93</v>
          </cell>
          <cell r="J1391">
            <v>3604.93</v>
          </cell>
          <cell r="K1391">
            <v>1353.6399999999999</v>
          </cell>
          <cell r="L1391">
            <v>1353.6399999999999</v>
          </cell>
          <cell r="M1391">
            <v>34.61</v>
          </cell>
          <cell r="N1391">
            <v>34.61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137.69</v>
          </cell>
          <cell r="T1391">
            <v>137.69</v>
          </cell>
          <cell r="U1391">
            <v>13.62</v>
          </cell>
          <cell r="V1391">
            <v>13.62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34.61</v>
          </cell>
          <cell r="AL1391">
            <v>34.61</v>
          </cell>
        </row>
        <row r="1392">
          <cell r="C1392" t="str">
            <v>3000000204104</v>
          </cell>
          <cell r="D1392" t="str">
            <v>CI F233595</v>
          </cell>
          <cell r="F1392">
            <v>12564</v>
          </cell>
          <cell r="G1392">
            <v>13037.57</v>
          </cell>
          <cell r="H1392">
            <v>13037.57</v>
          </cell>
          <cell r="I1392">
            <v>9197.7900000000009</v>
          </cell>
          <cell r="J1392">
            <v>9197.7900000000009</v>
          </cell>
          <cell r="K1392">
            <v>3453.7400000000002</v>
          </cell>
          <cell r="L1392">
            <v>3453.7400000000002</v>
          </cell>
          <cell r="M1392">
            <v>88.32</v>
          </cell>
          <cell r="N1392">
            <v>88.32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351.3</v>
          </cell>
          <cell r="T1392">
            <v>351.3</v>
          </cell>
          <cell r="U1392">
            <v>34.74</v>
          </cell>
          <cell r="V1392">
            <v>34.74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88.32</v>
          </cell>
          <cell r="AL1392">
            <v>88.32</v>
          </cell>
        </row>
        <row r="1393">
          <cell r="C1393" t="str">
            <v>3000000205701</v>
          </cell>
          <cell r="D1393" t="str">
            <v>CI F233595</v>
          </cell>
          <cell r="F1393">
            <v>4000</v>
          </cell>
          <cell r="G1393">
            <v>4000</v>
          </cell>
          <cell r="H1393">
            <v>4000</v>
          </cell>
          <cell r="I1393">
            <v>2684.18</v>
          </cell>
          <cell r="J1393">
            <v>2684.18</v>
          </cell>
          <cell r="K1393">
            <v>1080.21</v>
          </cell>
          <cell r="L1393">
            <v>1080.21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209.08</v>
          </cell>
          <cell r="R1393">
            <v>209.08</v>
          </cell>
          <cell r="S1393">
            <v>42.46</v>
          </cell>
          <cell r="T1393">
            <v>42.46</v>
          </cell>
          <cell r="U1393">
            <v>10.34</v>
          </cell>
          <cell r="V1393">
            <v>10.34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26.27</v>
          </cell>
          <cell r="AJ1393">
            <v>26.27</v>
          </cell>
          <cell r="AK1393">
            <v>0</v>
          </cell>
          <cell r="AL1393">
            <v>0</v>
          </cell>
        </row>
        <row r="1394">
          <cell r="C1394" t="str">
            <v>3000000205720</v>
          </cell>
          <cell r="D1394" t="str">
            <v>CI F233595</v>
          </cell>
          <cell r="F1394">
            <v>7433.88</v>
          </cell>
          <cell r="G1394">
            <v>7484.4999999999991</v>
          </cell>
          <cell r="H1394">
            <v>7484.4999999999991</v>
          </cell>
          <cell r="I1394">
            <v>5280.19</v>
          </cell>
          <cell r="J1394">
            <v>5280.19</v>
          </cell>
          <cell r="K1394">
            <v>1982.7</v>
          </cell>
          <cell r="L1394">
            <v>1982.7</v>
          </cell>
          <cell r="M1394">
            <v>50.7</v>
          </cell>
          <cell r="N1394">
            <v>50.7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201.67</v>
          </cell>
          <cell r="T1394">
            <v>201.67</v>
          </cell>
          <cell r="U1394">
            <v>19.940000000000001</v>
          </cell>
          <cell r="V1394">
            <v>19.940000000000001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50.7</v>
          </cell>
          <cell r="AL1394">
            <v>50.7</v>
          </cell>
        </row>
        <row r="1395">
          <cell r="C1395" t="str">
            <v>3000000205684</v>
          </cell>
          <cell r="D1395" t="str">
            <v>CI F233595</v>
          </cell>
          <cell r="F1395">
            <v>3500</v>
          </cell>
          <cell r="G1395">
            <v>3500</v>
          </cell>
          <cell r="H1395">
            <v>3500</v>
          </cell>
          <cell r="I1395">
            <v>1281.44</v>
          </cell>
          <cell r="J1395">
            <v>1281.44</v>
          </cell>
          <cell r="K1395">
            <v>1847.8600000000001</v>
          </cell>
          <cell r="L1395">
            <v>1847.8600000000001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230</v>
          </cell>
          <cell r="R1395">
            <v>230</v>
          </cell>
          <cell r="S1395">
            <v>139.44</v>
          </cell>
          <cell r="T1395">
            <v>139.44</v>
          </cell>
          <cell r="U1395">
            <v>13.79</v>
          </cell>
          <cell r="V1395">
            <v>13.79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  <cell r="AG1395">
            <v>0</v>
          </cell>
          <cell r="AH1395">
            <v>0</v>
          </cell>
          <cell r="AI1395">
            <v>12.53</v>
          </cell>
          <cell r="AJ1395">
            <v>12.53</v>
          </cell>
          <cell r="AK1395">
            <v>0</v>
          </cell>
          <cell r="AL1395">
            <v>0</v>
          </cell>
        </row>
        <row r="1396">
          <cell r="C1396" t="str">
            <v>3000000205755</v>
          </cell>
          <cell r="D1396" t="str">
            <v>CI F233595</v>
          </cell>
          <cell r="F1396">
            <v>4828.3</v>
          </cell>
          <cell r="G1396">
            <v>4863.6699999999992</v>
          </cell>
          <cell r="H1396">
            <v>4863.6699999999992</v>
          </cell>
          <cell r="I1396">
            <v>3398.19</v>
          </cell>
          <cell r="J1396">
            <v>3398.19</v>
          </cell>
          <cell r="K1396">
            <v>1321.46</v>
          </cell>
          <cell r="L1396">
            <v>1321.46</v>
          </cell>
          <cell r="M1396">
            <v>32.619999999999997</v>
          </cell>
          <cell r="N1396">
            <v>32.619999999999997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131.07</v>
          </cell>
          <cell r="T1396">
            <v>131.07</v>
          </cell>
          <cell r="U1396">
            <v>12.96</v>
          </cell>
          <cell r="V1396">
            <v>12.96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32.630000000000003</v>
          </cell>
          <cell r="AL1396">
            <v>32.630000000000003</v>
          </cell>
        </row>
        <row r="1397">
          <cell r="C1397" t="str">
            <v>3000000205771</v>
          </cell>
          <cell r="D1397" t="str">
            <v>CI F233595</v>
          </cell>
          <cell r="F1397">
            <v>6585</v>
          </cell>
          <cell r="G1397">
            <v>6629.2400000000007</v>
          </cell>
          <cell r="H1397">
            <v>6629.2400000000007</v>
          </cell>
          <cell r="I1397">
            <v>4631.78</v>
          </cell>
          <cell r="J1397">
            <v>4631.78</v>
          </cell>
          <cell r="K1397">
            <v>1801.17</v>
          </cell>
          <cell r="L1397">
            <v>1801.17</v>
          </cell>
          <cell r="M1397">
            <v>44.47</v>
          </cell>
          <cell r="N1397">
            <v>44.47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178.63000000000002</v>
          </cell>
          <cell r="T1397">
            <v>178.63000000000002</v>
          </cell>
          <cell r="U1397">
            <v>17.670000000000002</v>
          </cell>
          <cell r="V1397">
            <v>17.670000000000002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  <cell r="AG1397">
            <v>0</v>
          </cell>
          <cell r="AH1397">
            <v>0</v>
          </cell>
          <cell r="AI1397">
            <v>0</v>
          </cell>
          <cell r="AJ1397">
            <v>0</v>
          </cell>
          <cell r="AK1397">
            <v>44.48</v>
          </cell>
          <cell r="AL1397">
            <v>44.48</v>
          </cell>
        </row>
        <row r="1398">
          <cell r="C1398" t="str">
            <v>3000000205798</v>
          </cell>
          <cell r="D1398" t="str">
            <v>HV F233595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</row>
        <row r="1399">
          <cell r="C1399" t="str">
            <v>3000000205925</v>
          </cell>
          <cell r="D1399" t="str">
            <v>SC F233595</v>
          </cell>
          <cell r="F1399">
            <v>4655.5</v>
          </cell>
          <cell r="G1399">
            <v>4673.63</v>
          </cell>
          <cell r="H1399">
            <v>4673.63</v>
          </cell>
          <cell r="I1399">
            <v>1905.95</v>
          </cell>
          <cell r="J1399">
            <v>1905.95</v>
          </cell>
          <cell r="K1399">
            <v>2561.54</v>
          </cell>
          <cell r="L1399">
            <v>2561.54</v>
          </cell>
          <cell r="M1399">
            <v>18.3</v>
          </cell>
          <cell r="N1399">
            <v>18.3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187.59</v>
          </cell>
          <cell r="T1399">
            <v>187.59</v>
          </cell>
          <cell r="U1399">
            <v>18.55</v>
          </cell>
          <cell r="V1399">
            <v>18.55</v>
          </cell>
          <cell r="W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  <cell r="AG1399">
            <v>0</v>
          </cell>
          <cell r="AH1399">
            <v>0</v>
          </cell>
          <cell r="AI1399">
            <v>0</v>
          </cell>
          <cell r="AJ1399">
            <v>0</v>
          </cell>
          <cell r="AK1399">
            <v>18.3</v>
          </cell>
          <cell r="AL1399">
            <v>18.3</v>
          </cell>
        </row>
        <row r="1400">
          <cell r="C1400" t="str">
            <v>3000000205944</v>
          </cell>
          <cell r="D1400" t="str">
            <v>CI F233595</v>
          </cell>
          <cell r="F1400">
            <v>4000</v>
          </cell>
          <cell r="G1400">
            <v>3982.3299999999995</v>
          </cell>
          <cell r="H1400">
            <v>3982.3299999999995</v>
          </cell>
          <cell r="I1400">
            <v>1622.55</v>
          </cell>
          <cell r="J1400">
            <v>1622.55</v>
          </cell>
          <cell r="K1400">
            <v>1998.99</v>
          </cell>
          <cell r="L1400">
            <v>1998.99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230</v>
          </cell>
          <cell r="R1400">
            <v>230</v>
          </cell>
          <cell r="S1400">
            <v>151.16</v>
          </cell>
          <cell r="T1400">
            <v>151.16</v>
          </cell>
          <cell r="U1400">
            <v>14.95</v>
          </cell>
          <cell r="V1400">
            <v>14.95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  <cell r="AG1400">
            <v>0</v>
          </cell>
          <cell r="AH1400">
            <v>0</v>
          </cell>
          <cell r="AI1400">
            <v>17.66</v>
          </cell>
          <cell r="AJ1400">
            <v>17.66</v>
          </cell>
          <cell r="AK1400">
            <v>17.66</v>
          </cell>
          <cell r="AL1400">
            <v>17.66</v>
          </cell>
        </row>
        <row r="1401">
          <cell r="C1401" t="str">
            <v>3000000206554</v>
          </cell>
          <cell r="D1401" t="str">
            <v>CI F233595</v>
          </cell>
          <cell r="F1401">
            <v>5300</v>
          </cell>
          <cell r="G1401">
            <v>5300</v>
          </cell>
          <cell r="H1401">
            <v>5300</v>
          </cell>
          <cell r="I1401">
            <v>2291.16</v>
          </cell>
          <cell r="J1401">
            <v>2291.16</v>
          </cell>
          <cell r="K1401">
            <v>2576.79</v>
          </cell>
          <cell r="L1401">
            <v>2576.79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230</v>
          </cell>
          <cell r="R1401">
            <v>230</v>
          </cell>
          <cell r="S1401">
            <v>204.09</v>
          </cell>
          <cell r="T1401">
            <v>204.09</v>
          </cell>
          <cell r="U1401">
            <v>20.18</v>
          </cell>
          <cell r="V1401">
            <v>20.18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  <cell r="AG1401">
            <v>0</v>
          </cell>
          <cell r="AH1401">
            <v>0</v>
          </cell>
          <cell r="AI1401">
            <v>22.22</v>
          </cell>
          <cell r="AJ1401">
            <v>22.22</v>
          </cell>
          <cell r="AK1401">
            <v>0</v>
          </cell>
          <cell r="AL1401">
            <v>0</v>
          </cell>
        </row>
        <row r="1402">
          <cell r="C1402" t="str">
            <v>3000000206556</v>
          </cell>
          <cell r="D1402" t="str">
            <v>CI F233595</v>
          </cell>
          <cell r="F1402">
            <v>0</v>
          </cell>
          <cell r="G1402">
            <v>0</v>
          </cell>
          <cell r="H1402">
            <v>0</v>
          </cell>
          <cell r="I1402">
            <v>11.11</v>
          </cell>
          <cell r="J1402">
            <v>11.11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  <cell r="AG1402">
            <v>0</v>
          </cell>
          <cell r="AH1402">
            <v>0</v>
          </cell>
          <cell r="AI1402">
            <v>11.11</v>
          </cell>
          <cell r="AJ1402">
            <v>11.11</v>
          </cell>
          <cell r="AK1402">
            <v>0</v>
          </cell>
          <cell r="AL1402">
            <v>0</v>
          </cell>
        </row>
        <row r="1403">
          <cell r="C1403" t="str">
            <v>3000000206525</v>
          </cell>
          <cell r="D1403" t="str">
            <v>CI F233595</v>
          </cell>
          <cell r="F1403">
            <v>1818.09</v>
          </cell>
          <cell r="G1403">
            <v>1818.09</v>
          </cell>
          <cell r="H1403">
            <v>1818.09</v>
          </cell>
          <cell r="I1403">
            <v>434.24</v>
          </cell>
          <cell r="J1403">
            <v>434.24</v>
          </cell>
          <cell r="K1403">
            <v>1068.72</v>
          </cell>
          <cell r="L1403">
            <v>1068.72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230</v>
          </cell>
          <cell r="R1403">
            <v>230</v>
          </cell>
          <cell r="S1403">
            <v>99.6</v>
          </cell>
          <cell r="T1403">
            <v>99.6</v>
          </cell>
          <cell r="U1403">
            <v>9.85</v>
          </cell>
          <cell r="V1403">
            <v>9.85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24.32</v>
          </cell>
          <cell r="AJ1403">
            <v>24.32</v>
          </cell>
          <cell r="AK1403">
            <v>0</v>
          </cell>
          <cell r="AL1403">
            <v>0</v>
          </cell>
        </row>
        <row r="1404">
          <cell r="C1404" t="str">
            <v>3000000206700</v>
          </cell>
          <cell r="D1404" t="str">
            <v>SC F233595</v>
          </cell>
          <cell r="F1404">
            <v>7749.71</v>
          </cell>
          <cell r="G1404">
            <v>7800.6799999999994</v>
          </cell>
          <cell r="H1404">
            <v>7800.6799999999994</v>
          </cell>
          <cell r="I1404">
            <v>5307.24</v>
          </cell>
          <cell r="J1404">
            <v>5307.24</v>
          </cell>
          <cell r="K1404">
            <v>2262.4</v>
          </cell>
          <cell r="L1404">
            <v>2262.4</v>
          </cell>
          <cell r="M1404">
            <v>50.97</v>
          </cell>
          <cell r="N1404">
            <v>50.97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210.24</v>
          </cell>
          <cell r="T1404">
            <v>210.24</v>
          </cell>
          <cell r="U1404">
            <v>20.79</v>
          </cell>
          <cell r="V1404">
            <v>20.79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50.96</v>
          </cell>
          <cell r="AL1404">
            <v>50.96</v>
          </cell>
        </row>
        <row r="1405">
          <cell r="C1405" t="str">
            <v>3000000206738</v>
          </cell>
          <cell r="D1405" t="str">
            <v>CI F233595</v>
          </cell>
          <cell r="F1405">
            <v>5020</v>
          </cell>
          <cell r="G1405">
            <v>5037.83</v>
          </cell>
          <cell r="H1405">
            <v>5037.83</v>
          </cell>
          <cell r="I1405">
            <v>1879.89</v>
          </cell>
          <cell r="J1405">
            <v>1879.89</v>
          </cell>
          <cell r="K1405">
            <v>2928.69</v>
          </cell>
          <cell r="L1405">
            <v>2928.69</v>
          </cell>
          <cell r="M1405">
            <v>18.05</v>
          </cell>
          <cell r="N1405">
            <v>18.05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208.61</v>
          </cell>
          <cell r="T1405">
            <v>208.61</v>
          </cell>
          <cell r="U1405">
            <v>20.64</v>
          </cell>
          <cell r="V1405">
            <v>20.64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18.05</v>
          </cell>
          <cell r="AL1405">
            <v>18.05</v>
          </cell>
        </row>
        <row r="1406">
          <cell r="C1406" t="str">
            <v>3000000205837</v>
          </cell>
          <cell r="D1406" t="str">
            <v>CI F233595</v>
          </cell>
          <cell r="F1406">
            <v>15668.72</v>
          </cell>
          <cell r="G1406">
            <v>15732.810000000001</v>
          </cell>
          <cell r="H1406">
            <v>15732.810000000001</v>
          </cell>
          <cell r="I1406">
            <v>6674.34</v>
          </cell>
          <cell r="J1406">
            <v>6674.34</v>
          </cell>
          <cell r="K1406">
            <v>8374.4600000000009</v>
          </cell>
          <cell r="L1406">
            <v>8374.4600000000009</v>
          </cell>
          <cell r="M1406">
            <v>64.09</v>
          </cell>
          <cell r="N1406">
            <v>64.09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622.44000000000005</v>
          </cell>
          <cell r="T1406">
            <v>622.44000000000005</v>
          </cell>
          <cell r="U1406">
            <v>61.56</v>
          </cell>
          <cell r="V1406">
            <v>61.56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64.08</v>
          </cell>
          <cell r="AL1406">
            <v>64.08</v>
          </cell>
        </row>
        <row r="1407">
          <cell r="C1407" t="str">
            <v>3000000206752</v>
          </cell>
          <cell r="D1407" t="str">
            <v>HV F233595</v>
          </cell>
          <cell r="F1407">
            <v>6132</v>
          </cell>
          <cell r="G1407">
            <v>6092.16</v>
          </cell>
          <cell r="H1407">
            <v>6092.16</v>
          </cell>
          <cell r="I1407">
            <v>3918.48</v>
          </cell>
          <cell r="J1407">
            <v>3918.48</v>
          </cell>
          <cell r="K1407">
            <v>1840.55</v>
          </cell>
          <cell r="L1407">
            <v>1840.55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230</v>
          </cell>
          <cell r="R1407">
            <v>230</v>
          </cell>
          <cell r="S1407">
            <v>166.35</v>
          </cell>
          <cell r="T1407">
            <v>166.35</v>
          </cell>
          <cell r="U1407">
            <v>16.45</v>
          </cell>
          <cell r="V1407">
            <v>16.45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39.840000000000003</v>
          </cell>
          <cell r="AJ1407">
            <v>39.840000000000003</v>
          </cell>
          <cell r="AK1407">
            <v>39.83</v>
          </cell>
          <cell r="AL1407">
            <v>39.83</v>
          </cell>
        </row>
        <row r="1408">
          <cell r="C1408" t="str">
            <v>3000000206855</v>
          </cell>
          <cell r="D1408" t="str">
            <v>SC F233595</v>
          </cell>
          <cell r="F1408">
            <v>3774</v>
          </cell>
          <cell r="G1408">
            <v>3790.44</v>
          </cell>
          <cell r="H1408">
            <v>3790.44</v>
          </cell>
          <cell r="I1408">
            <v>1795.53</v>
          </cell>
          <cell r="J1408">
            <v>1795.53</v>
          </cell>
          <cell r="K1408">
            <v>1843.1699999999998</v>
          </cell>
          <cell r="L1408">
            <v>1843.1699999999998</v>
          </cell>
          <cell r="M1408">
            <v>17.23</v>
          </cell>
          <cell r="N1408">
            <v>17.23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138.1</v>
          </cell>
          <cell r="T1408">
            <v>138.1</v>
          </cell>
          <cell r="U1408">
            <v>13.65</v>
          </cell>
          <cell r="V1408">
            <v>13.65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17.239999999999998</v>
          </cell>
          <cell r="AL1408">
            <v>17.239999999999998</v>
          </cell>
        </row>
        <row r="1409">
          <cell r="C1409" t="str">
            <v>3000000205728</v>
          </cell>
          <cell r="D1409" t="str">
            <v>CI F233595</v>
          </cell>
          <cell r="F1409">
            <v>0</v>
          </cell>
          <cell r="G1409">
            <v>0</v>
          </cell>
          <cell r="H1409">
            <v>0</v>
          </cell>
          <cell r="I1409">
            <v>24.69</v>
          </cell>
          <cell r="J1409">
            <v>24.69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C1409">
            <v>0</v>
          </cell>
          <cell r="AD1409">
            <v>0</v>
          </cell>
          <cell r="AE1409">
            <v>0</v>
          </cell>
          <cell r="AF1409">
            <v>0</v>
          </cell>
          <cell r="AG1409">
            <v>0</v>
          </cell>
          <cell r="AH1409">
            <v>0</v>
          </cell>
          <cell r="AI1409">
            <v>24.69</v>
          </cell>
          <cell r="AJ1409">
            <v>24.69</v>
          </cell>
          <cell r="AK1409">
            <v>0</v>
          </cell>
          <cell r="AL1409">
            <v>0</v>
          </cell>
        </row>
        <row r="1410">
          <cell r="C1410" t="str">
            <v>3000000206913</v>
          </cell>
          <cell r="D1410" t="str">
            <v>CI F233595</v>
          </cell>
          <cell r="F1410">
            <v>6470.26</v>
          </cell>
          <cell r="G1410">
            <v>6511.8799999999992</v>
          </cell>
          <cell r="H1410">
            <v>6511.8799999999992</v>
          </cell>
          <cell r="I1410">
            <v>4334.8</v>
          </cell>
          <cell r="J1410">
            <v>4334.8</v>
          </cell>
          <cell r="K1410">
            <v>1984.19</v>
          </cell>
          <cell r="L1410">
            <v>1984.19</v>
          </cell>
          <cell r="M1410">
            <v>41.62</v>
          </cell>
          <cell r="N1410">
            <v>41.62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175.53</v>
          </cell>
          <cell r="T1410">
            <v>175.53</v>
          </cell>
          <cell r="U1410">
            <v>17.37</v>
          </cell>
          <cell r="V1410">
            <v>17.37</v>
          </cell>
          <cell r="W1410">
            <v>0</v>
          </cell>
          <cell r="X1410">
            <v>0</v>
          </cell>
          <cell r="Y1410">
            <v>0</v>
          </cell>
          <cell r="Z1410">
            <v>0</v>
          </cell>
          <cell r="AA1410">
            <v>0</v>
          </cell>
          <cell r="AB1410">
            <v>0</v>
          </cell>
          <cell r="AC1410">
            <v>0</v>
          </cell>
          <cell r="AD1410">
            <v>0</v>
          </cell>
          <cell r="AE1410">
            <v>0</v>
          </cell>
          <cell r="AF1410">
            <v>0</v>
          </cell>
          <cell r="AG1410">
            <v>0</v>
          </cell>
          <cell r="AH1410">
            <v>0</v>
          </cell>
          <cell r="AI1410">
            <v>0</v>
          </cell>
          <cell r="AJ1410">
            <v>0</v>
          </cell>
          <cell r="AK1410">
            <v>41.63</v>
          </cell>
          <cell r="AL1410">
            <v>41.63</v>
          </cell>
        </row>
        <row r="1411">
          <cell r="C1411" t="str">
            <v>3012010101146941</v>
          </cell>
          <cell r="D1411" t="str">
            <v>SC F233595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>
            <v>0</v>
          </cell>
          <cell r="AH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</row>
        <row r="1412">
          <cell r="C1412" t="str">
            <v>3000000207143</v>
          </cell>
          <cell r="D1412" t="str">
            <v>CI F233595</v>
          </cell>
          <cell r="F1412">
            <v>4685.2</v>
          </cell>
          <cell r="G1412">
            <v>4714.7700000000004</v>
          </cell>
          <cell r="H1412">
            <v>4714.7700000000004</v>
          </cell>
          <cell r="I1412">
            <v>3077.32</v>
          </cell>
          <cell r="J1412">
            <v>3077.32</v>
          </cell>
          <cell r="K1412">
            <v>1497.81</v>
          </cell>
          <cell r="L1412">
            <v>1497.81</v>
          </cell>
          <cell r="M1412">
            <v>29.58</v>
          </cell>
          <cell r="N1412">
            <v>29.58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127.07</v>
          </cell>
          <cell r="T1412">
            <v>127.07</v>
          </cell>
          <cell r="U1412">
            <v>12.56</v>
          </cell>
          <cell r="V1412">
            <v>12.56</v>
          </cell>
          <cell r="W1412">
            <v>0</v>
          </cell>
          <cell r="X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C1412">
            <v>0</v>
          </cell>
          <cell r="AD1412">
            <v>0</v>
          </cell>
          <cell r="AE1412">
            <v>0</v>
          </cell>
          <cell r="AF1412">
            <v>0</v>
          </cell>
          <cell r="AG1412">
            <v>0</v>
          </cell>
          <cell r="AH1412">
            <v>0</v>
          </cell>
          <cell r="AI1412">
            <v>0</v>
          </cell>
          <cell r="AJ1412">
            <v>0</v>
          </cell>
          <cell r="AK1412">
            <v>29.57</v>
          </cell>
          <cell r="AL1412">
            <v>29.57</v>
          </cell>
        </row>
        <row r="1413">
          <cell r="C1413" t="str">
            <v>3000000207147</v>
          </cell>
          <cell r="D1413" t="str">
            <v>SC F233595</v>
          </cell>
          <cell r="F1413">
            <v>4450</v>
          </cell>
          <cell r="G1413">
            <v>4450</v>
          </cell>
          <cell r="H1413">
            <v>4450</v>
          </cell>
          <cell r="I1413">
            <v>2925.48</v>
          </cell>
          <cell r="J1413">
            <v>2925.48</v>
          </cell>
          <cell r="K1413">
            <v>1420.17</v>
          </cell>
          <cell r="L1413">
            <v>1420.17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120.47</v>
          </cell>
          <cell r="T1413">
            <v>120.47</v>
          </cell>
          <cell r="U1413">
            <v>11.91</v>
          </cell>
          <cell r="V1413">
            <v>11.91</v>
          </cell>
          <cell r="W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  <cell r="AD1413">
            <v>0</v>
          </cell>
          <cell r="AE1413">
            <v>0</v>
          </cell>
          <cell r="AF1413">
            <v>0</v>
          </cell>
          <cell r="AG1413">
            <v>0</v>
          </cell>
          <cell r="AH1413">
            <v>0</v>
          </cell>
          <cell r="AI1413">
            <v>28.03</v>
          </cell>
          <cell r="AJ1413">
            <v>28.03</v>
          </cell>
          <cell r="AK1413">
            <v>0</v>
          </cell>
          <cell r="AL1413">
            <v>0</v>
          </cell>
        </row>
        <row r="1414">
          <cell r="C1414" t="str">
            <v>3000000207084</v>
          </cell>
          <cell r="D1414" t="str">
            <v>CI F233595</v>
          </cell>
          <cell r="F1414">
            <v>12997</v>
          </cell>
          <cell r="G1414">
            <v>13033.72</v>
          </cell>
          <cell r="H1414">
            <v>13033.72</v>
          </cell>
          <cell r="I1414">
            <v>8302.75</v>
          </cell>
          <cell r="J1414">
            <v>8302.75</v>
          </cell>
          <cell r="K1414">
            <v>4080.97</v>
          </cell>
          <cell r="L1414">
            <v>4080.97</v>
          </cell>
          <cell r="M1414">
            <v>40.29</v>
          </cell>
          <cell r="N1414">
            <v>40.29</v>
          </cell>
          <cell r="O1414">
            <v>0</v>
          </cell>
          <cell r="P1414">
            <v>0</v>
          </cell>
          <cell r="Q1414">
            <v>230</v>
          </cell>
          <cell r="R1414">
            <v>230</v>
          </cell>
          <cell r="S1414">
            <v>575.47</v>
          </cell>
          <cell r="T1414">
            <v>575.47</v>
          </cell>
          <cell r="U1414">
            <v>34.24</v>
          </cell>
          <cell r="V1414">
            <v>34.24</v>
          </cell>
          <cell r="W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  <cell r="AG1414">
            <v>0</v>
          </cell>
          <cell r="AH1414">
            <v>0</v>
          </cell>
          <cell r="AI1414">
            <v>0</v>
          </cell>
          <cell r="AJ1414">
            <v>0</v>
          </cell>
          <cell r="AK1414">
            <v>230</v>
          </cell>
          <cell r="AL1414">
            <v>230</v>
          </cell>
        </row>
        <row r="1415">
          <cell r="C1415" t="str">
            <v>3000000207128</v>
          </cell>
          <cell r="D1415" t="str">
            <v>CI F233595</v>
          </cell>
          <cell r="F1415">
            <v>10238.24</v>
          </cell>
          <cell r="G1415">
            <v>10259.359999999999</v>
          </cell>
          <cell r="H1415">
            <v>10259.359999999999</v>
          </cell>
          <cell r="I1415">
            <v>4354.57</v>
          </cell>
          <cell r="J1415">
            <v>4354.57</v>
          </cell>
          <cell r="K1415">
            <v>5239.21</v>
          </cell>
          <cell r="L1415">
            <v>5239.21</v>
          </cell>
          <cell r="M1415">
            <v>21.12</v>
          </cell>
          <cell r="N1415">
            <v>21.12</v>
          </cell>
          <cell r="O1415">
            <v>0</v>
          </cell>
          <cell r="P1415">
            <v>0</v>
          </cell>
          <cell r="Q1415">
            <v>230</v>
          </cell>
          <cell r="R1415">
            <v>230</v>
          </cell>
          <cell r="S1415">
            <v>377.16</v>
          </cell>
          <cell r="T1415">
            <v>377.16</v>
          </cell>
          <cell r="U1415">
            <v>37.299999999999997</v>
          </cell>
          <cell r="V1415">
            <v>37.299999999999997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  <cell r="AD1415">
            <v>0</v>
          </cell>
          <cell r="AE1415">
            <v>0</v>
          </cell>
          <cell r="AF1415">
            <v>0</v>
          </cell>
          <cell r="AG1415">
            <v>0</v>
          </cell>
          <cell r="AH1415">
            <v>0</v>
          </cell>
          <cell r="AI1415">
            <v>0</v>
          </cell>
          <cell r="AJ1415">
            <v>0</v>
          </cell>
          <cell r="AK1415">
            <v>0</v>
          </cell>
          <cell r="AL1415">
            <v>0</v>
          </cell>
        </row>
        <row r="1416">
          <cell r="C1416" t="str">
            <v>3000000206800</v>
          </cell>
          <cell r="D1416" t="str">
            <v>SC F233595</v>
          </cell>
          <cell r="F1416">
            <v>3000</v>
          </cell>
          <cell r="G1416">
            <v>2987.0299999999997</v>
          </cell>
          <cell r="H1416">
            <v>2987.0299999999997</v>
          </cell>
          <cell r="I1416">
            <v>1093.19</v>
          </cell>
          <cell r="J1416">
            <v>1093.19</v>
          </cell>
          <cell r="K1416">
            <v>1757.9</v>
          </cell>
          <cell r="L1416">
            <v>1757.9</v>
          </cell>
          <cell r="M1416">
            <v>10.5</v>
          </cell>
          <cell r="N1416">
            <v>10.5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123.7</v>
          </cell>
          <cell r="T1416">
            <v>123.7</v>
          </cell>
          <cell r="U1416">
            <v>12.24</v>
          </cell>
          <cell r="V1416">
            <v>12.24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  <cell r="AG1416">
            <v>0</v>
          </cell>
          <cell r="AH1416">
            <v>0</v>
          </cell>
          <cell r="AI1416">
            <v>0</v>
          </cell>
          <cell r="AJ1416">
            <v>0</v>
          </cell>
          <cell r="AK1416">
            <v>10.5</v>
          </cell>
          <cell r="AL1416">
            <v>10.5</v>
          </cell>
        </row>
        <row r="1417">
          <cell r="C1417" t="str">
            <v>3030010102531232</v>
          </cell>
          <cell r="D1417" t="str">
            <v>SC F233595</v>
          </cell>
          <cell r="F1417">
            <v>0</v>
          </cell>
          <cell r="G1417">
            <v>0</v>
          </cell>
          <cell r="H1417">
            <v>0</v>
          </cell>
          <cell r="I1417">
            <v>36.54</v>
          </cell>
          <cell r="J1417">
            <v>5.22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  <cell r="AF1417">
            <v>0</v>
          </cell>
          <cell r="AG1417">
            <v>0</v>
          </cell>
          <cell r="AH1417">
            <v>0</v>
          </cell>
          <cell r="AI1417">
            <v>36.54</v>
          </cell>
          <cell r="AJ1417">
            <v>5.22</v>
          </cell>
          <cell r="AK1417">
            <v>0</v>
          </cell>
          <cell r="AL1417">
            <v>0</v>
          </cell>
        </row>
        <row r="1418">
          <cell r="C1418" t="str">
            <v>3000000207041</v>
          </cell>
          <cell r="D1418" t="str">
            <v>CI F233595</v>
          </cell>
          <cell r="F1418">
            <v>5500</v>
          </cell>
          <cell r="G1418">
            <v>5361.67</v>
          </cell>
          <cell r="H1418">
            <v>5361.67</v>
          </cell>
          <cell r="I1418">
            <v>1941.76</v>
          </cell>
          <cell r="J1418">
            <v>1941.76</v>
          </cell>
          <cell r="K1418">
            <v>3176.01</v>
          </cell>
          <cell r="L1418">
            <v>3176.01</v>
          </cell>
          <cell r="M1418">
            <v>18.649999999999999</v>
          </cell>
          <cell r="N1418">
            <v>18.649999999999999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451.95</v>
          </cell>
          <cell r="T1418">
            <v>451.95</v>
          </cell>
          <cell r="U1418">
            <v>21.95</v>
          </cell>
          <cell r="V1418">
            <v>21.95</v>
          </cell>
          <cell r="W1418">
            <v>0</v>
          </cell>
          <cell r="X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C1418">
            <v>0</v>
          </cell>
          <cell r="AD1418">
            <v>0</v>
          </cell>
          <cell r="AE1418">
            <v>0</v>
          </cell>
          <cell r="AF1418">
            <v>0</v>
          </cell>
          <cell r="AG1418">
            <v>0</v>
          </cell>
          <cell r="AH1418">
            <v>0</v>
          </cell>
          <cell r="AI1418">
            <v>0</v>
          </cell>
          <cell r="AJ1418">
            <v>0</v>
          </cell>
          <cell r="AK1418">
            <v>248.65</v>
          </cell>
          <cell r="AL1418">
            <v>248.65</v>
          </cell>
        </row>
        <row r="1419">
          <cell r="C1419" t="str">
            <v>3000000207160</v>
          </cell>
          <cell r="D1419" t="str">
            <v>CI F233595</v>
          </cell>
          <cell r="F1419">
            <v>5568.34</v>
          </cell>
          <cell r="G1419">
            <v>5603.15</v>
          </cell>
          <cell r="H1419">
            <v>5603.15</v>
          </cell>
          <cell r="I1419">
            <v>3621.88</v>
          </cell>
          <cell r="J1419">
            <v>3621.88</v>
          </cell>
          <cell r="K1419">
            <v>1815.29</v>
          </cell>
          <cell r="L1419">
            <v>1815.29</v>
          </cell>
          <cell r="M1419">
            <v>34.81</v>
          </cell>
          <cell r="N1419">
            <v>34.81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151.03</v>
          </cell>
          <cell r="T1419">
            <v>151.03</v>
          </cell>
          <cell r="U1419">
            <v>14.94</v>
          </cell>
          <cell r="V1419">
            <v>14.94</v>
          </cell>
          <cell r="W1419">
            <v>0</v>
          </cell>
          <cell r="X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C1419">
            <v>0</v>
          </cell>
          <cell r="AD1419">
            <v>0</v>
          </cell>
          <cell r="AE1419">
            <v>0</v>
          </cell>
          <cell r="AF1419">
            <v>0</v>
          </cell>
          <cell r="AG1419">
            <v>0</v>
          </cell>
          <cell r="AH1419">
            <v>0</v>
          </cell>
          <cell r="AI1419">
            <v>0</v>
          </cell>
          <cell r="AJ1419">
            <v>0</v>
          </cell>
          <cell r="AK1419">
            <v>34.799999999999997</v>
          </cell>
          <cell r="AL1419">
            <v>34.799999999999997</v>
          </cell>
        </row>
        <row r="1420">
          <cell r="C1420" t="str">
            <v>3000000207220</v>
          </cell>
          <cell r="D1420" t="str">
            <v>SC F233595</v>
          </cell>
          <cell r="F1420">
            <v>5181.96</v>
          </cell>
          <cell r="G1420">
            <v>5214.3599999999997</v>
          </cell>
          <cell r="H1420">
            <v>5214.3599999999997</v>
          </cell>
          <cell r="I1420">
            <v>3370.57</v>
          </cell>
          <cell r="J1420">
            <v>3370.57</v>
          </cell>
          <cell r="K1420">
            <v>1689.3300000000002</v>
          </cell>
          <cell r="L1420">
            <v>1689.3300000000002</v>
          </cell>
          <cell r="M1420">
            <v>32.4</v>
          </cell>
          <cell r="N1420">
            <v>32.4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140.55000000000001</v>
          </cell>
          <cell r="T1420">
            <v>140.55000000000001</v>
          </cell>
          <cell r="U1420">
            <v>13.9</v>
          </cell>
          <cell r="V1420">
            <v>13.9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32.39</v>
          </cell>
          <cell r="AL1420">
            <v>32.39</v>
          </cell>
        </row>
        <row r="1421">
          <cell r="C1421" t="str">
            <v>3000000207221</v>
          </cell>
          <cell r="D1421" t="str">
            <v>CI F233595</v>
          </cell>
          <cell r="F1421">
            <v>0</v>
          </cell>
          <cell r="G1421">
            <v>5528.38</v>
          </cell>
          <cell r="H1421">
            <v>5528.38</v>
          </cell>
          <cell r="I1421">
            <v>3573.56</v>
          </cell>
          <cell r="J1421">
            <v>3573.56</v>
          </cell>
          <cell r="K1421">
            <v>1791.06</v>
          </cell>
          <cell r="L1421">
            <v>1791.06</v>
          </cell>
          <cell r="M1421">
            <v>34.33</v>
          </cell>
          <cell r="N1421">
            <v>34.33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149.02000000000001</v>
          </cell>
          <cell r="T1421">
            <v>149.02000000000001</v>
          </cell>
          <cell r="U1421">
            <v>14.74</v>
          </cell>
          <cell r="V1421">
            <v>14.74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C1421">
            <v>0</v>
          </cell>
          <cell r="AD1421">
            <v>0</v>
          </cell>
          <cell r="AE1421">
            <v>0</v>
          </cell>
          <cell r="AF1421">
            <v>0</v>
          </cell>
          <cell r="AG1421">
            <v>0</v>
          </cell>
          <cell r="AH1421">
            <v>0</v>
          </cell>
          <cell r="AI1421">
            <v>0</v>
          </cell>
          <cell r="AJ1421">
            <v>0</v>
          </cell>
          <cell r="AK1421">
            <v>34.33</v>
          </cell>
          <cell r="AL1421">
            <v>34.33</v>
          </cell>
        </row>
        <row r="1422">
          <cell r="C1422" t="str">
            <v>3030010102536447</v>
          </cell>
          <cell r="D1422" t="str">
            <v>SC F233595</v>
          </cell>
          <cell r="F1422">
            <v>0</v>
          </cell>
          <cell r="G1422">
            <v>0</v>
          </cell>
          <cell r="H1422">
            <v>0</v>
          </cell>
          <cell r="I1422">
            <v>14</v>
          </cell>
          <cell r="J1422">
            <v>2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0</v>
          </cell>
          <cell r="Y1422">
            <v>0</v>
          </cell>
          <cell r="Z1422">
            <v>0</v>
          </cell>
          <cell r="AA1422">
            <v>0</v>
          </cell>
          <cell r="AB1422">
            <v>0</v>
          </cell>
          <cell r="AC1422">
            <v>0</v>
          </cell>
          <cell r="AD1422">
            <v>0</v>
          </cell>
          <cell r="AE1422">
            <v>0</v>
          </cell>
          <cell r="AF1422">
            <v>0</v>
          </cell>
          <cell r="AG1422">
            <v>0</v>
          </cell>
          <cell r="AH1422">
            <v>0</v>
          </cell>
          <cell r="AI1422">
            <v>14</v>
          </cell>
          <cell r="AJ1422">
            <v>2</v>
          </cell>
          <cell r="AK1422">
            <v>0</v>
          </cell>
          <cell r="AL1422">
            <v>0</v>
          </cell>
        </row>
        <row r="1423">
          <cell r="C1423" t="str">
            <v>3000000207462</v>
          </cell>
          <cell r="D1423" t="str">
            <v>CI F233595</v>
          </cell>
          <cell r="F1423">
            <v>7340</v>
          </cell>
          <cell r="G1423">
            <v>7386.54</v>
          </cell>
          <cell r="H1423">
            <v>7386.54</v>
          </cell>
          <cell r="I1423">
            <v>4683.01</v>
          </cell>
          <cell r="J1423">
            <v>4683.01</v>
          </cell>
          <cell r="K1423">
            <v>2484.6999999999998</v>
          </cell>
          <cell r="L1423">
            <v>2484.6999999999998</v>
          </cell>
          <cell r="M1423">
            <v>45.01</v>
          </cell>
          <cell r="N1423">
            <v>45.01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199.12</v>
          </cell>
          <cell r="T1423">
            <v>199.12</v>
          </cell>
          <cell r="U1423">
            <v>19.7</v>
          </cell>
          <cell r="V1423">
            <v>19.7</v>
          </cell>
          <cell r="W1423">
            <v>0</v>
          </cell>
          <cell r="X1423">
            <v>0</v>
          </cell>
          <cell r="Y1423">
            <v>0</v>
          </cell>
          <cell r="Z1423">
            <v>0</v>
          </cell>
          <cell r="AA1423">
            <v>0</v>
          </cell>
          <cell r="AB1423">
            <v>0</v>
          </cell>
          <cell r="AC1423">
            <v>0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  <cell r="AK1423">
            <v>45</v>
          </cell>
          <cell r="AL1423">
            <v>45</v>
          </cell>
        </row>
        <row r="1424">
          <cell r="C1424" t="str">
            <v>3000000207218</v>
          </cell>
          <cell r="D1424" t="str">
            <v>HV F233595</v>
          </cell>
          <cell r="F1424">
            <v>0</v>
          </cell>
          <cell r="G1424">
            <v>0</v>
          </cell>
          <cell r="H1424">
            <v>0</v>
          </cell>
          <cell r="I1424">
            <v>18.46</v>
          </cell>
          <cell r="J1424">
            <v>18.46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  <cell r="X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C1424">
            <v>0</v>
          </cell>
          <cell r="AD1424">
            <v>0</v>
          </cell>
          <cell r="AE1424">
            <v>0</v>
          </cell>
          <cell r="AF1424">
            <v>0</v>
          </cell>
          <cell r="AG1424">
            <v>0</v>
          </cell>
          <cell r="AH1424">
            <v>0</v>
          </cell>
          <cell r="AI1424">
            <v>18.46</v>
          </cell>
          <cell r="AJ1424">
            <v>18.46</v>
          </cell>
          <cell r="AK1424">
            <v>0</v>
          </cell>
          <cell r="AL1424">
            <v>0</v>
          </cell>
        </row>
        <row r="1425">
          <cell r="C1425" t="str">
            <v>3000000207528</v>
          </cell>
          <cell r="D1425" t="str">
            <v>CI F233595</v>
          </cell>
          <cell r="F1425">
            <v>8407</v>
          </cell>
          <cell r="G1425">
            <v>8435.86</v>
          </cell>
          <cell r="H1425">
            <v>8435.86</v>
          </cell>
          <cell r="I1425">
            <v>3020.36</v>
          </cell>
          <cell r="J1425">
            <v>3020.36</v>
          </cell>
          <cell r="K1425">
            <v>5031.72</v>
          </cell>
          <cell r="L1425">
            <v>5031.72</v>
          </cell>
          <cell r="M1425">
            <v>29.03</v>
          </cell>
          <cell r="N1425">
            <v>29.03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349.22999999999996</v>
          </cell>
          <cell r="T1425">
            <v>349.22999999999996</v>
          </cell>
          <cell r="U1425">
            <v>34.54</v>
          </cell>
          <cell r="V1425">
            <v>34.54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0</v>
          </cell>
          <cell r="AE1425">
            <v>0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29.02</v>
          </cell>
          <cell r="AL1425">
            <v>29.02</v>
          </cell>
        </row>
        <row r="1426">
          <cell r="C1426" t="str">
            <v>3000000207561</v>
          </cell>
          <cell r="D1426" t="str">
            <v>CI F233595</v>
          </cell>
          <cell r="F1426">
            <v>5670</v>
          </cell>
          <cell r="G1426">
            <v>5704.24</v>
          </cell>
          <cell r="H1426">
            <v>5704.24</v>
          </cell>
          <cell r="I1426">
            <v>3581.56</v>
          </cell>
          <cell r="J1426">
            <v>3581.56</v>
          </cell>
          <cell r="K1426">
            <v>1953.69</v>
          </cell>
          <cell r="L1426">
            <v>1953.69</v>
          </cell>
          <cell r="M1426">
            <v>34.42</v>
          </cell>
          <cell r="N1426">
            <v>34.42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153.78</v>
          </cell>
          <cell r="T1426">
            <v>153.78</v>
          </cell>
          <cell r="U1426">
            <v>15.21</v>
          </cell>
          <cell r="V1426">
            <v>15.21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0</v>
          </cell>
          <cell r="AG1426">
            <v>0</v>
          </cell>
          <cell r="AH1426">
            <v>0</v>
          </cell>
          <cell r="AI1426">
            <v>0</v>
          </cell>
          <cell r="AJ1426">
            <v>0</v>
          </cell>
          <cell r="AK1426">
            <v>34.42</v>
          </cell>
          <cell r="AL1426">
            <v>34.42</v>
          </cell>
        </row>
        <row r="1427">
          <cell r="C1427" t="str">
            <v>3000000207259</v>
          </cell>
          <cell r="D1427" t="str">
            <v>SC F233595</v>
          </cell>
          <cell r="F1427">
            <v>3250</v>
          </cell>
          <cell r="G1427">
            <v>3256.6699999999996</v>
          </cell>
          <cell r="H1427">
            <v>3256.6699999999996</v>
          </cell>
          <cell r="I1427">
            <v>1145.53</v>
          </cell>
          <cell r="J1427">
            <v>1145.53</v>
          </cell>
          <cell r="K1427">
            <v>1962.9799999999998</v>
          </cell>
          <cell r="L1427">
            <v>1962.9799999999998</v>
          </cell>
          <cell r="M1427">
            <v>11</v>
          </cell>
          <cell r="N1427">
            <v>11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134.83000000000001</v>
          </cell>
          <cell r="T1427">
            <v>134.83000000000001</v>
          </cell>
          <cell r="U1427">
            <v>13.34</v>
          </cell>
          <cell r="V1427">
            <v>13.34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  <cell r="AF1427">
            <v>0</v>
          </cell>
          <cell r="AG1427">
            <v>0</v>
          </cell>
          <cell r="AH1427">
            <v>0</v>
          </cell>
          <cell r="AI1427">
            <v>0</v>
          </cell>
          <cell r="AJ1427">
            <v>0</v>
          </cell>
          <cell r="AK1427">
            <v>11.01</v>
          </cell>
          <cell r="AL1427">
            <v>11.01</v>
          </cell>
        </row>
        <row r="1428">
          <cell r="C1428" t="str">
            <v>3000000207647</v>
          </cell>
          <cell r="D1428" t="str">
            <v>CI F233595</v>
          </cell>
          <cell r="F1428">
            <v>0</v>
          </cell>
          <cell r="G1428">
            <v>0</v>
          </cell>
          <cell r="H1428">
            <v>0</v>
          </cell>
          <cell r="I1428">
            <v>42.17</v>
          </cell>
          <cell r="J1428">
            <v>42.17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0</v>
          </cell>
          <cell r="AE1428">
            <v>0</v>
          </cell>
          <cell r="AF1428">
            <v>0</v>
          </cell>
          <cell r="AG1428">
            <v>0</v>
          </cell>
          <cell r="AH1428">
            <v>0</v>
          </cell>
          <cell r="AI1428">
            <v>42.17</v>
          </cell>
          <cell r="AJ1428">
            <v>42.17</v>
          </cell>
          <cell r="AK1428">
            <v>0</v>
          </cell>
          <cell r="AL1428">
            <v>0</v>
          </cell>
        </row>
        <row r="1429">
          <cell r="C1429" t="str">
            <v>3000000207665</v>
          </cell>
          <cell r="D1429" t="str">
            <v>CI F233595</v>
          </cell>
          <cell r="F1429">
            <v>12433.28</v>
          </cell>
          <cell r="G1429">
            <v>12203.28</v>
          </cell>
          <cell r="H1429">
            <v>12203.28</v>
          </cell>
          <cell r="I1429">
            <v>3780.61</v>
          </cell>
          <cell r="J1429">
            <v>3780.61</v>
          </cell>
          <cell r="K1429">
            <v>7645.54</v>
          </cell>
          <cell r="L1429">
            <v>7645.54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230</v>
          </cell>
          <cell r="R1429">
            <v>230</v>
          </cell>
          <cell r="S1429">
            <v>516.52</v>
          </cell>
          <cell r="T1429">
            <v>516.52</v>
          </cell>
          <cell r="U1429">
            <v>51.08</v>
          </cell>
          <cell r="V1429">
            <v>51.08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  <cell r="AF1429">
            <v>0</v>
          </cell>
          <cell r="AG1429">
            <v>0</v>
          </cell>
          <cell r="AH1429">
            <v>0</v>
          </cell>
          <cell r="AI1429">
            <v>20.47</v>
          </cell>
          <cell r="AJ1429">
            <v>20.47</v>
          </cell>
          <cell r="AK1429">
            <v>0</v>
          </cell>
          <cell r="AL1429">
            <v>0</v>
          </cell>
        </row>
        <row r="1430">
          <cell r="C1430" t="str">
            <v>3000000207207</v>
          </cell>
          <cell r="D1430" t="str">
            <v>CI F233595</v>
          </cell>
          <cell r="F1430">
            <v>4800.78</v>
          </cell>
          <cell r="G1430">
            <v>4821.2499999999991</v>
          </cell>
          <cell r="H1430">
            <v>4821.2499999999991</v>
          </cell>
          <cell r="I1430">
            <v>2130.91</v>
          </cell>
          <cell r="J1430">
            <v>2130.91</v>
          </cell>
          <cell r="K1430">
            <v>2493.81</v>
          </cell>
          <cell r="L1430">
            <v>2493.81</v>
          </cell>
          <cell r="M1430">
            <v>20.47</v>
          </cell>
          <cell r="N1430">
            <v>20.47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178.84</v>
          </cell>
          <cell r="T1430">
            <v>178.84</v>
          </cell>
          <cell r="U1430">
            <v>17.690000000000001</v>
          </cell>
          <cell r="V1430">
            <v>17.690000000000001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>
            <v>0</v>
          </cell>
          <cell r="AH1430">
            <v>0</v>
          </cell>
          <cell r="AI1430">
            <v>0</v>
          </cell>
          <cell r="AJ1430">
            <v>0</v>
          </cell>
          <cell r="AK1430">
            <v>20.47</v>
          </cell>
          <cell r="AL1430">
            <v>20.47</v>
          </cell>
        </row>
        <row r="1431">
          <cell r="C1431" t="str">
            <v>3000000207754</v>
          </cell>
          <cell r="D1431" t="str">
            <v>CI F233595</v>
          </cell>
          <cell r="F1431">
            <v>4520</v>
          </cell>
          <cell r="G1431">
            <v>4539.0999999999995</v>
          </cell>
          <cell r="H1431">
            <v>4539.0999999999995</v>
          </cell>
          <cell r="I1431">
            <v>1930.25</v>
          </cell>
          <cell r="J1431">
            <v>1930.25</v>
          </cell>
          <cell r="K1431">
            <v>2424.9</v>
          </cell>
          <cell r="L1431">
            <v>2424.9</v>
          </cell>
          <cell r="M1431">
            <v>18.54</v>
          </cell>
          <cell r="N1431">
            <v>18.54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167.41</v>
          </cell>
          <cell r="T1431">
            <v>167.41</v>
          </cell>
          <cell r="U1431">
            <v>16.55</v>
          </cell>
          <cell r="V1431">
            <v>16.55</v>
          </cell>
          <cell r="W1431">
            <v>0</v>
          </cell>
          <cell r="X1431">
            <v>0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C1431">
            <v>0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  <cell r="AK1431">
            <v>18.55</v>
          </cell>
          <cell r="AL1431">
            <v>18.55</v>
          </cell>
        </row>
        <row r="1432">
          <cell r="C1432" t="str">
            <v>3000000207826</v>
          </cell>
          <cell r="D1432" t="str">
            <v>CI F233595</v>
          </cell>
          <cell r="F1432">
            <v>5350</v>
          </cell>
          <cell r="G1432">
            <v>5373.8099999999995</v>
          </cell>
          <cell r="H1432">
            <v>5373.8099999999995</v>
          </cell>
          <cell r="I1432">
            <v>2439.29</v>
          </cell>
          <cell r="J1432">
            <v>2439.29</v>
          </cell>
          <cell r="K1432">
            <v>2688.75</v>
          </cell>
          <cell r="L1432">
            <v>2688.75</v>
          </cell>
          <cell r="M1432">
            <v>62.739999999999995</v>
          </cell>
          <cell r="N1432">
            <v>62.739999999999995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188.21</v>
          </cell>
          <cell r="T1432">
            <v>188.21</v>
          </cell>
          <cell r="U1432">
            <v>18.62</v>
          </cell>
          <cell r="V1432">
            <v>18.62</v>
          </cell>
          <cell r="W1432">
            <v>0</v>
          </cell>
          <cell r="X1432">
            <v>0</v>
          </cell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C1432">
            <v>0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  <cell r="AK1432">
            <v>23.8</v>
          </cell>
          <cell r="AL1432">
            <v>23.8</v>
          </cell>
        </row>
        <row r="1433">
          <cell r="C1433" t="str">
            <v>3000000207735</v>
          </cell>
          <cell r="D1433" t="str">
            <v>HCC F232017</v>
          </cell>
          <cell r="F1433">
            <v>6269.42</v>
          </cell>
          <cell r="G1433">
            <v>6306.8200000000006</v>
          </cell>
          <cell r="H1433">
            <v>6306.8200000000006</v>
          </cell>
          <cell r="I1433">
            <v>3876.59</v>
          </cell>
          <cell r="J1433">
            <v>3876.59</v>
          </cell>
          <cell r="K1433">
            <v>2243.58</v>
          </cell>
          <cell r="L1433">
            <v>2243.58</v>
          </cell>
          <cell r="M1433">
            <v>37.4</v>
          </cell>
          <cell r="N1433">
            <v>37.4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169.85</v>
          </cell>
          <cell r="T1433">
            <v>169.85</v>
          </cell>
          <cell r="U1433">
            <v>16.8</v>
          </cell>
          <cell r="V1433">
            <v>16.8</v>
          </cell>
          <cell r="W1433">
            <v>0</v>
          </cell>
          <cell r="X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C1433">
            <v>0</v>
          </cell>
          <cell r="AD1433">
            <v>0</v>
          </cell>
          <cell r="AE1433">
            <v>0</v>
          </cell>
          <cell r="AF1433">
            <v>0</v>
          </cell>
          <cell r="AG1433">
            <v>0</v>
          </cell>
          <cell r="AH1433">
            <v>0</v>
          </cell>
          <cell r="AI1433">
            <v>0</v>
          </cell>
          <cell r="AJ1433">
            <v>0</v>
          </cell>
          <cell r="AK1433">
            <v>37.4</v>
          </cell>
          <cell r="AL1433">
            <v>37.4</v>
          </cell>
        </row>
        <row r="1434">
          <cell r="C1434" t="str">
            <v>3000000207752</v>
          </cell>
          <cell r="D1434" t="str">
            <v>SC F232017</v>
          </cell>
          <cell r="F1434">
            <v>6907</v>
          </cell>
          <cell r="G1434">
            <v>6933.0099999999993</v>
          </cell>
          <cell r="H1434">
            <v>6933.0099999999993</v>
          </cell>
          <cell r="I1434">
            <v>2767.4</v>
          </cell>
          <cell r="J1434">
            <v>2767.4</v>
          </cell>
          <cell r="K1434">
            <v>3875.35</v>
          </cell>
          <cell r="L1434">
            <v>3875.35</v>
          </cell>
          <cell r="M1434">
            <v>26.7</v>
          </cell>
          <cell r="N1434">
            <v>26.7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264.14999999999998</v>
          </cell>
          <cell r="T1434">
            <v>264.14999999999998</v>
          </cell>
          <cell r="U1434">
            <v>26.12</v>
          </cell>
          <cell r="V1434">
            <v>26.12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C1434">
            <v>0</v>
          </cell>
          <cell r="AD1434">
            <v>0</v>
          </cell>
          <cell r="AE1434">
            <v>0</v>
          </cell>
          <cell r="AF1434">
            <v>0</v>
          </cell>
          <cell r="AG1434">
            <v>0</v>
          </cell>
          <cell r="AH1434">
            <v>0</v>
          </cell>
          <cell r="AI1434">
            <v>0</v>
          </cell>
          <cell r="AJ1434">
            <v>0</v>
          </cell>
          <cell r="AK1434">
            <v>26.71</v>
          </cell>
          <cell r="AL1434">
            <v>26.71</v>
          </cell>
        </row>
        <row r="1435">
          <cell r="C1435" t="str">
            <v>3000000207772</v>
          </cell>
          <cell r="D1435" t="str">
            <v>SC F233595</v>
          </cell>
          <cell r="F1435">
            <v>9252.7999999999993</v>
          </cell>
          <cell r="G1435">
            <v>9309.119999999999</v>
          </cell>
          <cell r="H1435">
            <v>9309.119999999999</v>
          </cell>
          <cell r="I1435">
            <v>5813.51</v>
          </cell>
          <cell r="J1435">
            <v>5813.51</v>
          </cell>
          <cell r="K1435">
            <v>3219.84</v>
          </cell>
          <cell r="L1435">
            <v>3219.84</v>
          </cell>
          <cell r="M1435">
            <v>56.32</v>
          </cell>
          <cell r="N1435">
            <v>56.32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250.96</v>
          </cell>
          <cell r="T1435">
            <v>250.96</v>
          </cell>
          <cell r="U1435">
            <v>24.82</v>
          </cell>
          <cell r="V1435">
            <v>24.82</v>
          </cell>
          <cell r="W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0</v>
          </cell>
          <cell r="AE1435">
            <v>0</v>
          </cell>
          <cell r="AF1435">
            <v>0</v>
          </cell>
          <cell r="AG1435">
            <v>0</v>
          </cell>
          <cell r="AH1435">
            <v>0</v>
          </cell>
          <cell r="AI1435">
            <v>0</v>
          </cell>
          <cell r="AJ1435">
            <v>0</v>
          </cell>
          <cell r="AK1435">
            <v>56.33</v>
          </cell>
          <cell r="AL1435">
            <v>56.33</v>
          </cell>
        </row>
        <row r="1436">
          <cell r="C1436" t="str">
            <v>3000000207760</v>
          </cell>
          <cell r="D1436" t="str">
            <v>HCC F233595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  <cell r="AB1436">
            <v>0</v>
          </cell>
          <cell r="AC1436">
            <v>0</v>
          </cell>
          <cell r="AD1436">
            <v>0</v>
          </cell>
          <cell r="AE1436">
            <v>0</v>
          </cell>
          <cell r="AF1436">
            <v>0</v>
          </cell>
          <cell r="AG1436">
            <v>0</v>
          </cell>
          <cell r="AH1436">
            <v>0</v>
          </cell>
          <cell r="AI1436">
            <v>0</v>
          </cell>
          <cell r="AJ1436">
            <v>0</v>
          </cell>
          <cell r="AK1436">
            <v>0</v>
          </cell>
          <cell r="AL1436">
            <v>0</v>
          </cell>
        </row>
        <row r="1437">
          <cell r="C1437" t="str">
            <v>3000000207730</v>
          </cell>
          <cell r="D1437" t="str">
            <v>HCC F860</v>
          </cell>
          <cell r="F1437">
            <v>0</v>
          </cell>
          <cell r="G1437">
            <v>104.55999999999999</v>
          </cell>
          <cell r="H1437">
            <v>104.55999999999999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98.1</v>
          </cell>
          <cell r="N1437">
            <v>98.1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6.46</v>
          </cell>
          <cell r="T1437">
            <v>6.46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</row>
        <row r="1438">
          <cell r="C1438" t="str">
            <v>3000000207887</v>
          </cell>
          <cell r="D1438" t="str">
            <v>SC F233595</v>
          </cell>
          <cell r="F1438">
            <v>4930</v>
          </cell>
          <cell r="G1438">
            <v>4952.8400000000011</v>
          </cell>
          <cell r="H1438">
            <v>4952.8400000000011</v>
          </cell>
          <cell r="I1438">
            <v>1854.25</v>
          </cell>
          <cell r="J1438">
            <v>1854.25</v>
          </cell>
          <cell r="K1438">
            <v>2883.25</v>
          </cell>
          <cell r="L1438">
            <v>2883.25</v>
          </cell>
          <cell r="M1438">
            <v>17.809999999999999</v>
          </cell>
          <cell r="N1438">
            <v>17.809999999999999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195.97</v>
          </cell>
          <cell r="T1438">
            <v>195.97</v>
          </cell>
          <cell r="U1438">
            <v>19.38</v>
          </cell>
          <cell r="V1438">
            <v>19.38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17.82</v>
          </cell>
          <cell r="AL1438">
            <v>17.82</v>
          </cell>
        </row>
        <row r="1439">
          <cell r="C1439" t="str">
            <v>3000000207824</v>
          </cell>
          <cell r="D1439" t="str">
            <v>SC F232017</v>
          </cell>
          <cell r="F1439">
            <v>18985</v>
          </cell>
          <cell r="G1439">
            <v>19098.249999999996</v>
          </cell>
          <cell r="H1439">
            <v>19098.249999999996</v>
          </cell>
          <cell r="I1439">
            <v>11739.2</v>
          </cell>
          <cell r="J1439">
            <v>11739.2</v>
          </cell>
          <cell r="K1439">
            <v>6793.83</v>
          </cell>
          <cell r="L1439">
            <v>6793.83</v>
          </cell>
          <cell r="M1439">
            <v>113.28</v>
          </cell>
          <cell r="N1439">
            <v>113.28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514.36</v>
          </cell>
          <cell r="T1439">
            <v>514.36</v>
          </cell>
          <cell r="U1439">
            <v>50.87</v>
          </cell>
          <cell r="V1439">
            <v>50.87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  <cell r="AF1439">
            <v>0</v>
          </cell>
          <cell r="AG1439">
            <v>0</v>
          </cell>
          <cell r="AH1439">
            <v>0</v>
          </cell>
          <cell r="AI1439">
            <v>0</v>
          </cell>
          <cell r="AJ1439">
            <v>0</v>
          </cell>
          <cell r="AK1439">
            <v>113.29</v>
          </cell>
          <cell r="AL1439">
            <v>113.29</v>
          </cell>
        </row>
        <row r="1440">
          <cell r="C1440" t="str">
            <v>3000000207832</v>
          </cell>
          <cell r="D1440" t="str">
            <v>SC F233595</v>
          </cell>
          <cell r="F1440">
            <v>4644.29</v>
          </cell>
          <cell r="G1440">
            <v>4662.2400000000007</v>
          </cell>
          <cell r="H1440">
            <v>4662.2400000000007</v>
          </cell>
          <cell r="I1440">
            <v>1867.63</v>
          </cell>
          <cell r="J1440">
            <v>1867.63</v>
          </cell>
          <cell r="K1440">
            <v>2599.06</v>
          </cell>
          <cell r="L1440">
            <v>2599.06</v>
          </cell>
          <cell r="M1440">
            <v>17.95</v>
          </cell>
          <cell r="N1440">
            <v>17.95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177.94</v>
          </cell>
          <cell r="T1440">
            <v>177.94</v>
          </cell>
          <cell r="U1440">
            <v>17.600000000000001</v>
          </cell>
          <cell r="V1440">
            <v>17.600000000000001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0</v>
          </cell>
          <cell r="AE1440">
            <v>0</v>
          </cell>
          <cell r="AF1440">
            <v>0</v>
          </cell>
          <cell r="AG1440">
            <v>0</v>
          </cell>
          <cell r="AH1440">
            <v>0</v>
          </cell>
          <cell r="AI1440">
            <v>0</v>
          </cell>
          <cell r="AJ1440">
            <v>0</v>
          </cell>
          <cell r="AK1440">
            <v>17.940000000000001</v>
          </cell>
          <cell r="AL1440">
            <v>17.940000000000001</v>
          </cell>
        </row>
        <row r="1441">
          <cell r="C1441" t="str">
            <v>3000000207819</v>
          </cell>
          <cell r="D1441" t="str">
            <v>SC F232017</v>
          </cell>
          <cell r="F1441">
            <v>9550</v>
          </cell>
          <cell r="G1441">
            <v>9606.68</v>
          </cell>
          <cell r="H1441">
            <v>9606.68</v>
          </cell>
          <cell r="I1441">
            <v>5904.9</v>
          </cell>
          <cell r="J1441">
            <v>5904.9</v>
          </cell>
          <cell r="K1441">
            <v>3417.46</v>
          </cell>
          <cell r="L1441">
            <v>3417.46</v>
          </cell>
          <cell r="M1441">
            <v>56.99</v>
          </cell>
          <cell r="N1441">
            <v>56.99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258.72000000000003</v>
          </cell>
          <cell r="T1441">
            <v>258.72000000000003</v>
          </cell>
          <cell r="U1441">
            <v>25.59</v>
          </cell>
          <cell r="V1441">
            <v>25.59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56.98</v>
          </cell>
          <cell r="AL1441">
            <v>56.98</v>
          </cell>
        </row>
        <row r="1442">
          <cell r="C1442" t="str">
            <v>3000000207770</v>
          </cell>
          <cell r="D1442" t="str">
            <v>CI F233595</v>
          </cell>
          <cell r="F1442">
            <v>5451</v>
          </cell>
          <cell r="G1442">
            <v>5432.22</v>
          </cell>
          <cell r="H1442">
            <v>5432.22</v>
          </cell>
          <cell r="I1442">
            <v>1955.3799999999999</v>
          </cell>
          <cell r="J1442">
            <v>1955.3799999999999</v>
          </cell>
          <cell r="K1442">
            <v>3270.92</v>
          </cell>
          <cell r="L1442">
            <v>3270.92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230</v>
          </cell>
          <cell r="R1442">
            <v>230</v>
          </cell>
          <cell r="S1442">
            <v>221.56</v>
          </cell>
          <cell r="T1442">
            <v>221.56</v>
          </cell>
          <cell r="U1442">
            <v>21.91</v>
          </cell>
          <cell r="V1442">
            <v>21.91</v>
          </cell>
          <cell r="W1442">
            <v>0</v>
          </cell>
          <cell r="X1442">
            <v>0</v>
          </cell>
          <cell r="Y1442">
            <v>0</v>
          </cell>
          <cell r="Z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0</v>
          </cell>
          <cell r="AE1442">
            <v>0</v>
          </cell>
          <cell r="AF1442">
            <v>0</v>
          </cell>
          <cell r="AG1442">
            <v>0</v>
          </cell>
          <cell r="AH1442">
            <v>0</v>
          </cell>
          <cell r="AI1442">
            <v>18.78</v>
          </cell>
          <cell r="AJ1442">
            <v>18.78</v>
          </cell>
          <cell r="AK1442">
            <v>248.77</v>
          </cell>
          <cell r="AL1442">
            <v>248.77</v>
          </cell>
        </row>
        <row r="1443">
          <cell r="C1443" t="str">
            <v>3000000207839</v>
          </cell>
          <cell r="D1443" t="str">
            <v>SC F233595</v>
          </cell>
          <cell r="F1443">
            <v>7173.5</v>
          </cell>
          <cell r="G1443">
            <v>7199.6</v>
          </cell>
          <cell r="H1443">
            <v>7199.6</v>
          </cell>
          <cell r="I1443">
            <v>2717</v>
          </cell>
          <cell r="J1443">
            <v>2717</v>
          </cell>
          <cell r="K1443">
            <v>4171.0999999999995</v>
          </cell>
          <cell r="L1443">
            <v>4171.0999999999995</v>
          </cell>
          <cell r="M1443">
            <v>26.1</v>
          </cell>
          <cell r="N1443">
            <v>26.1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283.47000000000003</v>
          </cell>
          <cell r="T1443">
            <v>283.47000000000003</v>
          </cell>
          <cell r="U1443">
            <v>28.04</v>
          </cell>
          <cell r="V1443">
            <v>28.04</v>
          </cell>
          <cell r="W1443">
            <v>0</v>
          </cell>
          <cell r="X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C1443">
            <v>0</v>
          </cell>
          <cell r="AD1443">
            <v>0</v>
          </cell>
          <cell r="AE1443">
            <v>0</v>
          </cell>
          <cell r="AF1443">
            <v>0</v>
          </cell>
          <cell r="AG1443">
            <v>0</v>
          </cell>
          <cell r="AH1443">
            <v>0</v>
          </cell>
          <cell r="AI1443">
            <v>0</v>
          </cell>
          <cell r="AJ1443">
            <v>0</v>
          </cell>
          <cell r="AK1443">
            <v>26.11</v>
          </cell>
          <cell r="AL1443">
            <v>26.11</v>
          </cell>
        </row>
        <row r="1444">
          <cell r="C1444" t="str">
            <v>3000000207769</v>
          </cell>
          <cell r="D1444" t="str">
            <v>CI F233595</v>
          </cell>
          <cell r="F1444">
            <v>8500</v>
          </cell>
          <cell r="G1444">
            <v>7543.18</v>
          </cell>
          <cell r="H1444">
            <v>7543.18</v>
          </cell>
          <cell r="I1444">
            <v>3697.52</v>
          </cell>
          <cell r="J1444">
            <v>3697.52</v>
          </cell>
          <cell r="K1444">
            <v>1869.13</v>
          </cell>
          <cell r="L1444">
            <v>1869.13</v>
          </cell>
          <cell r="M1444">
            <v>1850.04</v>
          </cell>
          <cell r="N1444">
            <v>1850.04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154.41</v>
          </cell>
          <cell r="T1444">
            <v>154.41</v>
          </cell>
          <cell r="U1444">
            <v>15.27</v>
          </cell>
          <cell r="V1444">
            <v>15.27</v>
          </cell>
          <cell r="W1444">
            <v>0</v>
          </cell>
          <cell r="X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C1444">
            <v>0</v>
          </cell>
          <cell r="AD1444">
            <v>0</v>
          </cell>
          <cell r="AE1444">
            <v>0</v>
          </cell>
          <cell r="AF1444">
            <v>0</v>
          </cell>
          <cell r="AG1444">
            <v>0</v>
          </cell>
          <cell r="AH1444">
            <v>0</v>
          </cell>
          <cell r="AI1444">
            <v>0</v>
          </cell>
          <cell r="AJ1444">
            <v>0</v>
          </cell>
          <cell r="AK1444">
            <v>43.19</v>
          </cell>
          <cell r="AL1444">
            <v>43.19</v>
          </cell>
        </row>
        <row r="1445">
          <cell r="C1445" t="str">
            <v>3000000207768</v>
          </cell>
          <cell r="D1445" t="str">
            <v>CI F233595</v>
          </cell>
          <cell r="F1445">
            <v>7650</v>
          </cell>
          <cell r="G1445">
            <v>7677.3400000000011</v>
          </cell>
          <cell r="H1445">
            <v>7677.3400000000011</v>
          </cell>
          <cell r="I1445">
            <v>4795.8</v>
          </cell>
          <cell r="J1445">
            <v>4795.8</v>
          </cell>
          <cell r="K1445">
            <v>2654.09</v>
          </cell>
          <cell r="L1445">
            <v>2654.09</v>
          </cell>
          <cell r="M1445">
            <v>46.27</v>
          </cell>
          <cell r="N1445">
            <v>46.27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206.98000000000002</v>
          </cell>
          <cell r="T1445">
            <v>206.98000000000002</v>
          </cell>
          <cell r="U1445">
            <v>20.47</v>
          </cell>
          <cell r="V1445">
            <v>20.47</v>
          </cell>
          <cell r="W1445">
            <v>0</v>
          </cell>
          <cell r="X1445">
            <v>0</v>
          </cell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C1445">
            <v>0</v>
          </cell>
          <cell r="AD1445">
            <v>0</v>
          </cell>
          <cell r="AE1445">
            <v>0</v>
          </cell>
          <cell r="AF1445">
            <v>0</v>
          </cell>
          <cell r="AG1445">
            <v>0</v>
          </cell>
          <cell r="AH1445">
            <v>0</v>
          </cell>
          <cell r="AI1445">
            <v>0</v>
          </cell>
          <cell r="AJ1445">
            <v>0</v>
          </cell>
          <cell r="AK1445">
            <v>46.27</v>
          </cell>
          <cell r="AL1445">
            <v>46.27</v>
          </cell>
        </row>
        <row r="1446">
          <cell r="C1446" t="str">
            <v>3000000207802</v>
          </cell>
          <cell r="D1446" t="str">
            <v>CI F233595</v>
          </cell>
          <cell r="F1446">
            <v>7100</v>
          </cell>
          <cell r="G1446">
            <v>7131.8799999999992</v>
          </cell>
          <cell r="H1446">
            <v>7131.8799999999992</v>
          </cell>
          <cell r="I1446">
            <v>3292.95</v>
          </cell>
          <cell r="J1446">
            <v>3292.95</v>
          </cell>
          <cell r="K1446">
            <v>3537.02</v>
          </cell>
          <cell r="L1446">
            <v>3537.02</v>
          </cell>
          <cell r="M1446">
            <v>56.43</v>
          </cell>
          <cell r="N1446">
            <v>56.43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252.4</v>
          </cell>
          <cell r="T1446">
            <v>252.4</v>
          </cell>
          <cell r="U1446">
            <v>24.96</v>
          </cell>
          <cell r="V1446">
            <v>24.96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0</v>
          </cell>
          <cell r="AE1446">
            <v>0</v>
          </cell>
          <cell r="AF1446">
            <v>0</v>
          </cell>
          <cell r="AG1446">
            <v>0</v>
          </cell>
          <cell r="AH1446">
            <v>0</v>
          </cell>
          <cell r="AI1446">
            <v>0</v>
          </cell>
          <cell r="AJ1446">
            <v>0</v>
          </cell>
          <cell r="AK1446">
            <v>31.88</v>
          </cell>
          <cell r="AL1446">
            <v>31.88</v>
          </cell>
        </row>
        <row r="1447">
          <cell r="C1447" t="str">
            <v>3000000207799</v>
          </cell>
          <cell r="D1447" t="str">
            <v>HCC F233595</v>
          </cell>
          <cell r="F1447">
            <v>22452</v>
          </cell>
          <cell r="G1447">
            <v>11292.25</v>
          </cell>
          <cell r="H1447">
            <v>11292.25</v>
          </cell>
          <cell r="I1447">
            <v>6954.13</v>
          </cell>
          <cell r="J1447">
            <v>6954.13</v>
          </cell>
          <cell r="K1447">
            <v>4003.54</v>
          </cell>
          <cell r="L1447">
            <v>4003.54</v>
          </cell>
          <cell r="M1447">
            <v>66.84</v>
          </cell>
          <cell r="N1447">
            <v>66.84</v>
          </cell>
          <cell r="O1447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304.47000000000003</v>
          </cell>
          <cell r="T1447">
            <v>304.47000000000003</v>
          </cell>
          <cell r="U1447">
            <v>30.11</v>
          </cell>
          <cell r="V1447">
            <v>30.11</v>
          </cell>
          <cell r="W1447">
            <v>0</v>
          </cell>
          <cell r="X1447">
            <v>0</v>
          </cell>
          <cell r="Y1447">
            <v>0</v>
          </cell>
          <cell r="Z1447">
            <v>0</v>
          </cell>
          <cell r="AA1447">
            <v>0</v>
          </cell>
          <cell r="AB1447">
            <v>0</v>
          </cell>
          <cell r="AC1447">
            <v>0</v>
          </cell>
          <cell r="AD1447">
            <v>0</v>
          </cell>
          <cell r="AE1447">
            <v>0</v>
          </cell>
          <cell r="AF1447">
            <v>0</v>
          </cell>
          <cell r="AG1447">
            <v>0</v>
          </cell>
          <cell r="AH1447">
            <v>0</v>
          </cell>
          <cell r="AI1447">
            <v>0</v>
          </cell>
          <cell r="AJ1447">
            <v>0</v>
          </cell>
          <cell r="AK1447">
            <v>66.84</v>
          </cell>
          <cell r="AL1447">
            <v>66.84</v>
          </cell>
        </row>
        <row r="1448">
          <cell r="C1448" t="str">
            <v>3000000207818</v>
          </cell>
          <cell r="D1448" t="str">
            <v>SC F233595</v>
          </cell>
          <cell r="F1448">
            <v>11145</v>
          </cell>
          <cell r="G1448">
            <v>11184.53</v>
          </cell>
          <cell r="H1448">
            <v>11184.53</v>
          </cell>
          <cell r="I1448">
            <v>4263.01</v>
          </cell>
          <cell r="J1448">
            <v>4263.01</v>
          </cell>
          <cell r="K1448">
            <v>6440.01</v>
          </cell>
          <cell r="L1448">
            <v>6440.01</v>
          </cell>
          <cell r="M1448">
            <v>40.96</v>
          </cell>
          <cell r="N1448">
            <v>40.96</v>
          </cell>
          <cell r="O1448">
            <v>0</v>
          </cell>
          <cell r="P1448">
            <v>0</v>
          </cell>
          <cell r="Q1448">
            <v>0</v>
          </cell>
          <cell r="R1448">
            <v>0</v>
          </cell>
          <cell r="S1448">
            <v>438.18</v>
          </cell>
          <cell r="T1448">
            <v>438.18</v>
          </cell>
          <cell r="U1448">
            <v>43.34</v>
          </cell>
          <cell r="V1448">
            <v>43.34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0</v>
          </cell>
          <cell r="AE1448">
            <v>0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40.97</v>
          </cell>
          <cell r="AL1448">
            <v>40.97</v>
          </cell>
        </row>
        <row r="1449">
          <cell r="C1449" t="str">
            <v>3000000207844</v>
          </cell>
          <cell r="D1449" t="str">
            <v>SC F232017</v>
          </cell>
          <cell r="F1449">
            <v>52367.22</v>
          </cell>
          <cell r="G1449">
            <v>52527.31</v>
          </cell>
          <cell r="H1449">
            <v>52527.31</v>
          </cell>
          <cell r="I1449">
            <v>31930.059999999998</v>
          </cell>
          <cell r="J1449">
            <v>31930.059999999998</v>
          </cell>
          <cell r="K1449">
            <v>18654.900000000001</v>
          </cell>
          <cell r="L1449">
            <v>18654.900000000001</v>
          </cell>
          <cell r="M1449">
            <v>160.09</v>
          </cell>
          <cell r="N1449">
            <v>160.09</v>
          </cell>
          <cell r="O1449">
            <v>0</v>
          </cell>
          <cell r="P1449">
            <v>0</v>
          </cell>
          <cell r="Q1449">
            <v>230</v>
          </cell>
          <cell r="R1449">
            <v>230</v>
          </cell>
          <cell r="S1449">
            <v>1642.54</v>
          </cell>
          <cell r="T1449">
            <v>1642.54</v>
          </cell>
          <cell r="U1449">
            <v>139.72</v>
          </cell>
          <cell r="V1449">
            <v>139.72</v>
          </cell>
          <cell r="W1449">
            <v>0</v>
          </cell>
          <cell r="X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0</v>
          </cell>
          <cell r="AE1449">
            <v>0</v>
          </cell>
          <cell r="AF1449">
            <v>0</v>
          </cell>
          <cell r="AG1449">
            <v>0</v>
          </cell>
          <cell r="AH1449">
            <v>0</v>
          </cell>
          <cell r="AI1449">
            <v>0</v>
          </cell>
          <cell r="AJ1449">
            <v>0</v>
          </cell>
          <cell r="AK1449">
            <v>230</v>
          </cell>
          <cell r="AL1449">
            <v>230</v>
          </cell>
        </row>
        <row r="1450">
          <cell r="C1450" t="str">
            <v>3000000207865</v>
          </cell>
          <cell r="D1450" t="str">
            <v>CI F233595</v>
          </cell>
          <cell r="F1450">
            <v>8340.8799999999992</v>
          </cell>
          <cell r="G1450">
            <v>8390.5399999999991</v>
          </cell>
          <cell r="H1450">
            <v>8390.5399999999991</v>
          </cell>
          <cell r="I1450">
            <v>5167.0600000000004</v>
          </cell>
          <cell r="J1450">
            <v>5167.0600000000004</v>
          </cell>
          <cell r="K1450">
            <v>2974.87</v>
          </cell>
          <cell r="L1450">
            <v>2974.87</v>
          </cell>
          <cell r="M1450">
            <v>49.66</v>
          </cell>
          <cell r="N1450">
            <v>49.66</v>
          </cell>
          <cell r="O1450">
            <v>0</v>
          </cell>
          <cell r="P1450">
            <v>0</v>
          </cell>
          <cell r="Q1450">
            <v>0</v>
          </cell>
          <cell r="R1450">
            <v>0</v>
          </cell>
          <cell r="S1450">
            <v>226.23000000000002</v>
          </cell>
          <cell r="T1450">
            <v>226.23000000000002</v>
          </cell>
          <cell r="U1450">
            <v>22.38</v>
          </cell>
          <cell r="V1450">
            <v>22.38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0</v>
          </cell>
          <cell r="AE1450">
            <v>0</v>
          </cell>
          <cell r="AF1450">
            <v>0</v>
          </cell>
          <cell r="AG1450">
            <v>0</v>
          </cell>
          <cell r="AH1450">
            <v>0</v>
          </cell>
          <cell r="AI1450">
            <v>0</v>
          </cell>
          <cell r="AJ1450">
            <v>0</v>
          </cell>
          <cell r="AK1450">
            <v>49.66</v>
          </cell>
          <cell r="AL1450">
            <v>49.66</v>
          </cell>
        </row>
        <row r="1451">
          <cell r="C1451" t="str">
            <v>3000000207875</v>
          </cell>
          <cell r="D1451" t="str">
            <v>CI F233595</v>
          </cell>
          <cell r="F1451">
            <v>5964</v>
          </cell>
          <cell r="G1451">
            <v>5999.07</v>
          </cell>
          <cell r="H1451">
            <v>5999.07</v>
          </cell>
          <cell r="I1451">
            <v>3694.36</v>
          </cell>
          <cell r="J1451">
            <v>3694.36</v>
          </cell>
          <cell r="K1451">
            <v>2126.9699999999998</v>
          </cell>
          <cell r="L1451">
            <v>2126.9699999999998</v>
          </cell>
          <cell r="M1451">
            <v>35.49</v>
          </cell>
          <cell r="N1451">
            <v>35.49</v>
          </cell>
          <cell r="O1451">
            <v>0</v>
          </cell>
          <cell r="P1451">
            <v>0</v>
          </cell>
          <cell r="Q1451">
            <v>0</v>
          </cell>
          <cell r="R1451">
            <v>0</v>
          </cell>
          <cell r="S1451">
            <v>161.75</v>
          </cell>
          <cell r="T1451">
            <v>161.75</v>
          </cell>
          <cell r="U1451">
            <v>16</v>
          </cell>
          <cell r="V1451">
            <v>16</v>
          </cell>
          <cell r="W1451">
            <v>0</v>
          </cell>
          <cell r="X1451">
            <v>0</v>
          </cell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C1451">
            <v>0</v>
          </cell>
          <cell r="AD1451">
            <v>0</v>
          </cell>
          <cell r="AE1451">
            <v>0</v>
          </cell>
          <cell r="AF1451">
            <v>0</v>
          </cell>
          <cell r="AG1451">
            <v>0</v>
          </cell>
          <cell r="AH1451">
            <v>0</v>
          </cell>
          <cell r="AI1451">
            <v>0</v>
          </cell>
          <cell r="AJ1451">
            <v>0</v>
          </cell>
          <cell r="AK1451">
            <v>35.5</v>
          </cell>
          <cell r="AL1451">
            <v>35.5</v>
          </cell>
        </row>
        <row r="1452">
          <cell r="C1452" t="str">
            <v>3000000207855</v>
          </cell>
          <cell r="D1452" t="str">
            <v>SC F232017</v>
          </cell>
          <cell r="F1452">
            <v>6647</v>
          </cell>
          <cell r="G1452">
            <v>6646.42</v>
          </cell>
          <cell r="H1452">
            <v>6646.42</v>
          </cell>
          <cell r="I1452">
            <v>5030.1000000000004</v>
          </cell>
          <cell r="J1452">
            <v>5030.1000000000004</v>
          </cell>
          <cell r="K1452">
            <v>1276.07</v>
          </cell>
          <cell r="L1452">
            <v>1276.07</v>
          </cell>
          <cell r="M1452">
            <v>25.45</v>
          </cell>
          <cell r="N1452">
            <v>25.45</v>
          </cell>
          <cell r="O1452">
            <v>0</v>
          </cell>
          <cell r="P1452">
            <v>0</v>
          </cell>
          <cell r="Q1452">
            <v>230</v>
          </cell>
          <cell r="R1452">
            <v>230</v>
          </cell>
          <cell r="S1452">
            <v>100.33</v>
          </cell>
          <cell r="T1452">
            <v>100.33</v>
          </cell>
          <cell r="U1452">
            <v>9.92</v>
          </cell>
          <cell r="V1452">
            <v>9.92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  <cell r="AE1452">
            <v>0</v>
          </cell>
          <cell r="AF1452">
            <v>0</v>
          </cell>
          <cell r="AG1452">
            <v>0</v>
          </cell>
          <cell r="AH1452">
            <v>0</v>
          </cell>
          <cell r="AI1452">
            <v>0</v>
          </cell>
          <cell r="AJ1452">
            <v>0</v>
          </cell>
          <cell r="AK1452">
            <v>25.45</v>
          </cell>
          <cell r="AL1452">
            <v>25.45</v>
          </cell>
        </row>
        <row r="1453">
          <cell r="C1453" t="str">
            <v>45996</v>
          </cell>
          <cell r="D1453" t="str">
            <v>HCC F247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  <cell r="AE1453">
            <v>0</v>
          </cell>
          <cell r="AF1453">
            <v>0</v>
          </cell>
          <cell r="AG1453">
            <v>0</v>
          </cell>
          <cell r="AH1453">
            <v>0</v>
          </cell>
          <cell r="AI1453">
            <v>0</v>
          </cell>
          <cell r="AJ1453">
            <v>0</v>
          </cell>
          <cell r="AK1453">
            <v>0</v>
          </cell>
          <cell r="AL1453">
            <v>0</v>
          </cell>
        </row>
        <row r="1454">
          <cell r="C1454" t="str">
            <v>3000000207903</v>
          </cell>
          <cell r="D1454" t="str">
            <v>HV F233595</v>
          </cell>
          <cell r="F1454">
            <v>10554</v>
          </cell>
          <cell r="G1454">
            <v>10587.91</v>
          </cell>
          <cell r="H1454">
            <v>10587.91</v>
          </cell>
          <cell r="I1454">
            <v>3547.72</v>
          </cell>
          <cell r="J1454">
            <v>3547.72</v>
          </cell>
          <cell r="K1454">
            <v>6558.42</v>
          </cell>
          <cell r="L1454">
            <v>6558.42</v>
          </cell>
          <cell r="M1454">
            <v>34.1</v>
          </cell>
          <cell r="N1454">
            <v>34.1</v>
          </cell>
          <cell r="O1454">
            <v>0</v>
          </cell>
          <cell r="P1454">
            <v>0</v>
          </cell>
          <cell r="Q1454">
            <v>0</v>
          </cell>
          <cell r="R1454">
            <v>0</v>
          </cell>
          <cell r="S1454">
            <v>438.40999999999997</v>
          </cell>
          <cell r="T1454">
            <v>438.40999999999997</v>
          </cell>
          <cell r="U1454">
            <v>43.36</v>
          </cell>
          <cell r="V1454">
            <v>43.36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  <cell r="AE1454">
            <v>0</v>
          </cell>
          <cell r="AF1454">
            <v>0</v>
          </cell>
          <cell r="AG1454">
            <v>0</v>
          </cell>
          <cell r="AH1454">
            <v>0</v>
          </cell>
          <cell r="AI1454">
            <v>0</v>
          </cell>
          <cell r="AJ1454">
            <v>0</v>
          </cell>
          <cell r="AK1454">
            <v>34.1</v>
          </cell>
          <cell r="AL1454">
            <v>34.1</v>
          </cell>
        </row>
        <row r="1455">
          <cell r="C1455" t="str">
            <v>3000000207923</v>
          </cell>
          <cell r="D1455" t="str">
            <v>SC F233595</v>
          </cell>
          <cell r="F1455">
            <v>5502</v>
          </cell>
          <cell r="G1455">
            <v>5539.2999999999993</v>
          </cell>
          <cell r="H1455">
            <v>5539.2999999999993</v>
          </cell>
          <cell r="I1455">
            <v>3934.48</v>
          </cell>
          <cell r="J1455">
            <v>3934.48</v>
          </cell>
          <cell r="K1455">
            <v>1472.55</v>
          </cell>
          <cell r="L1455">
            <v>1472.55</v>
          </cell>
          <cell r="M1455">
            <v>37.81</v>
          </cell>
          <cell r="N1455">
            <v>37.81</v>
          </cell>
          <cell r="O1455">
            <v>0</v>
          </cell>
          <cell r="P1455">
            <v>0</v>
          </cell>
          <cell r="Q1455">
            <v>0</v>
          </cell>
          <cell r="R1455">
            <v>0</v>
          </cell>
          <cell r="S1455">
            <v>120.37</v>
          </cell>
          <cell r="T1455">
            <v>120.37</v>
          </cell>
          <cell r="U1455">
            <v>11.9</v>
          </cell>
          <cell r="V1455">
            <v>11.9</v>
          </cell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  <cell r="AD1455">
            <v>0</v>
          </cell>
          <cell r="AE1455">
            <v>0</v>
          </cell>
          <cell r="AF1455">
            <v>0</v>
          </cell>
          <cell r="AG1455">
            <v>0</v>
          </cell>
          <cell r="AH1455">
            <v>0</v>
          </cell>
          <cell r="AI1455">
            <v>0</v>
          </cell>
          <cell r="AJ1455">
            <v>0</v>
          </cell>
          <cell r="AK1455">
            <v>37.81</v>
          </cell>
          <cell r="AL1455">
            <v>37.81</v>
          </cell>
        </row>
        <row r="1456">
          <cell r="C1456" t="str">
            <v>3000000207892</v>
          </cell>
          <cell r="D1456" t="str">
            <v>SC F233595</v>
          </cell>
          <cell r="F1456">
            <v>9374.39</v>
          </cell>
          <cell r="G1456">
            <v>9404.67</v>
          </cell>
          <cell r="H1456">
            <v>9404.67</v>
          </cell>
          <cell r="I1456">
            <v>3151.13</v>
          </cell>
          <cell r="J1456">
            <v>3151.13</v>
          </cell>
          <cell r="K1456">
            <v>5825.5999999999995</v>
          </cell>
          <cell r="L1456">
            <v>5825.5999999999995</v>
          </cell>
          <cell r="M1456">
            <v>30.28</v>
          </cell>
          <cell r="N1456">
            <v>30.28</v>
          </cell>
          <cell r="O1456">
            <v>0</v>
          </cell>
          <cell r="P1456">
            <v>0</v>
          </cell>
          <cell r="Q1456">
            <v>0</v>
          </cell>
          <cell r="R1456">
            <v>0</v>
          </cell>
          <cell r="S1456">
            <v>389.43</v>
          </cell>
          <cell r="T1456">
            <v>389.43</v>
          </cell>
          <cell r="U1456">
            <v>38.51</v>
          </cell>
          <cell r="V1456">
            <v>38.51</v>
          </cell>
          <cell r="W1456">
            <v>0</v>
          </cell>
          <cell r="X1456">
            <v>0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C1456">
            <v>0</v>
          </cell>
          <cell r="AD1456">
            <v>0</v>
          </cell>
          <cell r="AE1456">
            <v>0</v>
          </cell>
          <cell r="AF1456">
            <v>0</v>
          </cell>
          <cell r="AG1456">
            <v>0</v>
          </cell>
          <cell r="AH1456">
            <v>0</v>
          </cell>
          <cell r="AI1456">
            <v>0</v>
          </cell>
          <cell r="AJ1456">
            <v>0</v>
          </cell>
          <cell r="AK1456">
            <v>30.28</v>
          </cell>
          <cell r="AL1456">
            <v>30.28</v>
          </cell>
        </row>
        <row r="1457">
          <cell r="C1457" t="str">
            <v>3000000207932</v>
          </cell>
          <cell r="D1457" t="str">
            <v>CI F233595</v>
          </cell>
          <cell r="F1457">
            <v>7583.13</v>
          </cell>
          <cell r="G1457">
            <v>7616.1900000000005</v>
          </cell>
          <cell r="H1457">
            <v>7616.1900000000005</v>
          </cell>
          <cell r="I1457">
            <v>3439.53</v>
          </cell>
          <cell r="J1457">
            <v>3439.53</v>
          </cell>
          <cell r="K1457">
            <v>3848.3</v>
          </cell>
          <cell r="L1457">
            <v>3848.3</v>
          </cell>
          <cell r="M1457">
            <v>33.06</v>
          </cell>
          <cell r="N1457">
            <v>33.06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268.72000000000003</v>
          </cell>
          <cell r="T1457">
            <v>268.72000000000003</v>
          </cell>
          <cell r="U1457">
            <v>26.58</v>
          </cell>
          <cell r="V1457">
            <v>26.58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C1457">
            <v>0</v>
          </cell>
          <cell r="AD1457">
            <v>0</v>
          </cell>
          <cell r="AE1457">
            <v>0</v>
          </cell>
          <cell r="AF1457">
            <v>0</v>
          </cell>
          <cell r="AG1457">
            <v>0</v>
          </cell>
          <cell r="AH1457">
            <v>0</v>
          </cell>
          <cell r="AI1457">
            <v>0</v>
          </cell>
          <cell r="AJ1457">
            <v>0</v>
          </cell>
          <cell r="AK1457">
            <v>0</v>
          </cell>
          <cell r="AL1457">
            <v>0</v>
          </cell>
        </row>
        <row r="1458">
          <cell r="C1458" t="str">
            <v>3000000207947</v>
          </cell>
          <cell r="D1458" t="str">
            <v>CI F233595</v>
          </cell>
          <cell r="F1458">
            <v>5202</v>
          </cell>
          <cell r="G1458">
            <v>5231.88</v>
          </cell>
          <cell r="H1458">
            <v>5231.88</v>
          </cell>
          <cell r="I1458">
            <v>3190.81</v>
          </cell>
          <cell r="J1458">
            <v>3190.81</v>
          </cell>
          <cell r="K1458">
            <v>1886.0400000000002</v>
          </cell>
          <cell r="L1458">
            <v>1886.0400000000002</v>
          </cell>
          <cell r="M1458">
            <v>30.66</v>
          </cell>
          <cell r="N1458">
            <v>30.66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  <cell r="S1458">
            <v>141.08000000000001</v>
          </cell>
          <cell r="T1458">
            <v>141.08000000000001</v>
          </cell>
          <cell r="U1458">
            <v>13.95</v>
          </cell>
          <cell r="V1458">
            <v>13.95</v>
          </cell>
          <cell r="W1458">
            <v>0</v>
          </cell>
          <cell r="X1458">
            <v>0</v>
          </cell>
          <cell r="Y1458">
            <v>0</v>
          </cell>
          <cell r="Z1458">
            <v>0</v>
          </cell>
          <cell r="AA1458">
            <v>0</v>
          </cell>
          <cell r="AB1458">
            <v>0</v>
          </cell>
          <cell r="AC1458">
            <v>0</v>
          </cell>
          <cell r="AD1458">
            <v>0</v>
          </cell>
          <cell r="AE1458">
            <v>0</v>
          </cell>
          <cell r="AF1458">
            <v>0</v>
          </cell>
          <cell r="AG1458">
            <v>0</v>
          </cell>
          <cell r="AH1458">
            <v>0</v>
          </cell>
          <cell r="AI1458">
            <v>0</v>
          </cell>
          <cell r="AJ1458">
            <v>0</v>
          </cell>
          <cell r="AK1458">
            <v>30.66</v>
          </cell>
          <cell r="AL1458">
            <v>30.66</v>
          </cell>
        </row>
        <row r="1459">
          <cell r="C1459" t="str">
            <v>3000000207921</v>
          </cell>
          <cell r="D1459" t="str">
            <v>SC F233595</v>
          </cell>
          <cell r="F1459">
            <v>8110</v>
          </cell>
          <cell r="G1459">
            <v>8164.0300000000007</v>
          </cell>
          <cell r="H1459">
            <v>8164.0300000000007</v>
          </cell>
          <cell r="I1459">
            <v>5850.91</v>
          </cell>
          <cell r="J1459">
            <v>5850.91</v>
          </cell>
          <cell r="K1459">
            <v>2121.58</v>
          </cell>
          <cell r="L1459">
            <v>2121.58</v>
          </cell>
          <cell r="M1459">
            <v>56.22</v>
          </cell>
          <cell r="N1459">
            <v>56.22</v>
          </cell>
          <cell r="O1459">
            <v>0</v>
          </cell>
          <cell r="P1459">
            <v>0</v>
          </cell>
          <cell r="Q1459">
            <v>0</v>
          </cell>
          <cell r="R1459">
            <v>0</v>
          </cell>
          <cell r="S1459">
            <v>174.31</v>
          </cell>
          <cell r="T1459">
            <v>174.31</v>
          </cell>
          <cell r="U1459">
            <v>17.239999999999998</v>
          </cell>
          <cell r="V1459">
            <v>17.239999999999998</v>
          </cell>
          <cell r="W1459">
            <v>0</v>
          </cell>
          <cell r="X1459">
            <v>0</v>
          </cell>
          <cell r="Y1459">
            <v>0</v>
          </cell>
          <cell r="Z1459">
            <v>0</v>
          </cell>
          <cell r="AA1459">
            <v>0</v>
          </cell>
          <cell r="AB1459">
            <v>0</v>
          </cell>
          <cell r="AC1459">
            <v>0</v>
          </cell>
          <cell r="AD1459">
            <v>0</v>
          </cell>
          <cell r="AE1459">
            <v>0</v>
          </cell>
          <cell r="AF1459">
            <v>0</v>
          </cell>
          <cell r="AG1459">
            <v>0</v>
          </cell>
          <cell r="AH1459">
            <v>0</v>
          </cell>
          <cell r="AI1459">
            <v>0</v>
          </cell>
          <cell r="AJ1459">
            <v>0</v>
          </cell>
          <cell r="AK1459">
            <v>56.23</v>
          </cell>
          <cell r="AL1459">
            <v>56.23</v>
          </cell>
        </row>
        <row r="1460">
          <cell r="C1460" t="str">
            <v>3000000207925</v>
          </cell>
          <cell r="D1460" t="str">
            <v>SC F232017</v>
          </cell>
          <cell r="F1460">
            <v>5440.39</v>
          </cell>
          <cell r="G1460">
            <v>5466.38</v>
          </cell>
          <cell r="H1460">
            <v>5466.38</v>
          </cell>
          <cell r="I1460">
            <v>2693.29</v>
          </cell>
          <cell r="J1460">
            <v>2693.29</v>
          </cell>
          <cell r="K1460">
            <v>2574.84</v>
          </cell>
          <cell r="L1460">
            <v>2574.84</v>
          </cell>
          <cell r="M1460">
            <v>25.99</v>
          </cell>
          <cell r="N1460">
            <v>25.99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180.42</v>
          </cell>
          <cell r="T1460">
            <v>180.42</v>
          </cell>
          <cell r="U1460">
            <v>17.84</v>
          </cell>
          <cell r="V1460">
            <v>17.84</v>
          </cell>
          <cell r="W1460">
            <v>0</v>
          </cell>
          <cell r="X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C1460">
            <v>0</v>
          </cell>
          <cell r="AD1460">
            <v>0</v>
          </cell>
          <cell r="AE1460">
            <v>0</v>
          </cell>
          <cell r="AF1460">
            <v>0</v>
          </cell>
          <cell r="AG1460">
            <v>0</v>
          </cell>
          <cell r="AH1460">
            <v>0</v>
          </cell>
          <cell r="AI1460">
            <v>0</v>
          </cell>
          <cell r="AJ1460">
            <v>0</v>
          </cell>
          <cell r="AK1460">
            <v>26</v>
          </cell>
          <cell r="AL1460">
            <v>26</v>
          </cell>
        </row>
        <row r="1461">
          <cell r="C1461" t="str">
            <v>3000000208009</v>
          </cell>
          <cell r="D1461" t="str">
            <v>CI F233595</v>
          </cell>
          <cell r="F1461">
            <v>19150</v>
          </cell>
          <cell r="G1461">
            <v>19149.999999999996</v>
          </cell>
          <cell r="H1461">
            <v>19149.999999999996</v>
          </cell>
          <cell r="I1461">
            <v>16381.609999999999</v>
          </cell>
          <cell r="J1461">
            <v>16381.609999999999</v>
          </cell>
          <cell r="K1461">
            <v>1620.86</v>
          </cell>
          <cell r="L1461">
            <v>1620.86</v>
          </cell>
          <cell r="M1461">
            <v>153</v>
          </cell>
          <cell r="N1461">
            <v>153</v>
          </cell>
          <cell r="O1461">
            <v>0</v>
          </cell>
          <cell r="P1461">
            <v>0</v>
          </cell>
          <cell r="Q1461">
            <v>460</v>
          </cell>
          <cell r="R1461">
            <v>460</v>
          </cell>
          <cell r="S1461">
            <v>486.46000000000004</v>
          </cell>
          <cell r="T1461">
            <v>486.46000000000004</v>
          </cell>
          <cell r="U1461">
            <v>48.07</v>
          </cell>
          <cell r="V1461">
            <v>48.07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C1461">
            <v>0</v>
          </cell>
          <cell r="AD1461">
            <v>0</v>
          </cell>
          <cell r="AE1461">
            <v>0</v>
          </cell>
          <cell r="AF1461">
            <v>0</v>
          </cell>
          <cell r="AG1461">
            <v>0</v>
          </cell>
          <cell r="AH1461">
            <v>0</v>
          </cell>
          <cell r="AI1461">
            <v>0</v>
          </cell>
          <cell r="AJ1461">
            <v>0</v>
          </cell>
          <cell r="AK1461">
            <v>0</v>
          </cell>
          <cell r="AL1461">
            <v>0</v>
          </cell>
        </row>
        <row r="1462">
          <cell r="C1462" t="str">
            <v>3000000207943</v>
          </cell>
          <cell r="D1462" t="str">
            <v>CI F233595</v>
          </cell>
          <cell r="F1462">
            <v>6870</v>
          </cell>
          <cell r="G1462">
            <v>6916.9199999999992</v>
          </cell>
          <cell r="H1462">
            <v>6916.9199999999992</v>
          </cell>
          <cell r="I1462">
            <v>4218.49</v>
          </cell>
          <cell r="J1462">
            <v>4218.49</v>
          </cell>
          <cell r="K1462">
            <v>2493.48</v>
          </cell>
          <cell r="L1462">
            <v>2493.48</v>
          </cell>
          <cell r="M1462">
            <v>40.549999999999997</v>
          </cell>
          <cell r="N1462">
            <v>40.549999999999997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186.5</v>
          </cell>
          <cell r="T1462">
            <v>186.5</v>
          </cell>
          <cell r="U1462">
            <v>18.440000000000001</v>
          </cell>
          <cell r="V1462">
            <v>18.440000000000001</v>
          </cell>
          <cell r="W1462">
            <v>0</v>
          </cell>
          <cell r="X1462">
            <v>0</v>
          </cell>
          <cell r="Y1462">
            <v>0</v>
          </cell>
          <cell r="Z1462">
            <v>0</v>
          </cell>
          <cell r="AA1462">
            <v>0</v>
          </cell>
          <cell r="AB1462">
            <v>0</v>
          </cell>
          <cell r="AC1462">
            <v>0</v>
          </cell>
          <cell r="AD1462">
            <v>0</v>
          </cell>
          <cell r="AE1462">
            <v>0</v>
          </cell>
          <cell r="AF1462">
            <v>0</v>
          </cell>
          <cell r="AG1462">
            <v>0</v>
          </cell>
          <cell r="AH1462">
            <v>0</v>
          </cell>
          <cell r="AI1462">
            <v>0</v>
          </cell>
          <cell r="AJ1462">
            <v>0</v>
          </cell>
          <cell r="AK1462">
            <v>40.54</v>
          </cell>
          <cell r="AL1462">
            <v>40.54</v>
          </cell>
        </row>
        <row r="1463">
          <cell r="C1463" t="str">
            <v>3000000208025</v>
          </cell>
          <cell r="D1463" t="str">
            <v>SC F232017</v>
          </cell>
          <cell r="F1463">
            <v>5620</v>
          </cell>
          <cell r="G1463">
            <v>5638.31</v>
          </cell>
          <cell r="H1463">
            <v>5638.31</v>
          </cell>
          <cell r="I1463">
            <v>2206.5100000000002</v>
          </cell>
          <cell r="J1463">
            <v>2206.5100000000002</v>
          </cell>
          <cell r="K1463">
            <v>3194.44</v>
          </cell>
          <cell r="L1463">
            <v>3194.44</v>
          </cell>
          <cell r="M1463">
            <v>21.29</v>
          </cell>
          <cell r="N1463">
            <v>21.29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215.99</v>
          </cell>
          <cell r="T1463">
            <v>215.99</v>
          </cell>
          <cell r="U1463">
            <v>21.37</v>
          </cell>
          <cell r="V1463">
            <v>21.37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C1463">
            <v>0</v>
          </cell>
          <cell r="AD1463">
            <v>0</v>
          </cell>
          <cell r="AE1463">
            <v>0</v>
          </cell>
          <cell r="AF1463">
            <v>0</v>
          </cell>
          <cell r="AG1463">
            <v>0</v>
          </cell>
          <cell r="AH1463">
            <v>0</v>
          </cell>
          <cell r="AI1463">
            <v>0</v>
          </cell>
          <cell r="AJ1463">
            <v>0</v>
          </cell>
          <cell r="AK1463">
            <v>21.29</v>
          </cell>
          <cell r="AL1463">
            <v>21.29</v>
          </cell>
        </row>
        <row r="1464">
          <cell r="C1464" t="str">
            <v>3000000208004</v>
          </cell>
          <cell r="D1464" t="str">
            <v>SC F233595</v>
          </cell>
          <cell r="F1464">
            <v>10000</v>
          </cell>
          <cell r="G1464">
            <v>10044.729999999998</v>
          </cell>
          <cell r="H1464">
            <v>10044.729999999998</v>
          </cell>
          <cell r="I1464">
            <v>3889.95</v>
          </cell>
          <cell r="J1464">
            <v>3889.95</v>
          </cell>
          <cell r="K1464">
            <v>5000.4299999999994</v>
          </cell>
          <cell r="L1464">
            <v>5000.4299999999994</v>
          </cell>
          <cell r="M1464">
            <v>810.30000000000007</v>
          </cell>
          <cell r="N1464">
            <v>810.30000000000007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353.8</v>
          </cell>
          <cell r="T1464">
            <v>353.8</v>
          </cell>
          <cell r="U1464">
            <v>34.99</v>
          </cell>
          <cell r="V1464">
            <v>34.99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  <cell r="AC1464">
            <v>0</v>
          </cell>
          <cell r="AD1464">
            <v>0</v>
          </cell>
          <cell r="AE1464">
            <v>0</v>
          </cell>
          <cell r="AF1464">
            <v>0</v>
          </cell>
          <cell r="AG1464">
            <v>0</v>
          </cell>
          <cell r="AH1464">
            <v>0</v>
          </cell>
          <cell r="AI1464">
            <v>0</v>
          </cell>
          <cell r="AJ1464">
            <v>0</v>
          </cell>
          <cell r="AK1464">
            <v>44.74</v>
          </cell>
          <cell r="AL1464">
            <v>44.74</v>
          </cell>
        </row>
        <row r="1465">
          <cell r="C1465" t="str">
            <v>3000000207913</v>
          </cell>
          <cell r="D1465" t="str">
            <v>SC F233595</v>
          </cell>
          <cell r="F1465">
            <v>4634.3599999999997</v>
          </cell>
          <cell r="G1465">
            <v>4662.4399999999996</v>
          </cell>
          <cell r="H1465">
            <v>4662.4399999999996</v>
          </cell>
          <cell r="I1465">
            <v>2843.52</v>
          </cell>
          <cell r="J1465">
            <v>2843.52</v>
          </cell>
          <cell r="K1465">
            <v>1653.44</v>
          </cell>
          <cell r="L1465">
            <v>1653.44</v>
          </cell>
          <cell r="M1465">
            <v>27.32</v>
          </cell>
          <cell r="N1465">
            <v>27.32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125.72</v>
          </cell>
          <cell r="T1465">
            <v>125.72</v>
          </cell>
          <cell r="U1465">
            <v>12.44</v>
          </cell>
          <cell r="V1465">
            <v>12.44</v>
          </cell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  <cell r="AD1465">
            <v>0</v>
          </cell>
          <cell r="AE1465">
            <v>0</v>
          </cell>
          <cell r="AF1465">
            <v>0</v>
          </cell>
          <cell r="AG1465">
            <v>0</v>
          </cell>
          <cell r="AH1465">
            <v>0</v>
          </cell>
          <cell r="AI1465">
            <v>0</v>
          </cell>
          <cell r="AJ1465">
            <v>0</v>
          </cell>
          <cell r="AK1465">
            <v>0</v>
          </cell>
          <cell r="AL1465">
            <v>0</v>
          </cell>
        </row>
        <row r="1466">
          <cell r="C1466" t="str">
            <v>3000000207951</v>
          </cell>
          <cell r="D1466" t="str">
            <v>CI F233595</v>
          </cell>
          <cell r="F1466">
            <v>6195</v>
          </cell>
          <cell r="G1466">
            <v>6229.5599999999995</v>
          </cell>
          <cell r="H1466">
            <v>6229.5599999999995</v>
          </cell>
          <cell r="I1466">
            <v>3800.1</v>
          </cell>
          <cell r="J1466">
            <v>3800.1</v>
          </cell>
          <cell r="K1466">
            <v>2244.88</v>
          </cell>
          <cell r="L1466">
            <v>2244.88</v>
          </cell>
          <cell r="M1466">
            <v>36.619999999999997</v>
          </cell>
          <cell r="N1466">
            <v>36.619999999999997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167.97</v>
          </cell>
          <cell r="T1466">
            <v>167.97</v>
          </cell>
          <cell r="U1466">
            <v>16.61</v>
          </cell>
          <cell r="V1466">
            <v>16.61</v>
          </cell>
          <cell r="W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0</v>
          </cell>
          <cell r="AB1466">
            <v>0</v>
          </cell>
          <cell r="AC1466">
            <v>0</v>
          </cell>
          <cell r="AD1466">
            <v>0</v>
          </cell>
          <cell r="AE1466">
            <v>0</v>
          </cell>
          <cell r="AF1466">
            <v>0</v>
          </cell>
          <cell r="AG1466">
            <v>0</v>
          </cell>
          <cell r="AH1466">
            <v>0</v>
          </cell>
          <cell r="AI1466">
            <v>0</v>
          </cell>
          <cell r="AJ1466">
            <v>0</v>
          </cell>
          <cell r="AK1466">
            <v>36.619999999999997</v>
          </cell>
          <cell r="AL1466">
            <v>36.619999999999997</v>
          </cell>
        </row>
        <row r="1467">
          <cell r="C1467" t="str">
            <v>3000000208014</v>
          </cell>
          <cell r="D1467" t="str">
            <v>CI F233595</v>
          </cell>
          <cell r="F1467">
            <v>14820</v>
          </cell>
          <cell r="G1467">
            <v>17624.159999999996</v>
          </cell>
          <cell r="H1467">
            <v>17624.159999999996</v>
          </cell>
          <cell r="I1467">
            <v>9657.9699999999993</v>
          </cell>
          <cell r="J1467">
            <v>9657.9699999999993</v>
          </cell>
          <cell r="K1467">
            <v>4842.8599999999997</v>
          </cell>
          <cell r="L1467">
            <v>4842.8599999999997</v>
          </cell>
          <cell r="M1467">
            <v>2805.08</v>
          </cell>
          <cell r="N1467">
            <v>2805.08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401.94</v>
          </cell>
          <cell r="T1467">
            <v>401.94</v>
          </cell>
          <cell r="U1467">
            <v>39.75</v>
          </cell>
          <cell r="V1467">
            <v>39.75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C1467">
            <v>0</v>
          </cell>
          <cell r="AD1467">
            <v>0</v>
          </cell>
          <cell r="AE1467">
            <v>0</v>
          </cell>
          <cell r="AF1467">
            <v>0</v>
          </cell>
          <cell r="AG1467">
            <v>0</v>
          </cell>
          <cell r="AH1467">
            <v>0</v>
          </cell>
          <cell r="AI1467">
            <v>0</v>
          </cell>
          <cell r="AJ1467">
            <v>0</v>
          </cell>
          <cell r="AK1467">
            <v>123.44</v>
          </cell>
          <cell r="AL1467">
            <v>123.44</v>
          </cell>
        </row>
        <row r="1468">
          <cell r="C1468" t="str">
            <v>3000000207893</v>
          </cell>
          <cell r="D1468" t="str">
            <v>CI F233595</v>
          </cell>
          <cell r="F1468">
            <v>0</v>
          </cell>
          <cell r="G1468">
            <v>0</v>
          </cell>
          <cell r="H1468">
            <v>0</v>
          </cell>
          <cell r="I1468">
            <v>38.64</v>
          </cell>
          <cell r="J1468">
            <v>38.64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  <cell r="AG1468">
            <v>0</v>
          </cell>
          <cell r="AH1468">
            <v>0</v>
          </cell>
          <cell r="AI1468">
            <v>38.64</v>
          </cell>
          <cell r="AJ1468">
            <v>38.64</v>
          </cell>
          <cell r="AK1468">
            <v>0</v>
          </cell>
          <cell r="AL1468">
            <v>0</v>
          </cell>
        </row>
        <row r="1469">
          <cell r="C1469" t="str">
            <v>3000000207974</v>
          </cell>
          <cell r="D1469" t="str">
            <v>SC F860</v>
          </cell>
          <cell r="F1469">
            <v>10932.31</v>
          </cell>
          <cell r="G1469">
            <v>10993.52</v>
          </cell>
          <cell r="H1469">
            <v>10993.52</v>
          </cell>
          <cell r="I1469">
            <v>6980.54</v>
          </cell>
          <cell r="J1469">
            <v>6980.54</v>
          </cell>
          <cell r="K1469">
            <v>3618.25</v>
          </cell>
          <cell r="L1469">
            <v>3618.25</v>
          </cell>
          <cell r="M1469">
            <v>61.21</v>
          </cell>
          <cell r="N1469">
            <v>61.21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303.5</v>
          </cell>
          <cell r="T1469">
            <v>303.5</v>
          </cell>
          <cell r="U1469">
            <v>30.02</v>
          </cell>
          <cell r="V1469">
            <v>30.02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C1469">
            <v>0</v>
          </cell>
          <cell r="AD1469">
            <v>0</v>
          </cell>
          <cell r="AE1469">
            <v>0</v>
          </cell>
          <cell r="AF1469">
            <v>0</v>
          </cell>
          <cell r="AG1469">
            <v>0</v>
          </cell>
          <cell r="AH1469">
            <v>0</v>
          </cell>
          <cell r="AI1469">
            <v>0</v>
          </cell>
          <cell r="AJ1469">
            <v>0</v>
          </cell>
          <cell r="AK1469">
            <v>0</v>
          </cell>
          <cell r="AL1469">
            <v>0</v>
          </cell>
        </row>
        <row r="1470">
          <cell r="C1470" t="str">
            <v>3000000207991</v>
          </cell>
          <cell r="D1470" t="str">
            <v>SC F232017</v>
          </cell>
          <cell r="F1470">
            <v>6650</v>
          </cell>
          <cell r="G1470">
            <v>6651.38</v>
          </cell>
          <cell r="H1470">
            <v>6651.38</v>
          </cell>
          <cell r="I1470">
            <v>4048.77</v>
          </cell>
          <cell r="J1470">
            <v>4048.77</v>
          </cell>
          <cell r="K1470">
            <v>2405.75</v>
          </cell>
          <cell r="L1470">
            <v>2405.75</v>
          </cell>
          <cell r="M1470">
            <v>39.06</v>
          </cell>
          <cell r="N1470">
            <v>39.06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179.15</v>
          </cell>
          <cell r="T1470">
            <v>179.15</v>
          </cell>
          <cell r="U1470">
            <v>17.71</v>
          </cell>
          <cell r="V1470">
            <v>17.71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  <cell r="AF1470">
            <v>0</v>
          </cell>
          <cell r="AG1470">
            <v>0</v>
          </cell>
          <cell r="AH1470">
            <v>0</v>
          </cell>
          <cell r="AI1470">
            <v>0</v>
          </cell>
          <cell r="AJ1470">
            <v>0</v>
          </cell>
          <cell r="AK1470">
            <v>39.06</v>
          </cell>
          <cell r="AL1470">
            <v>39.06</v>
          </cell>
        </row>
        <row r="1471">
          <cell r="C1471" t="str">
            <v>3000000208101</v>
          </cell>
          <cell r="D1471" t="str">
            <v>HCC F247</v>
          </cell>
          <cell r="F1471">
            <v>4709</v>
          </cell>
          <cell r="G1471">
            <v>4725.66</v>
          </cell>
          <cell r="H1471">
            <v>4725.66</v>
          </cell>
          <cell r="I1471">
            <v>1979.95</v>
          </cell>
          <cell r="J1471">
            <v>1979.95</v>
          </cell>
          <cell r="K1471">
            <v>2536.08</v>
          </cell>
          <cell r="L1471">
            <v>2536.08</v>
          </cell>
          <cell r="M1471">
            <v>17.47</v>
          </cell>
          <cell r="N1471">
            <v>17.47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190.76</v>
          </cell>
          <cell r="T1471">
            <v>190.76</v>
          </cell>
          <cell r="U1471">
            <v>18.86</v>
          </cell>
          <cell r="V1471">
            <v>18.86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  <cell r="AF1471">
            <v>0</v>
          </cell>
          <cell r="AG1471">
            <v>0</v>
          </cell>
          <cell r="AH1471">
            <v>0</v>
          </cell>
          <cell r="AI1471">
            <v>0</v>
          </cell>
          <cell r="AJ1471">
            <v>0</v>
          </cell>
          <cell r="AK1471">
            <v>17.46</v>
          </cell>
          <cell r="AL1471">
            <v>17.46</v>
          </cell>
        </row>
        <row r="1472">
          <cell r="C1472" t="str">
            <v>3000000207990</v>
          </cell>
          <cell r="D1472" t="str">
            <v>HCC F247</v>
          </cell>
          <cell r="F1472">
            <v>10378</v>
          </cell>
          <cell r="G1472">
            <v>10378</v>
          </cell>
          <cell r="H1472">
            <v>10378</v>
          </cell>
          <cell r="I1472">
            <v>6219.91</v>
          </cell>
          <cell r="J1472">
            <v>6219.91</v>
          </cell>
          <cell r="K1472">
            <v>3602.02</v>
          </cell>
          <cell r="L1472">
            <v>3602.02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230</v>
          </cell>
          <cell r="R1472">
            <v>230</v>
          </cell>
          <cell r="S1472">
            <v>296.72000000000003</v>
          </cell>
          <cell r="T1472">
            <v>296.72000000000003</v>
          </cell>
          <cell r="U1472">
            <v>29.35</v>
          </cell>
          <cell r="V1472">
            <v>29.35</v>
          </cell>
          <cell r="W1472">
            <v>0</v>
          </cell>
          <cell r="X1472">
            <v>0</v>
          </cell>
          <cell r="Y1472">
            <v>0</v>
          </cell>
          <cell r="Z1472">
            <v>0</v>
          </cell>
          <cell r="AA1472">
            <v>0</v>
          </cell>
          <cell r="AB1472">
            <v>0</v>
          </cell>
          <cell r="AC1472">
            <v>0</v>
          </cell>
          <cell r="AD1472">
            <v>0</v>
          </cell>
          <cell r="AE1472">
            <v>0</v>
          </cell>
          <cell r="AF1472">
            <v>0</v>
          </cell>
          <cell r="AG1472">
            <v>0</v>
          </cell>
          <cell r="AH1472">
            <v>0</v>
          </cell>
          <cell r="AI1472">
            <v>0</v>
          </cell>
          <cell r="AJ1472">
            <v>0</v>
          </cell>
          <cell r="AK1472">
            <v>0</v>
          </cell>
          <cell r="AL1472">
            <v>0</v>
          </cell>
        </row>
        <row r="1473">
          <cell r="C1473" t="str">
            <v>3000000208052</v>
          </cell>
          <cell r="D1473" t="str">
            <v>HCC F247</v>
          </cell>
          <cell r="F1473">
            <v>8300</v>
          </cell>
          <cell r="G1473">
            <v>8350.1099999999988</v>
          </cell>
          <cell r="H1473">
            <v>8350.1099999999988</v>
          </cell>
          <cell r="I1473">
            <v>5170.32</v>
          </cell>
          <cell r="J1473">
            <v>5170.32</v>
          </cell>
          <cell r="K1473">
            <v>2681.53</v>
          </cell>
          <cell r="L1473">
            <v>2681.53</v>
          </cell>
          <cell r="M1473">
            <v>303.26</v>
          </cell>
          <cell r="N1473">
            <v>303.26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223.05</v>
          </cell>
          <cell r="T1473">
            <v>223.05</v>
          </cell>
          <cell r="U1473">
            <v>22.06</v>
          </cell>
          <cell r="V1473">
            <v>22.06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C1473">
            <v>0</v>
          </cell>
          <cell r="AD1473">
            <v>0</v>
          </cell>
          <cell r="AE1473">
            <v>0</v>
          </cell>
          <cell r="AF1473">
            <v>0</v>
          </cell>
          <cell r="AG1473">
            <v>0</v>
          </cell>
          <cell r="AH1473">
            <v>0</v>
          </cell>
          <cell r="AI1473">
            <v>0</v>
          </cell>
          <cell r="AJ1473">
            <v>0</v>
          </cell>
          <cell r="AK1473">
            <v>50.11</v>
          </cell>
          <cell r="AL1473">
            <v>50.11</v>
          </cell>
        </row>
        <row r="1474">
          <cell r="C1474" t="str">
            <v>3000000208034</v>
          </cell>
          <cell r="D1474" t="str">
            <v>HCC F232017</v>
          </cell>
          <cell r="F1474">
            <v>6830</v>
          </cell>
          <cell r="G1474">
            <v>6870.2500000000009</v>
          </cell>
          <cell r="H1474">
            <v>6870.2500000000009</v>
          </cell>
          <cell r="I1474">
            <v>4141.47</v>
          </cell>
          <cell r="J1474">
            <v>4141.47</v>
          </cell>
          <cell r="K1474">
            <v>2525.42</v>
          </cell>
          <cell r="L1474">
            <v>2525.42</v>
          </cell>
          <cell r="M1474">
            <v>39.97</v>
          </cell>
          <cell r="N1474">
            <v>39.97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185.04999999999998</v>
          </cell>
          <cell r="T1474">
            <v>185.04999999999998</v>
          </cell>
          <cell r="U1474">
            <v>18.3</v>
          </cell>
          <cell r="V1474">
            <v>18.3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C1474">
            <v>0</v>
          </cell>
          <cell r="AD1474">
            <v>0</v>
          </cell>
          <cell r="AE1474">
            <v>0</v>
          </cell>
          <cell r="AF1474">
            <v>0</v>
          </cell>
          <cell r="AG1474">
            <v>0</v>
          </cell>
          <cell r="AH1474">
            <v>0</v>
          </cell>
          <cell r="AI1474">
            <v>0</v>
          </cell>
          <cell r="AJ1474">
            <v>0</v>
          </cell>
          <cell r="AK1474">
            <v>39.96</v>
          </cell>
          <cell r="AL1474">
            <v>39.96</v>
          </cell>
        </row>
        <row r="1475">
          <cell r="C1475" t="str">
            <v>3000000208041</v>
          </cell>
          <cell r="D1475" t="str">
            <v>SC F232017</v>
          </cell>
          <cell r="F1475">
            <v>4377</v>
          </cell>
          <cell r="G1475">
            <v>4402.2399999999989</v>
          </cell>
          <cell r="H1475">
            <v>4402.2399999999989</v>
          </cell>
          <cell r="I1475">
            <v>2653.72</v>
          </cell>
          <cell r="J1475">
            <v>2653.72</v>
          </cell>
          <cell r="K1475">
            <v>1618.2099999999998</v>
          </cell>
          <cell r="L1475">
            <v>1618.2099999999998</v>
          </cell>
          <cell r="M1475">
            <v>25.6</v>
          </cell>
          <cell r="N1475">
            <v>25.6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118.58</v>
          </cell>
          <cell r="T1475">
            <v>118.58</v>
          </cell>
          <cell r="U1475">
            <v>11.73</v>
          </cell>
          <cell r="V1475">
            <v>11.73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C1475">
            <v>0</v>
          </cell>
          <cell r="AD1475">
            <v>0</v>
          </cell>
          <cell r="AE1475">
            <v>0</v>
          </cell>
          <cell r="AF1475">
            <v>0</v>
          </cell>
          <cell r="AG1475">
            <v>0</v>
          </cell>
          <cell r="AH1475">
            <v>0</v>
          </cell>
          <cell r="AI1475">
            <v>0</v>
          </cell>
          <cell r="AJ1475">
            <v>0</v>
          </cell>
          <cell r="AK1475">
            <v>25.6</v>
          </cell>
          <cell r="AL1475">
            <v>25.6</v>
          </cell>
        </row>
        <row r="1476">
          <cell r="C1476" t="str">
            <v>3000000208064</v>
          </cell>
          <cell r="D1476" t="str">
            <v>SC F232017</v>
          </cell>
          <cell r="F1476">
            <v>6185</v>
          </cell>
          <cell r="G1476">
            <v>6208.4599999999991</v>
          </cell>
          <cell r="H1476">
            <v>6208.4599999999991</v>
          </cell>
          <cell r="I1476">
            <v>2382.14</v>
          </cell>
          <cell r="J1476">
            <v>2382.14</v>
          </cell>
          <cell r="K1476">
            <v>3563.58</v>
          </cell>
          <cell r="L1476">
            <v>3563.58</v>
          </cell>
          <cell r="M1476">
            <v>22.99</v>
          </cell>
          <cell r="N1476">
            <v>22.99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  <cell r="S1476">
            <v>239.09</v>
          </cell>
          <cell r="T1476">
            <v>239.09</v>
          </cell>
          <cell r="U1476">
            <v>23.65</v>
          </cell>
          <cell r="V1476">
            <v>23.65</v>
          </cell>
          <cell r="W1476">
            <v>0</v>
          </cell>
          <cell r="X1476">
            <v>0</v>
          </cell>
          <cell r="Y1476">
            <v>0</v>
          </cell>
          <cell r="Z1476">
            <v>0</v>
          </cell>
          <cell r="AA1476">
            <v>0</v>
          </cell>
          <cell r="AB1476">
            <v>0</v>
          </cell>
          <cell r="AC1476">
            <v>0</v>
          </cell>
          <cell r="AD1476">
            <v>0</v>
          </cell>
          <cell r="AE1476">
            <v>0</v>
          </cell>
          <cell r="AF1476">
            <v>0</v>
          </cell>
          <cell r="AG1476">
            <v>0</v>
          </cell>
          <cell r="AH1476">
            <v>0</v>
          </cell>
          <cell r="AI1476">
            <v>0</v>
          </cell>
          <cell r="AJ1476">
            <v>0</v>
          </cell>
          <cell r="AK1476">
            <v>22.99</v>
          </cell>
          <cell r="AL1476">
            <v>22.99</v>
          </cell>
        </row>
        <row r="1477">
          <cell r="C1477" t="str">
            <v>3000000208075</v>
          </cell>
          <cell r="D1477" t="str">
            <v>SC F232017</v>
          </cell>
          <cell r="F1477">
            <v>5500</v>
          </cell>
          <cell r="G1477">
            <v>5479.6200000000008</v>
          </cell>
          <cell r="H1477">
            <v>5479.6200000000008</v>
          </cell>
          <cell r="I1477">
            <v>2091.6400000000003</v>
          </cell>
          <cell r="J1477">
            <v>2091.6400000000003</v>
          </cell>
          <cell r="K1477">
            <v>2955.88</v>
          </cell>
          <cell r="L1477">
            <v>2955.88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230</v>
          </cell>
          <cell r="R1477">
            <v>230</v>
          </cell>
          <cell r="S1477">
            <v>202.46</v>
          </cell>
          <cell r="T1477">
            <v>202.46</v>
          </cell>
          <cell r="U1477">
            <v>20.02</v>
          </cell>
          <cell r="V1477">
            <v>20.02</v>
          </cell>
          <cell r="W1477">
            <v>0</v>
          </cell>
          <cell r="X1477">
            <v>0</v>
          </cell>
          <cell r="Y1477">
            <v>0</v>
          </cell>
          <cell r="Z1477">
            <v>0</v>
          </cell>
          <cell r="AA1477">
            <v>0</v>
          </cell>
          <cell r="AB1477">
            <v>0</v>
          </cell>
          <cell r="AC1477">
            <v>0</v>
          </cell>
          <cell r="AD1477">
            <v>0</v>
          </cell>
          <cell r="AE1477">
            <v>0</v>
          </cell>
          <cell r="AF1477">
            <v>0</v>
          </cell>
          <cell r="AG1477">
            <v>0</v>
          </cell>
          <cell r="AH1477">
            <v>0</v>
          </cell>
          <cell r="AI1477">
            <v>20.38</v>
          </cell>
          <cell r="AJ1477">
            <v>20.38</v>
          </cell>
          <cell r="AK1477">
            <v>0</v>
          </cell>
          <cell r="AL1477">
            <v>0</v>
          </cell>
        </row>
        <row r="1478">
          <cell r="C1478" t="str">
            <v>3000000208141</v>
          </cell>
          <cell r="D1478" t="str">
            <v>HCC F233595</v>
          </cell>
          <cell r="F1478">
            <v>8934</v>
          </cell>
          <cell r="G1478">
            <v>4480.79</v>
          </cell>
          <cell r="H1478">
            <v>4480.79</v>
          </cell>
          <cell r="I1478">
            <v>1486.81</v>
          </cell>
          <cell r="J1478">
            <v>1486.81</v>
          </cell>
          <cell r="K1478">
            <v>2790.09</v>
          </cell>
          <cell r="L1478">
            <v>2790.09</v>
          </cell>
          <cell r="M1478">
            <v>14.29</v>
          </cell>
          <cell r="N1478">
            <v>14.29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185.54</v>
          </cell>
          <cell r="T1478">
            <v>185.54</v>
          </cell>
          <cell r="U1478">
            <v>18.350000000000001</v>
          </cell>
          <cell r="V1478">
            <v>18.350000000000001</v>
          </cell>
          <cell r="W1478">
            <v>0</v>
          </cell>
          <cell r="X1478">
            <v>0</v>
          </cell>
          <cell r="Y1478">
            <v>0</v>
          </cell>
          <cell r="Z1478">
            <v>0</v>
          </cell>
          <cell r="AA1478">
            <v>0</v>
          </cell>
          <cell r="AB1478">
            <v>0</v>
          </cell>
          <cell r="AC1478">
            <v>0</v>
          </cell>
          <cell r="AD1478">
            <v>0</v>
          </cell>
          <cell r="AE1478">
            <v>0</v>
          </cell>
          <cell r="AF1478">
            <v>0</v>
          </cell>
          <cell r="AG1478">
            <v>0</v>
          </cell>
          <cell r="AH1478">
            <v>0</v>
          </cell>
          <cell r="AI1478">
            <v>0</v>
          </cell>
          <cell r="AJ1478">
            <v>0</v>
          </cell>
          <cell r="AK1478">
            <v>14.29</v>
          </cell>
          <cell r="AL1478">
            <v>14.29</v>
          </cell>
        </row>
        <row r="1479">
          <cell r="C1479" t="str">
            <v>3000000208048</v>
          </cell>
          <cell r="D1479" t="str">
            <v>SC F233595</v>
          </cell>
          <cell r="F1479">
            <v>2700</v>
          </cell>
          <cell r="G1479">
            <v>2685.3100000000004</v>
          </cell>
          <cell r="H1479">
            <v>2685.3100000000004</v>
          </cell>
          <cell r="I1479">
            <v>1482.39</v>
          </cell>
          <cell r="J1479">
            <v>1482.39</v>
          </cell>
          <cell r="K1479">
            <v>912.6</v>
          </cell>
          <cell r="L1479">
            <v>912.6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230</v>
          </cell>
          <cell r="R1479">
            <v>230</v>
          </cell>
          <cell r="S1479">
            <v>68.25</v>
          </cell>
          <cell r="T1479">
            <v>68.25</v>
          </cell>
          <cell r="U1479">
            <v>6.75</v>
          </cell>
          <cell r="V1479">
            <v>6.75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C1479">
            <v>0</v>
          </cell>
          <cell r="AD1479">
            <v>0</v>
          </cell>
          <cell r="AE1479">
            <v>0</v>
          </cell>
          <cell r="AF1479">
            <v>0</v>
          </cell>
          <cell r="AG1479">
            <v>0</v>
          </cell>
          <cell r="AH1479">
            <v>0</v>
          </cell>
          <cell r="AI1479">
            <v>14.68</v>
          </cell>
          <cell r="AJ1479">
            <v>14.68</v>
          </cell>
          <cell r="AK1479">
            <v>0</v>
          </cell>
          <cell r="AL1479">
            <v>0</v>
          </cell>
        </row>
        <row r="1480">
          <cell r="C1480" t="str">
            <v>3000000208065</v>
          </cell>
          <cell r="D1480" t="str">
            <v>SC F233595</v>
          </cell>
          <cell r="F1480">
            <v>7610</v>
          </cell>
          <cell r="G1480">
            <v>7635.27</v>
          </cell>
          <cell r="H1480">
            <v>7635.27</v>
          </cell>
          <cell r="I1480">
            <v>3216.51</v>
          </cell>
          <cell r="J1480">
            <v>3216.51</v>
          </cell>
          <cell r="K1480">
            <v>4111.1400000000003</v>
          </cell>
          <cell r="L1480">
            <v>4111.1400000000003</v>
          </cell>
          <cell r="M1480">
            <v>31.01</v>
          </cell>
          <cell r="N1480">
            <v>31.01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739.93000000000006</v>
          </cell>
          <cell r="T1480">
            <v>739.93000000000006</v>
          </cell>
          <cell r="U1480">
            <v>27.69</v>
          </cell>
          <cell r="V1480">
            <v>27.69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C1480">
            <v>0</v>
          </cell>
          <cell r="AD1480">
            <v>0</v>
          </cell>
          <cell r="AE1480">
            <v>0</v>
          </cell>
          <cell r="AF1480">
            <v>0</v>
          </cell>
          <cell r="AG1480">
            <v>0</v>
          </cell>
          <cell r="AH1480">
            <v>0</v>
          </cell>
          <cell r="AI1480">
            <v>0</v>
          </cell>
          <cell r="AJ1480">
            <v>0</v>
          </cell>
          <cell r="AK1480">
            <v>491.01</v>
          </cell>
          <cell r="AL1480">
            <v>491.01</v>
          </cell>
        </row>
        <row r="1481">
          <cell r="C1481" t="str">
            <v>3000000208046</v>
          </cell>
          <cell r="D1481" t="str">
            <v>CI F233595</v>
          </cell>
          <cell r="F1481">
            <v>11660</v>
          </cell>
          <cell r="G1481">
            <v>11461.230000000001</v>
          </cell>
          <cell r="H1481">
            <v>11461.23</v>
          </cell>
          <cell r="I1481">
            <v>6850.42</v>
          </cell>
          <cell r="J1481">
            <v>6850.42</v>
          </cell>
          <cell r="K1481">
            <v>4014.46</v>
          </cell>
          <cell r="L1481">
            <v>4014.46</v>
          </cell>
          <cell r="M1481">
            <v>33.24</v>
          </cell>
          <cell r="N1481">
            <v>33.24</v>
          </cell>
          <cell r="O1481">
            <v>0</v>
          </cell>
          <cell r="P1481">
            <v>0</v>
          </cell>
          <cell r="Q1481">
            <v>229.33</v>
          </cell>
          <cell r="R1481">
            <v>229.33</v>
          </cell>
          <cell r="S1481">
            <v>303.74</v>
          </cell>
          <cell r="T1481">
            <v>303.74</v>
          </cell>
          <cell r="U1481">
            <v>30.04</v>
          </cell>
          <cell r="V1481">
            <v>30.0399999999999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</row>
        <row r="1482">
          <cell r="C1482" t="str">
            <v>3000000208031</v>
          </cell>
          <cell r="D1482" t="str">
            <v>CI F233595</v>
          </cell>
          <cell r="F1482">
            <v>10050</v>
          </cell>
          <cell r="G1482">
            <v>10050</v>
          </cell>
          <cell r="H1482">
            <v>10050</v>
          </cell>
          <cell r="I1482">
            <v>6269.58</v>
          </cell>
          <cell r="J1482">
            <v>6269.58</v>
          </cell>
          <cell r="K1482">
            <v>3388.83</v>
          </cell>
          <cell r="L1482">
            <v>3388.83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230</v>
          </cell>
          <cell r="R1482">
            <v>230</v>
          </cell>
          <cell r="S1482">
            <v>241.76</v>
          </cell>
          <cell r="T1482">
            <v>241.76</v>
          </cell>
          <cell r="U1482">
            <v>23.91</v>
          </cell>
          <cell r="V1482">
            <v>23.91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104.08</v>
          </cell>
          <cell r="AJ1482">
            <v>104.08</v>
          </cell>
          <cell r="AK1482">
            <v>0</v>
          </cell>
          <cell r="AL1482">
            <v>0</v>
          </cell>
        </row>
        <row r="1483">
          <cell r="C1483" t="str">
            <v>3000000208072</v>
          </cell>
          <cell r="D1483" t="str">
            <v>CI F233595</v>
          </cell>
          <cell r="F1483">
            <v>13655.17</v>
          </cell>
          <cell r="G1483">
            <v>13694.09</v>
          </cell>
          <cell r="H1483">
            <v>13694.09</v>
          </cell>
          <cell r="I1483">
            <v>8192.07</v>
          </cell>
          <cell r="J1483">
            <v>8192.07</v>
          </cell>
          <cell r="K1483">
            <v>4832.17</v>
          </cell>
          <cell r="L1483">
            <v>4832.17</v>
          </cell>
          <cell r="M1483">
            <v>39.75</v>
          </cell>
          <cell r="N1483">
            <v>39.75</v>
          </cell>
          <cell r="O1483">
            <v>0</v>
          </cell>
          <cell r="P1483">
            <v>0</v>
          </cell>
          <cell r="Q1483">
            <v>230</v>
          </cell>
          <cell r="R1483">
            <v>230</v>
          </cell>
          <cell r="S1483">
            <v>364.1</v>
          </cell>
          <cell r="T1483">
            <v>364.1</v>
          </cell>
          <cell r="U1483">
            <v>36</v>
          </cell>
          <cell r="V1483">
            <v>36</v>
          </cell>
          <cell r="W1483">
            <v>0</v>
          </cell>
          <cell r="X1483">
            <v>0</v>
          </cell>
          <cell r="Y1483">
            <v>0</v>
          </cell>
          <cell r="Z1483">
            <v>0</v>
          </cell>
          <cell r="AA1483">
            <v>0</v>
          </cell>
          <cell r="AB1483">
            <v>0</v>
          </cell>
          <cell r="AC1483">
            <v>0</v>
          </cell>
          <cell r="AD1483">
            <v>0</v>
          </cell>
          <cell r="AE1483">
            <v>0</v>
          </cell>
          <cell r="AF1483">
            <v>0</v>
          </cell>
          <cell r="AG1483">
            <v>0</v>
          </cell>
          <cell r="AH1483">
            <v>0</v>
          </cell>
          <cell r="AI1483">
            <v>0</v>
          </cell>
          <cell r="AJ1483">
            <v>0</v>
          </cell>
          <cell r="AK1483">
            <v>0</v>
          </cell>
          <cell r="AL1483">
            <v>0</v>
          </cell>
        </row>
        <row r="1484">
          <cell r="C1484" t="str">
            <v>3000000208040</v>
          </cell>
          <cell r="D1484" t="str">
            <v>CI F233595</v>
          </cell>
          <cell r="F1484">
            <v>4382</v>
          </cell>
          <cell r="G1484">
            <v>4396.3900000000003</v>
          </cell>
          <cell r="H1484">
            <v>4396.3900000000003</v>
          </cell>
          <cell r="I1484">
            <v>1458.8</v>
          </cell>
          <cell r="J1484">
            <v>1458.8</v>
          </cell>
          <cell r="K1484">
            <v>2737.54</v>
          </cell>
          <cell r="L1484">
            <v>2737.54</v>
          </cell>
          <cell r="M1484">
            <v>14.02</v>
          </cell>
          <cell r="N1484">
            <v>14.02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  <cell r="S1484">
            <v>412.04999999999995</v>
          </cell>
          <cell r="T1484">
            <v>412.04999999999995</v>
          </cell>
          <cell r="U1484">
            <v>18</v>
          </cell>
          <cell r="V1484">
            <v>18</v>
          </cell>
          <cell r="W1484">
            <v>0</v>
          </cell>
          <cell r="X1484">
            <v>0</v>
          </cell>
          <cell r="Y1484">
            <v>0</v>
          </cell>
          <cell r="Z1484">
            <v>0</v>
          </cell>
          <cell r="AA1484">
            <v>0</v>
          </cell>
          <cell r="AB1484">
            <v>0</v>
          </cell>
          <cell r="AC1484">
            <v>0</v>
          </cell>
          <cell r="AD1484">
            <v>0</v>
          </cell>
          <cell r="AE1484">
            <v>0</v>
          </cell>
          <cell r="AF1484">
            <v>0</v>
          </cell>
          <cell r="AG1484">
            <v>0</v>
          </cell>
          <cell r="AH1484">
            <v>0</v>
          </cell>
          <cell r="AI1484">
            <v>0</v>
          </cell>
          <cell r="AJ1484">
            <v>0</v>
          </cell>
          <cell r="AK1484">
            <v>244.02</v>
          </cell>
          <cell r="AL1484">
            <v>244.02</v>
          </cell>
        </row>
        <row r="1485">
          <cell r="C1485" t="str">
            <v>3000000208176</v>
          </cell>
          <cell r="D1485" t="str">
            <v>HCC F233595</v>
          </cell>
          <cell r="F1485">
            <v>14120</v>
          </cell>
          <cell r="G1485">
            <v>7084.6</v>
          </cell>
          <cell r="H1485">
            <v>7084.6</v>
          </cell>
          <cell r="I1485">
            <v>2836.25</v>
          </cell>
          <cell r="J1485">
            <v>2836.25</v>
          </cell>
          <cell r="K1485">
            <v>3951.2200000000003</v>
          </cell>
          <cell r="L1485">
            <v>3951.2200000000003</v>
          </cell>
          <cell r="M1485">
            <v>27.26</v>
          </cell>
          <cell r="N1485">
            <v>27.26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  <cell r="S1485">
            <v>270.39</v>
          </cell>
          <cell r="T1485">
            <v>270.39</v>
          </cell>
          <cell r="U1485">
            <v>26.74</v>
          </cell>
          <cell r="V1485">
            <v>26.74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C1485">
            <v>0</v>
          </cell>
          <cell r="AD1485">
            <v>0</v>
          </cell>
          <cell r="AE1485">
            <v>0</v>
          </cell>
          <cell r="AF1485">
            <v>0</v>
          </cell>
          <cell r="AG1485">
            <v>0</v>
          </cell>
          <cell r="AH1485">
            <v>0</v>
          </cell>
          <cell r="AI1485">
            <v>0</v>
          </cell>
          <cell r="AJ1485">
            <v>0</v>
          </cell>
          <cell r="AK1485">
            <v>27.26</v>
          </cell>
          <cell r="AL1485">
            <v>27.26</v>
          </cell>
        </row>
        <row r="1486">
          <cell r="C1486" t="str">
            <v>3000000208252</v>
          </cell>
          <cell r="D1486" t="str">
            <v>CI F233595</v>
          </cell>
          <cell r="F1486">
            <v>5400</v>
          </cell>
          <cell r="G1486">
            <v>5370.79</v>
          </cell>
          <cell r="H1486">
            <v>5370.79</v>
          </cell>
          <cell r="I1486">
            <v>3010.0299999999997</v>
          </cell>
          <cell r="J1486">
            <v>3010.0299999999997</v>
          </cell>
          <cell r="K1486">
            <v>2009.3799999999999</v>
          </cell>
          <cell r="L1486">
            <v>2009.3799999999999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230</v>
          </cell>
          <cell r="R1486">
            <v>230</v>
          </cell>
          <cell r="S1486">
            <v>137.03</v>
          </cell>
          <cell r="T1486">
            <v>137.03</v>
          </cell>
          <cell r="U1486">
            <v>13.55</v>
          </cell>
          <cell r="V1486">
            <v>13.55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C1486">
            <v>0</v>
          </cell>
          <cell r="AD1486">
            <v>0</v>
          </cell>
          <cell r="AE1486">
            <v>0</v>
          </cell>
          <cell r="AF1486">
            <v>0</v>
          </cell>
          <cell r="AG1486">
            <v>0</v>
          </cell>
          <cell r="AH1486">
            <v>0</v>
          </cell>
          <cell r="AI1486">
            <v>29.2</v>
          </cell>
          <cell r="AJ1486">
            <v>29.2</v>
          </cell>
          <cell r="AK1486">
            <v>0</v>
          </cell>
          <cell r="AL1486">
            <v>0</v>
          </cell>
        </row>
        <row r="1487">
          <cell r="C1487" t="str">
            <v>3000000208255</v>
          </cell>
          <cell r="D1487" t="str">
            <v>CI F233595</v>
          </cell>
          <cell r="F1487">
            <v>5240</v>
          </cell>
          <cell r="G1487">
            <v>5239.9999999999991</v>
          </cell>
          <cell r="H1487">
            <v>5239.9999999999991</v>
          </cell>
          <cell r="I1487">
            <v>2344.6999999999998</v>
          </cell>
          <cell r="J1487">
            <v>2344.6999999999998</v>
          </cell>
          <cell r="K1487">
            <v>2558.94</v>
          </cell>
          <cell r="L1487">
            <v>2558.94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163.47999999999999</v>
          </cell>
          <cell r="R1487">
            <v>163.47999999999999</v>
          </cell>
          <cell r="S1487">
            <v>179.22</v>
          </cell>
          <cell r="T1487">
            <v>179.22</v>
          </cell>
          <cell r="U1487">
            <v>17.72</v>
          </cell>
          <cell r="V1487">
            <v>17.72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  <cell r="AE1487">
            <v>0</v>
          </cell>
          <cell r="AF1487">
            <v>0</v>
          </cell>
          <cell r="AG1487">
            <v>0</v>
          </cell>
          <cell r="AH1487">
            <v>0</v>
          </cell>
          <cell r="AI1487">
            <v>24.06</v>
          </cell>
          <cell r="AJ1487">
            <v>24.06</v>
          </cell>
          <cell r="AK1487">
            <v>0</v>
          </cell>
          <cell r="AL1487">
            <v>0</v>
          </cell>
        </row>
        <row r="1488">
          <cell r="C1488" t="str">
            <v>3000000208151</v>
          </cell>
          <cell r="D1488" t="str">
            <v>CI F233595</v>
          </cell>
          <cell r="F1488">
            <v>4800</v>
          </cell>
          <cell r="G1488">
            <v>4800</v>
          </cell>
          <cell r="H1488">
            <v>4800</v>
          </cell>
          <cell r="I1488">
            <v>1577.38</v>
          </cell>
          <cell r="J1488">
            <v>1577.38</v>
          </cell>
          <cell r="K1488">
            <v>2992.58</v>
          </cell>
          <cell r="L1488">
            <v>2992.58</v>
          </cell>
          <cell r="M1488">
            <v>27.61</v>
          </cell>
          <cell r="N1488">
            <v>27.61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198.25</v>
          </cell>
          <cell r="T1488">
            <v>198.25</v>
          </cell>
          <cell r="U1488">
            <v>19.600000000000001</v>
          </cell>
          <cell r="V1488">
            <v>19.600000000000001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15.42</v>
          </cell>
          <cell r="AL1488">
            <v>15.42</v>
          </cell>
        </row>
        <row r="1489">
          <cell r="C1489" t="str">
            <v>3000000208186</v>
          </cell>
          <cell r="D1489" t="str">
            <v>CI F233595</v>
          </cell>
          <cell r="F1489">
            <v>5375.73</v>
          </cell>
          <cell r="G1489">
            <v>5406.8</v>
          </cell>
          <cell r="H1489">
            <v>5406.8</v>
          </cell>
          <cell r="I1489">
            <v>3234.17</v>
          </cell>
          <cell r="J1489">
            <v>3234.17</v>
          </cell>
          <cell r="K1489">
            <v>2012.3999999999999</v>
          </cell>
          <cell r="L1489">
            <v>2012.3999999999999</v>
          </cell>
          <cell r="M1489">
            <v>31.07</v>
          </cell>
          <cell r="N1489">
            <v>31.07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145.81</v>
          </cell>
          <cell r="T1489">
            <v>145.81</v>
          </cell>
          <cell r="U1489">
            <v>14.42</v>
          </cell>
          <cell r="V1489">
            <v>14.42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  <cell r="AE1489">
            <v>0</v>
          </cell>
          <cell r="AF1489">
            <v>0</v>
          </cell>
          <cell r="AG1489">
            <v>0</v>
          </cell>
          <cell r="AH1489">
            <v>0</v>
          </cell>
          <cell r="AI1489">
            <v>0</v>
          </cell>
          <cell r="AJ1489">
            <v>0</v>
          </cell>
          <cell r="AK1489">
            <v>31.07</v>
          </cell>
          <cell r="AL1489">
            <v>31.07</v>
          </cell>
        </row>
        <row r="1490">
          <cell r="C1490" t="str">
            <v>3000000208160</v>
          </cell>
          <cell r="D1490" t="str">
            <v>CI F233595</v>
          </cell>
          <cell r="F1490">
            <v>7722.51</v>
          </cell>
          <cell r="G1490">
            <v>7767.1600000000008</v>
          </cell>
          <cell r="H1490">
            <v>7767.1600000000008</v>
          </cell>
          <cell r="I1490">
            <v>4646.0600000000004</v>
          </cell>
          <cell r="J1490">
            <v>4646.0600000000004</v>
          </cell>
          <cell r="K1490">
            <v>2890.9300000000003</v>
          </cell>
          <cell r="L1490">
            <v>2890.9300000000003</v>
          </cell>
          <cell r="M1490">
            <v>44.65</v>
          </cell>
          <cell r="N1490">
            <v>44.65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209.45</v>
          </cell>
          <cell r="T1490">
            <v>209.45</v>
          </cell>
          <cell r="U1490">
            <v>20.72</v>
          </cell>
          <cell r="V1490">
            <v>20.72</v>
          </cell>
          <cell r="W1490">
            <v>0</v>
          </cell>
          <cell r="X1490">
            <v>0</v>
          </cell>
          <cell r="Y1490">
            <v>0</v>
          </cell>
          <cell r="Z1490">
            <v>0</v>
          </cell>
          <cell r="AA1490">
            <v>0</v>
          </cell>
          <cell r="AB1490">
            <v>0</v>
          </cell>
          <cell r="AC1490">
            <v>0</v>
          </cell>
          <cell r="AD1490">
            <v>0</v>
          </cell>
          <cell r="AE1490">
            <v>0</v>
          </cell>
          <cell r="AF1490">
            <v>0</v>
          </cell>
          <cell r="AG1490">
            <v>0</v>
          </cell>
          <cell r="AH1490">
            <v>0</v>
          </cell>
          <cell r="AI1490">
            <v>0</v>
          </cell>
          <cell r="AJ1490">
            <v>0</v>
          </cell>
          <cell r="AK1490">
            <v>44.65</v>
          </cell>
          <cell r="AL1490">
            <v>44.65</v>
          </cell>
        </row>
        <row r="1491">
          <cell r="C1491" t="str">
            <v>3000000208209</v>
          </cell>
          <cell r="D1491" t="str">
            <v>CI F233595</v>
          </cell>
          <cell r="F1491">
            <v>17537</v>
          </cell>
          <cell r="G1491">
            <v>17577.519999999997</v>
          </cell>
          <cell r="H1491">
            <v>17577.519999999997</v>
          </cell>
          <cell r="I1491">
            <v>10529.919999999998</v>
          </cell>
          <cell r="J1491">
            <v>10529.919999999998</v>
          </cell>
          <cell r="K1491">
            <v>6058.3</v>
          </cell>
          <cell r="L1491">
            <v>6058.3</v>
          </cell>
          <cell r="M1491">
            <v>46.8</v>
          </cell>
          <cell r="N1491">
            <v>46.8</v>
          </cell>
          <cell r="O1491">
            <v>0</v>
          </cell>
          <cell r="P1491">
            <v>0</v>
          </cell>
          <cell r="Q1491">
            <v>460</v>
          </cell>
          <cell r="R1491">
            <v>460</v>
          </cell>
          <cell r="S1491">
            <v>439.06</v>
          </cell>
          <cell r="T1491">
            <v>439.06</v>
          </cell>
          <cell r="U1491">
            <v>43.44</v>
          </cell>
          <cell r="V1491">
            <v>43.44</v>
          </cell>
          <cell r="W1491">
            <v>0</v>
          </cell>
          <cell r="X1491">
            <v>0</v>
          </cell>
          <cell r="Y1491">
            <v>0</v>
          </cell>
          <cell r="Z1491">
            <v>0</v>
          </cell>
          <cell r="AA1491">
            <v>0</v>
          </cell>
          <cell r="AB1491">
            <v>0</v>
          </cell>
          <cell r="AC1491">
            <v>0</v>
          </cell>
          <cell r="AD1491">
            <v>0</v>
          </cell>
          <cell r="AE1491">
            <v>0</v>
          </cell>
          <cell r="AF1491">
            <v>0</v>
          </cell>
          <cell r="AG1491">
            <v>0</v>
          </cell>
          <cell r="AH1491">
            <v>0</v>
          </cell>
          <cell r="AI1491">
            <v>0</v>
          </cell>
          <cell r="AJ1491">
            <v>0</v>
          </cell>
          <cell r="AK1491">
            <v>0</v>
          </cell>
          <cell r="AL1491">
            <v>0</v>
          </cell>
        </row>
        <row r="1492">
          <cell r="C1492" t="str">
            <v>3000000208257</v>
          </cell>
          <cell r="D1492" t="str">
            <v>CI F233595</v>
          </cell>
          <cell r="F1492">
            <v>8395.9599999999991</v>
          </cell>
          <cell r="G1492">
            <v>8431.8500000000022</v>
          </cell>
          <cell r="H1492">
            <v>8431.8500000000022</v>
          </cell>
          <cell r="I1492">
            <v>3734.44</v>
          </cell>
          <cell r="J1492">
            <v>3734.44</v>
          </cell>
          <cell r="K1492">
            <v>4370.4400000000005</v>
          </cell>
          <cell r="L1492">
            <v>4370.4400000000005</v>
          </cell>
          <cell r="M1492">
            <v>35.89</v>
          </cell>
          <cell r="N1492">
            <v>35.89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297.52999999999997</v>
          </cell>
          <cell r="T1492">
            <v>297.52999999999997</v>
          </cell>
          <cell r="U1492">
            <v>29.43</v>
          </cell>
          <cell r="V1492">
            <v>29.43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C1492">
            <v>0</v>
          </cell>
          <cell r="AD1492">
            <v>0</v>
          </cell>
          <cell r="AE1492">
            <v>0</v>
          </cell>
          <cell r="AF1492">
            <v>0</v>
          </cell>
          <cell r="AG1492">
            <v>0</v>
          </cell>
          <cell r="AH1492">
            <v>0</v>
          </cell>
          <cell r="AI1492">
            <v>0</v>
          </cell>
          <cell r="AJ1492">
            <v>0</v>
          </cell>
          <cell r="AK1492">
            <v>35.880000000000003</v>
          </cell>
          <cell r="AL1492">
            <v>35.880000000000003</v>
          </cell>
        </row>
        <row r="1493">
          <cell r="C1493" t="str">
            <v>23487</v>
          </cell>
          <cell r="D1493" t="str">
            <v>HCC F247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C1493">
            <v>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0</v>
          </cell>
          <cell r="AJ1493">
            <v>0</v>
          </cell>
          <cell r="AK1493">
            <v>0</v>
          </cell>
          <cell r="AL1493">
            <v>0</v>
          </cell>
        </row>
        <row r="1494">
          <cell r="C1494" t="str">
            <v>3000000208390</v>
          </cell>
          <cell r="D1494" t="str">
            <v>CI F233595</v>
          </cell>
          <cell r="F1494">
            <v>5620</v>
          </cell>
          <cell r="G1494">
            <v>5663.130000000001</v>
          </cell>
          <cell r="H1494">
            <v>5663.130000000001</v>
          </cell>
          <cell r="I1494">
            <v>3324.49</v>
          </cell>
          <cell r="J1494">
            <v>3324.49</v>
          </cell>
          <cell r="K1494">
            <v>2141.5300000000002</v>
          </cell>
          <cell r="L1494">
            <v>2141.5300000000002</v>
          </cell>
          <cell r="M1494">
            <v>62.7</v>
          </cell>
          <cell r="N1494">
            <v>62.7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151.6</v>
          </cell>
          <cell r="T1494">
            <v>151.6</v>
          </cell>
          <cell r="U1494">
            <v>15</v>
          </cell>
          <cell r="V1494">
            <v>15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C1494">
            <v>0</v>
          </cell>
          <cell r="AD1494">
            <v>0</v>
          </cell>
          <cell r="AE1494">
            <v>0</v>
          </cell>
          <cell r="AF1494">
            <v>0</v>
          </cell>
          <cell r="AG1494">
            <v>0</v>
          </cell>
          <cell r="AH1494">
            <v>0</v>
          </cell>
          <cell r="AI1494">
            <v>0</v>
          </cell>
          <cell r="AJ1494">
            <v>0</v>
          </cell>
          <cell r="AK1494">
            <v>32.19</v>
          </cell>
          <cell r="AL1494">
            <v>32.19</v>
          </cell>
        </row>
        <row r="1495">
          <cell r="C1495" t="str">
            <v>3000000208383</v>
          </cell>
          <cell r="D1495" t="str">
            <v>CI F233595</v>
          </cell>
          <cell r="F1495">
            <v>6629</v>
          </cell>
          <cell r="G1495">
            <v>6682.7899999999991</v>
          </cell>
          <cell r="H1495">
            <v>6682.7899999999991</v>
          </cell>
          <cell r="I1495">
            <v>2873.67</v>
          </cell>
          <cell r="J1495">
            <v>2873.67</v>
          </cell>
          <cell r="K1495">
            <v>3523.7799999999997</v>
          </cell>
          <cell r="L1495">
            <v>3523.7799999999997</v>
          </cell>
          <cell r="M1495">
            <v>54.03</v>
          </cell>
          <cell r="N1495">
            <v>54.03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235.79999999999998</v>
          </cell>
          <cell r="T1495">
            <v>235.79999999999998</v>
          </cell>
          <cell r="U1495">
            <v>23.32</v>
          </cell>
          <cell r="V1495">
            <v>23.32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27.81</v>
          </cell>
          <cell r="AL1495">
            <v>27.81</v>
          </cell>
        </row>
        <row r="1496">
          <cell r="C1496" t="str">
            <v>3000000208373</v>
          </cell>
          <cell r="D1496" t="str">
            <v>SC F860</v>
          </cell>
          <cell r="F1496">
            <v>6582</v>
          </cell>
          <cell r="G1496">
            <v>6651.0100000000011</v>
          </cell>
          <cell r="H1496">
            <v>6651.0100000000011</v>
          </cell>
          <cell r="I1496">
            <v>4076.92</v>
          </cell>
          <cell r="J1496">
            <v>4076.92</v>
          </cell>
          <cell r="K1496">
            <v>2304.1</v>
          </cell>
          <cell r="L1496">
            <v>2304.1</v>
          </cell>
          <cell r="M1496">
            <v>69.599999999999994</v>
          </cell>
          <cell r="N1496">
            <v>69.599999999999994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  <cell r="S1496">
            <v>182.35</v>
          </cell>
          <cell r="T1496">
            <v>182.35</v>
          </cell>
          <cell r="U1496">
            <v>18.04</v>
          </cell>
          <cell r="V1496">
            <v>18.04</v>
          </cell>
          <cell r="W1496">
            <v>0</v>
          </cell>
          <cell r="X1496">
            <v>0</v>
          </cell>
          <cell r="Y1496">
            <v>0</v>
          </cell>
          <cell r="Z1496">
            <v>0</v>
          </cell>
          <cell r="AA1496">
            <v>0</v>
          </cell>
          <cell r="AB1496">
            <v>0</v>
          </cell>
          <cell r="AC1496">
            <v>0</v>
          </cell>
          <cell r="AD1496">
            <v>0</v>
          </cell>
          <cell r="AE1496">
            <v>0</v>
          </cell>
          <cell r="AF1496">
            <v>0</v>
          </cell>
          <cell r="AG1496">
            <v>0</v>
          </cell>
          <cell r="AH1496">
            <v>0</v>
          </cell>
          <cell r="AI1496">
            <v>0</v>
          </cell>
          <cell r="AJ1496">
            <v>0</v>
          </cell>
          <cell r="AK1496">
            <v>0</v>
          </cell>
          <cell r="AL1496">
            <v>0</v>
          </cell>
        </row>
        <row r="1497">
          <cell r="C1497" t="str">
            <v>3000000208338</v>
          </cell>
          <cell r="D1497" t="str">
            <v>SC F233595</v>
          </cell>
          <cell r="F1497">
            <v>6063.6</v>
          </cell>
          <cell r="G1497">
            <v>6130.7099999999991</v>
          </cell>
          <cell r="H1497">
            <v>6130.7099999999991</v>
          </cell>
          <cell r="I1497">
            <v>3599.44</v>
          </cell>
          <cell r="J1497">
            <v>3599.44</v>
          </cell>
          <cell r="K1497">
            <v>2318.64</v>
          </cell>
          <cell r="L1497">
            <v>2318.64</v>
          </cell>
          <cell r="M1497">
            <v>67.11</v>
          </cell>
          <cell r="N1497">
            <v>67.11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  <cell r="S1497">
            <v>164.14000000000001</v>
          </cell>
          <cell r="T1497">
            <v>164.14000000000001</v>
          </cell>
          <cell r="U1497">
            <v>16.23</v>
          </cell>
          <cell r="V1497">
            <v>16.23</v>
          </cell>
          <cell r="W1497">
            <v>0</v>
          </cell>
          <cell r="X1497">
            <v>0</v>
          </cell>
          <cell r="Y1497">
            <v>0</v>
          </cell>
          <cell r="Z1497">
            <v>0</v>
          </cell>
          <cell r="AA1497">
            <v>0</v>
          </cell>
          <cell r="AB1497">
            <v>0</v>
          </cell>
          <cell r="AC1497">
            <v>0</v>
          </cell>
          <cell r="AD1497">
            <v>0</v>
          </cell>
          <cell r="AE1497">
            <v>0</v>
          </cell>
          <cell r="AF1497">
            <v>0</v>
          </cell>
          <cell r="AG1497">
            <v>0</v>
          </cell>
          <cell r="AH1497">
            <v>0</v>
          </cell>
          <cell r="AI1497">
            <v>0</v>
          </cell>
          <cell r="AJ1497">
            <v>0</v>
          </cell>
          <cell r="AK1497">
            <v>34.85</v>
          </cell>
          <cell r="AL1497">
            <v>34.85</v>
          </cell>
        </row>
        <row r="1498">
          <cell r="C1498" t="str">
            <v>3000000208380</v>
          </cell>
          <cell r="D1498" t="str">
            <v>CI F233595</v>
          </cell>
          <cell r="F1498">
            <v>5627.94</v>
          </cell>
          <cell r="G1498">
            <v>5661.76</v>
          </cell>
          <cell r="H1498">
            <v>5661.76</v>
          </cell>
          <cell r="I1498">
            <v>1822.59</v>
          </cell>
          <cell r="J1498">
            <v>1822.59</v>
          </cell>
          <cell r="K1498">
            <v>3566.9700000000003</v>
          </cell>
          <cell r="L1498">
            <v>3566.9700000000003</v>
          </cell>
          <cell r="M1498">
            <v>33.82</v>
          </cell>
          <cell r="N1498">
            <v>33.82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232.99</v>
          </cell>
          <cell r="T1498">
            <v>232.99</v>
          </cell>
          <cell r="U1498">
            <v>23.04</v>
          </cell>
          <cell r="V1498">
            <v>23.04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17.649999999999999</v>
          </cell>
          <cell r="AL1498">
            <v>17.649999999999999</v>
          </cell>
        </row>
        <row r="1499">
          <cell r="C1499" t="str">
            <v>3000000208398</v>
          </cell>
          <cell r="D1499" t="str">
            <v>CI F233595</v>
          </cell>
          <cell r="F1499">
            <v>7629</v>
          </cell>
          <cell r="G1499">
            <v>7764.8400000000011</v>
          </cell>
          <cell r="H1499">
            <v>7764.8400000000011</v>
          </cell>
          <cell r="I1499">
            <v>3353.91</v>
          </cell>
          <cell r="J1499">
            <v>3353.91</v>
          </cell>
          <cell r="K1499">
            <v>4007.32</v>
          </cell>
          <cell r="L1499">
            <v>4007.32</v>
          </cell>
          <cell r="M1499">
            <v>135.93</v>
          </cell>
          <cell r="N1499">
            <v>135.93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273.14</v>
          </cell>
          <cell r="T1499">
            <v>273.14</v>
          </cell>
          <cell r="U1499">
            <v>27.02</v>
          </cell>
          <cell r="V1499">
            <v>27.02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C1499">
            <v>0</v>
          </cell>
          <cell r="AD1499">
            <v>0</v>
          </cell>
          <cell r="AE1499">
            <v>0</v>
          </cell>
          <cell r="AF1499">
            <v>0</v>
          </cell>
          <cell r="AG1499">
            <v>0</v>
          </cell>
          <cell r="AH1499">
            <v>0</v>
          </cell>
          <cell r="AI1499">
            <v>0</v>
          </cell>
          <cell r="AJ1499">
            <v>0</v>
          </cell>
          <cell r="AK1499">
            <v>32.479999999999997</v>
          </cell>
          <cell r="AL1499">
            <v>32.479999999999997</v>
          </cell>
        </row>
        <row r="1500">
          <cell r="C1500" t="str">
            <v>3000000208358</v>
          </cell>
          <cell r="D1500" t="str">
            <v>CI F233595</v>
          </cell>
          <cell r="F1500">
            <v>0</v>
          </cell>
          <cell r="G1500">
            <v>0</v>
          </cell>
          <cell r="H1500">
            <v>0</v>
          </cell>
          <cell r="I1500">
            <v>22.57</v>
          </cell>
          <cell r="J1500">
            <v>22.57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C1500">
            <v>0</v>
          </cell>
          <cell r="AD1500">
            <v>0</v>
          </cell>
          <cell r="AE1500">
            <v>0</v>
          </cell>
          <cell r="AF1500">
            <v>0</v>
          </cell>
          <cell r="AG1500">
            <v>0</v>
          </cell>
          <cell r="AH1500">
            <v>0</v>
          </cell>
          <cell r="AI1500">
            <v>22.57</v>
          </cell>
          <cell r="AJ1500">
            <v>22.57</v>
          </cell>
          <cell r="AK1500">
            <v>0</v>
          </cell>
          <cell r="AL1500">
            <v>0</v>
          </cell>
        </row>
        <row r="1501">
          <cell r="C1501" t="str">
            <v>3000000207722</v>
          </cell>
          <cell r="D1501" t="str">
            <v>CI F233595</v>
          </cell>
          <cell r="F1501">
            <v>8528.32</v>
          </cell>
          <cell r="G1501">
            <v>8579.0999999999985</v>
          </cell>
          <cell r="H1501">
            <v>8579.0999999999985</v>
          </cell>
          <cell r="I1501">
            <v>5283.19</v>
          </cell>
          <cell r="J1501">
            <v>5283.19</v>
          </cell>
          <cell r="K1501">
            <v>3041.73</v>
          </cell>
          <cell r="L1501">
            <v>3041.73</v>
          </cell>
          <cell r="M1501">
            <v>50.78</v>
          </cell>
          <cell r="N1501">
            <v>50.78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231.3</v>
          </cell>
          <cell r="T1501">
            <v>231.3</v>
          </cell>
          <cell r="U1501">
            <v>22.88</v>
          </cell>
          <cell r="V1501">
            <v>22.88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C1501">
            <v>0</v>
          </cell>
          <cell r="AD1501">
            <v>0</v>
          </cell>
          <cell r="AE1501">
            <v>0</v>
          </cell>
          <cell r="AF1501">
            <v>0</v>
          </cell>
          <cell r="AG1501">
            <v>0</v>
          </cell>
          <cell r="AH1501">
            <v>0</v>
          </cell>
          <cell r="AI1501">
            <v>0</v>
          </cell>
          <cell r="AJ1501">
            <v>0</v>
          </cell>
          <cell r="AK1501">
            <v>50.78</v>
          </cell>
          <cell r="AL1501">
            <v>50.78</v>
          </cell>
        </row>
        <row r="1502">
          <cell r="C1502" t="str">
            <v>3030010102493995</v>
          </cell>
          <cell r="D1502" t="str">
            <v>SC F232017</v>
          </cell>
          <cell r="F1502">
            <v>0</v>
          </cell>
          <cell r="G1502">
            <v>0</v>
          </cell>
          <cell r="H1502">
            <v>0</v>
          </cell>
          <cell r="I1502">
            <v>56.910000000000004</v>
          </cell>
          <cell r="J1502">
            <v>8.1300000000000008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C1502">
            <v>0</v>
          </cell>
          <cell r="AD1502">
            <v>0</v>
          </cell>
          <cell r="AE1502">
            <v>0</v>
          </cell>
          <cell r="AF1502">
            <v>0</v>
          </cell>
          <cell r="AG1502">
            <v>0</v>
          </cell>
          <cell r="AH1502">
            <v>0</v>
          </cell>
          <cell r="AI1502">
            <v>56.910000000000004</v>
          </cell>
          <cell r="AJ1502">
            <v>8.1300000000000008</v>
          </cell>
          <cell r="AK1502">
            <v>0</v>
          </cell>
          <cell r="AL1502">
            <v>0</v>
          </cell>
        </row>
        <row r="1503">
          <cell r="C1503" t="str">
            <v>3000000208438</v>
          </cell>
          <cell r="D1503" t="str">
            <v>HCC F232017</v>
          </cell>
          <cell r="F1503">
            <v>9015</v>
          </cell>
          <cell r="G1503">
            <v>9015.0000000000018</v>
          </cell>
          <cell r="H1503">
            <v>9015.0000000000018</v>
          </cell>
          <cell r="I1503">
            <v>2620.0300000000002</v>
          </cell>
          <cell r="J1503">
            <v>2620.0300000000002</v>
          </cell>
          <cell r="K1503">
            <v>5755.68</v>
          </cell>
          <cell r="L1503">
            <v>5755.68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230</v>
          </cell>
          <cell r="R1503">
            <v>230</v>
          </cell>
          <cell r="S1503">
            <v>372.45</v>
          </cell>
          <cell r="T1503">
            <v>372.45</v>
          </cell>
          <cell r="U1503">
            <v>36.840000000000003</v>
          </cell>
          <cell r="V1503">
            <v>36.840000000000003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B1503">
            <v>0</v>
          </cell>
          <cell r="AC1503">
            <v>0</v>
          </cell>
          <cell r="AD1503">
            <v>0</v>
          </cell>
          <cell r="AE1503">
            <v>0</v>
          </cell>
          <cell r="AF1503">
            <v>0</v>
          </cell>
          <cell r="AG1503">
            <v>0</v>
          </cell>
          <cell r="AH1503">
            <v>0</v>
          </cell>
          <cell r="AI1503">
            <v>0</v>
          </cell>
          <cell r="AJ1503">
            <v>0</v>
          </cell>
          <cell r="AK1503">
            <v>0</v>
          </cell>
          <cell r="AL1503">
            <v>0</v>
          </cell>
        </row>
        <row r="1504">
          <cell r="C1504" t="str">
            <v>3000000208453</v>
          </cell>
          <cell r="D1504" t="str">
            <v>CI F233595</v>
          </cell>
          <cell r="F1504">
            <v>8219</v>
          </cell>
          <cell r="G1504">
            <v>8265.0199999999986</v>
          </cell>
          <cell r="H1504">
            <v>8265.0199999999986</v>
          </cell>
          <cell r="I1504">
            <v>4830.75</v>
          </cell>
          <cell r="J1504">
            <v>4830.75</v>
          </cell>
          <cell r="K1504">
            <v>3189.8</v>
          </cell>
          <cell r="L1504">
            <v>3189.8</v>
          </cell>
          <cell r="M1504">
            <v>46.78</v>
          </cell>
          <cell r="N1504">
            <v>46.78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222.46</v>
          </cell>
          <cell r="T1504">
            <v>222.46</v>
          </cell>
          <cell r="U1504">
            <v>22.01</v>
          </cell>
          <cell r="V1504">
            <v>22.01</v>
          </cell>
          <cell r="W1504">
            <v>0</v>
          </cell>
          <cell r="X1504">
            <v>0</v>
          </cell>
          <cell r="Y1504">
            <v>0</v>
          </cell>
          <cell r="Z1504">
            <v>0</v>
          </cell>
          <cell r="AA1504">
            <v>0</v>
          </cell>
          <cell r="AB1504">
            <v>0</v>
          </cell>
          <cell r="AC1504">
            <v>0</v>
          </cell>
          <cell r="AD1504">
            <v>0</v>
          </cell>
          <cell r="AE1504">
            <v>0</v>
          </cell>
          <cell r="AF1504">
            <v>0</v>
          </cell>
          <cell r="AG1504">
            <v>0</v>
          </cell>
          <cell r="AH1504">
            <v>0</v>
          </cell>
          <cell r="AI1504">
            <v>0</v>
          </cell>
          <cell r="AJ1504">
            <v>0</v>
          </cell>
          <cell r="AK1504">
            <v>46.78</v>
          </cell>
          <cell r="AL1504">
            <v>46.78</v>
          </cell>
        </row>
        <row r="1505">
          <cell r="C1505" t="str">
            <v>3000000208472</v>
          </cell>
          <cell r="D1505" t="str">
            <v>CI F233595</v>
          </cell>
          <cell r="F1505">
            <v>6150</v>
          </cell>
          <cell r="G1505">
            <v>6239.55</v>
          </cell>
          <cell r="H1505">
            <v>6239.55</v>
          </cell>
          <cell r="I1505">
            <v>3609.48</v>
          </cell>
          <cell r="J1505">
            <v>3609.48</v>
          </cell>
          <cell r="K1505">
            <v>2382.0700000000002</v>
          </cell>
          <cell r="L1505">
            <v>2382.0700000000002</v>
          </cell>
          <cell r="M1505">
            <v>100.32</v>
          </cell>
          <cell r="N1505">
            <v>100.32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166.18</v>
          </cell>
          <cell r="T1505">
            <v>166.18</v>
          </cell>
          <cell r="U1505">
            <v>16.440000000000001</v>
          </cell>
          <cell r="V1505">
            <v>16.440000000000001</v>
          </cell>
          <cell r="W1505">
            <v>0</v>
          </cell>
          <cell r="X1505">
            <v>0</v>
          </cell>
          <cell r="Y1505">
            <v>0</v>
          </cell>
          <cell r="Z1505">
            <v>0</v>
          </cell>
          <cell r="AA1505">
            <v>0</v>
          </cell>
          <cell r="AB1505">
            <v>0</v>
          </cell>
          <cell r="AC1505">
            <v>0</v>
          </cell>
          <cell r="AD1505">
            <v>0</v>
          </cell>
          <cell r="AE1505">
            <v>0</v>
          </cell>
          <cell r="AF1505">
            <v>0</v>
          </cell>
          <cell r="AG1505">
            <v>0</v>
          </cell>
          <cell r="AH1505">
            <v>0</v>
          </cell>
          <cell r="AI1505">
            <v>0</v>
          </cell>
          <cell r="AJ1505">
            <v>0</v>
          </cell>
          <cell r="AK1505">
            <v>34.94</v>
          </cell>
          <cell r="AL1505">
            <v>34.94</v>
          </cell>
        </row>
        <row r="1506">
          <cell r="C1506" t="str">
            <v>3000000208531</v>
          </cell>
          <cell r="D1506" t="str">
            <v>SC F232017</v>
          </cell>
          <cell r="F1506">
            <v>13351.869999999999</v>
          </cell>
          <cell r="G1506">
            <v>13373.27</v>
          </cell>
          <cell r="H1506">
            <v>13373.27</v>
          </cell>
          <cell r="I1506">
            <v>4385.57</v>
          </cell>
          <cell r="J1506">
            <v>4385.57</v>
          </cell>
          <cell r="K1506">
            <v>8140.41</v>
          </cell>
          <cell r="L1506">
            <v>8140.41</v>
          </cell>
          <cell r="M1506">
            <v>21.53</v>
          </cell>
          <cell r="N1506">
            <v>21.53</v>
          </cell>
          <cell r="O1506">
            <v>0</v>
          </cell>
          <cell r="P1506">
            <v>0</v>
          </cell>
          <cell r="Q1506">
            <v>230</v>
          </cell>
          <cell r="R1506">
            <v>230</v>
          </cell>
          <cell r="S1506">
            <v>542.14</v>
          </cell>
          <cell r="T1506">
            <v>542.14</v>
          </cell>
          <cell r="U1506">
            <v>53.62</v>
          </cell>
          <cell r="V1506">
            <v>53.62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  <cell r="AC1506">
            <v>0</v>
          </cell>
          <cell r="AD1506">
            <v>0</v>
          </cell>
          <cell r="AE1506">
            <v>0</v>
          </cell>
          <cell r="AF1506">
            <v>0</v>
          </cell>
          <cell r="AG1506">
            <v>0</v>
          </cell>
          <cell r="AH1506">
            <v>0</v>
          </cell>
          <cell r="AI1506">
            <v>0</v>
          </cell>
          <cell r="AJ1506">
            <v>0</v>
          </cell>
          <cell r="AK1506">
            <v>0</v>
          </cell>
          <cell r="AL1506">
            <v>0</v>
          </cell>
        </row>
        <row r="1507">
          <cell r="C1507" t="str">
            <v>3000000208558</v>
          </cell>
          <cell r="D1507" t="str">
            <v>SC F233595</v>
          </cell>
          <cell r="F1507">
            <v>11951</v>
          </cell>
          <cell r="G1507">
            <v>12018.630000000001</v>
          </cell>
          <cell r="H1507">
            <v>12018.630000000001</v>
          </cell>
          <cell r="I1507">
            <v>7024.68</v>
          </cell>
          <cell r="J1507">
            <v>7024.68</v>
          </cell>
          <cell r="K1507">
            <v>4638.45</v>
          </cell>
          <cell r="L1507">
            <v>4638.45</v>
          </cell>
          <cell r="M1507">
            <v>68.02</v>
          </cell>
          <cell r="N1507">
            <v>68.02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323.5</v>
          </cell>
          <cell r="T1507">
            <v>323.5</v>
          </cell>
          <cell r="U1507">
            <v>31.99</v>
          </cell>
          <cell r="V1507">
            <v>31.99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68.010000000000005</v>
          </cell>
          <cell r="AL1507">
            <v>68.010000000000005</v>
          </cell>
        </row>
        <row r="1508">
          <cell r="C1508" t="str">
            <v>3000000208487</v>
          </cell>
          <cell r="D1508" t="str">
            <v>CI F233595</v>
          </cell>
          <cell r="F1508">
            <v>10461.66</v>
          </cell>
          <cell r="G1508">
            <v>10539.76</v>
          </cell>
          <cell r="H1508">
            <v>10539.76</v>
          </cell>
          <cell r="I1508">
            <v>2835.76</v>
          </cell>
          <cell r="J1508">
            <v>2835.76</v>
          </cell>
          <cell r="K1508">
            <v>2278.4100000000003</v>
          </cell>
          <cell r="L1508">
            <v>2278.4100000000003</v>
          </cell>
          <cell r="M1508">
            <v>5308.93</v>
          </cell>
          <cell r="N1508">
            <v>5308.93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  <cell r="S1508">
            <v>177.24</v>
          </cell>
          <cell r="T1508">
            <v>177.24</v>
          </cell>
          <cell r="U1508">
            <v>17.53</v>
          </cell>
          <cell r="V1508">
            <v>17.53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0</v>
          </cell>
          <cell r="AE1508">
            <v>0</v>
          </cell>
          <cell r="AF1508">
            <v>0</v>
          </cell>
          <cell r="AG1508">
            <v>0</v>
          </cell>
          <cell r="AH1508">
            <v>0</v>
          </cell>
          <cell r="AI1508">
            <v>0</v>
          </cell>
          <cell r="AJ1508">
            <v>0</v>
          </cell>
          <cell r="AK1508">
            <v>78.11</v>
          </cell>
          <cell r="AL1508">
            <v>78.11</v>
          </cell>
        </row>
        <row r="1509">
          <cell r="C1509" t="str">
            <v>3000000208523</v>
          </cell>
          <cell r="D1509" t="str">
            <v>SC F232017</v>
          </cell>
          <cell r="F1509">
            <v>0</v>
          </cell>
          <cell r="G1509">
            <v>28.69</v>
          </cell>
          <cell r="H1509">
            <v>28.69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28.69</v>
          </cell>
          <cell r="N1509">
            <v>28.69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  <cell r="S1509">
            <v>0</v>
          </cell>
          <cell r="T1509">
            <v>0</v>
          </cell>
          <cell r="U1509">
            <v>0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C1509">
            <v>0</v>
          </cell>
          <cell r="AD1509">
            <v>0</v>
          </cell>
          <cell r="AE1509">
            <v>0</v>
          </cell>
          <cell r="AF1509">
            <v>0</v>
          </cell>
          <cell r="AG1509">
            <v>0</v>
          </cell>
          <cell r="AH1509">
            <v>0</v>
          </cell>
          <cell r="AI1509">
            <v>0</v>
          </cell>
          <cell r="AJ1509">
            <v>0</v>
          </cell>
          <cell r="AK1509">
            <v>0</v>
          </cell>
          <cell r="AL1509">
            <v>0</v>
          </cell>
        </row>
        <row r="1510">
          <cell r="C1510" t="str">
            <v>3000000208530</v>
          </cell>
          <cell r="D1510" t="str">
            <v>SC F232017</v>
          </cell>
          <cell r="F1510">
            <v>18310</v>
          </cell>
          <cell r="G1510">
            <v>18406.319999999996</v>
          </cell>
          <cell r="H1510">
            <v>18406.319999999996</v>
          </cell>
          <cell r="I1510">
            <v>10735.81</v>
          </cell>
          <cell r="J1510">
            <v>10735.81</v>
          </cell>
          <cell r="K1510">
            <v>7126.71</v>
          </cell>
          <cell r="L1510">
            <v>7126.71</v>
          </cell>
          <cell r="M1510">
            <v>104.37</v>
          </cell>
          <cell r="N1510">
            <v>104.37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494.87</v>
          </cell>
          <cell r="T1510">
            <v>494.87</v>
          </cell>
          <cell r="U1510">
            <v>48.94</v>
          </cell>
          <cell r="V1510">
            <v>48.94</v>
          </cell>
          <cell r="W1510">
            <v>0</v>
          </cell>
          <cell r="X1510">
            <v>0</v>
          </cell>
          <cell r="Y1510">
            <v>0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0</v>
          </cell>
          <cell r="AE1510">
            <v>0</v>
          </cell>
          <cell r="AF1510">
            <v>0</v>
          </cell>
          <cell r="AG1510">
            <v>0</v>
          </cell>
          <cell r="AH1510">
            <v>0</v>
          </cell>
          <cell r="AI1510">
            <v>0</v>
          </cell>
          <cell r="AJ1510">
            <v>0</v>
          </cell>
          <cell r="AK1510">
            <v>104.38</v>
          </cell>
          <cell r="AL1510">
            <v>104.38</v>
          </cell>
        </row>
        <row r="1511">
          <cell r="C1511" t="str">
            <v>3000000208511</v>
          </cell>
          <cell r="D1511" t="str">
            <v>HCC F233595</v>
          </cell>
          <cell r="F1511">
            <v>9809.34</v>
          </cell>
          <cell r="G1511">
            <v>4937.8100000000004</v>
          </cell>
          <cell r="H1511">
            <v>4937.8100000000004</v>
          </cell>
          <cell r="I1511">
            <v>3361.25</v>
          </cell>
          <cell r="J1511">
            <v>3361.25</v>
          </cell>
          <cell r="K1511">
            <v>1458.8200000000002</v>
          </cell>
          <cell r="L1511">
            <v>1458.8200000000002</v>
          </cell>
          <cell r="M1511">
            <v>33.14</v>
          </cell>
          <cell r="N1511">
            <v>33.14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337.14</v>
          </cell>
          <cell r="T1511">
            <v>337.14</v>
          </cell>
          <cell r="U1511">
            <v>10.6</v>
          </cell>
          <cell r="V1511">
            <v>10.6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0</v>
          </cell>
          <cell r="AE1511">
            <v>0</v>
          </cell>
          <cell r="AF1511">
            <v>0</v>
          </cell>
          <cell r="AG1511">
            <v>0</v>
          </cell>
          <cell r="AH1511">
            <v>0</v>
          </cell>
          <cell r="AI1511">
            <v>0</v>
          </cell>
          <cell r="AJ1511">
            <v>0</v>
          </cell>
          <cell r="AK1511">
            <v>263.14</v>
          </cell>
          <cell r="AL1511">
            <v>263.14</v>
          </cell>
        </row>
        <row r="1512">
          <cell r="C1512" t="str">
            <v>3000000208597</v>
          </cell>
          <cell r="D1512" t="str">
            <v>CI F233595</v>
          </cell>
          <cell r="F1512">
            <v>6850</v>
          </cell>
          <cell r="G1512">
            <v>6888.7599999999993</v>
          </cell>
          <cell r="H1512">
            <v>6888.7599999999993</v>
          </cell>
          <cell r="I1512">
            <v>3967.71</v>
          </cell>
          <cell r="J1512">
            <v>3967.71</v>
          </cell>
          <cell r="K1512">
            <v>2679.12</v>
          </cell>
          <cell r="L1512">
            <v>2679.12</v>
          </cell>
          <cell r="M1512">
            <v>78.069999999999993</v>
          </cell>
          <cell r="N1512">
            <v>78.069999999999993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184.39</v>
          </cell>
          <cell r="T1512">
            <v>184.39</v>
          </cell>
          <cell r="U1512">
            <v>18.239999999999998</v>
          </cell>
          <cell r="V1512">
            <v>18.239999999999998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0</v>
          </cell>
          <cell r="AE1512">
            <v>0</v>
          </cell>
          <cell r="AF1512">
            <v>0</v>
          </cell>
          <cell r="AG1512">
            <v>0</v>
          </cell>
          <cell r="AH1512">
            <v>0</v>
          </cell>
          <cell r="AI1512">
            <v>0</v>
          </cell>
          <cell r="AJ1512">
            <v>0</v>
          </cell>
          <cell r="AK1512">
            <v>38.770000000000003</v>
          </cell>
          <cell r="AL1512">
            <v>38.770000000000003</v>
          </cell>
        </row>
        <row r="1513">
          <cell r="C1513" t="str">
            <v>3000000208585</v>
          </cell>
          <cell r="D1513" t="str">
            <v>SC F860</v>
          </cell>
          <cell r="F1513">
            <v>6308</v>
          </cell>
          <cell r="G1513">
            <v>6342.44</v>
          </cell>
          <cell r="H1513">
            <v>6342.44</v>
          </cell>
          <cell r="I1513">
            <v>3903.74</v>
          </cell>
          <cell r="J1513">
            <v>3903.74</v>
          </cell>
          <cell r="K1513">
            <v>2212.13</v>
          </cell>
          <cell r="L1513">
            <v>2212.13</v>
          </cell>
          <cell r="M1513">
            <v>34.479999999999997</v>
          </cell>
          <cell r="N1513">
            <v>34.479999999999997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174.81</v>
          </cell>
          <cell r="T1513">
            <v>174.81</v>
          </cell>
          <cell r="U1513">
            <v>17.28</v>
          </cell>
          <cell r="V1513">
            <v>17.28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0</v>
          </cell>
          <cell r="AE1513">
            <v>0</v>
          </cell>
          <cell r="AF1513">
            <v>0</v>
          </cell>
          <cell r="AG1513">
            <v>0</v>
          </cell>
          <cell r="AH1513">
            <v>0</v>
          </cell>
          <cell r="AI1513">
            <v>0</v>
          </cell>
          <cell r="AJ1513">
            <v>0</v>
          </cell>
          <cell r="AK1513">
            <v>0</v>
          </cell>
          <cell r="AL1513">
            <v>0</v>
          </cell>
        </row>
        <row r="1514">
          <cell r="C1514" t="str">
            <v>3000000208626</v>
          </cell>
          <cell r="D1514" t="str">
            <v>SC F860</v>
          </cell>
          <cell r="F1514">
            <v>7858</v>
          </cell>
          <cell r="G1514">
            <v>7815.7499999999991</v>
          </cell>
          <cell r="H1514">
            <v>7815.7499999999991</v>
          </cell>
          <cell r="I1514">
            <v>4595.84</v>
          </cell>
          <cell r="J1514">
            <v>4595.84</v>
          </cell>
          <cell r="K1514">
            <v>2877.39</v>
          </cell>
          <cell r="L1514">
            <v>2877.39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230</v>
          </cell>
          <cell r="R1514">
            <v>230</v>
          </cell>
          <cell r="S1514">
            <v>217.74</v>
          </cell>
          <cell r="T1514">
            <v>217.74</v>
          </cell>
          <cell r="U1514">
            <v>21.53</v>
          </cell>
          <cell r="V1514">
            <v>21.53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84.5</v>
          </cell>
          <cell r="AJ1514">
            <v>84.5</v>
          </cell>
          <cell r="AK1514">
            <v>42.25</v>
          </cell>
          <cell r="AL1514">
            <v>42.25</v>
          </cell>
        </row>
        <row r="1515">
          <cell r="C1515" t="str">
            <v>3000000208581</v>
          </cell>
          <cell r="D1515" t="str">
            <v>CI F233595</v>
          </cell>
          <cell r="F1515">
            <v>14780</v>
          </cell>
          <cell r="G1515">
            <v>13909.199999999999</v>
          </cell>
          <cell r="H1515">
            <v>13909.199999999999</v>
          </cell>
          <cell r="I1515">
            <v>8136.6500000000005</v>
          </cell>
          <cell r="J1515">
            <v>8136.6500000000005</v>
          </cell>
          <cell r="K1515">
            <v>5292.8799999999992</v>
          </cell>
          <cell r="L1515">
            <v>5292.8799999999992</v>
          </cell>
          <cell r="M1515">
            <v>39.75</v>
          </cell>
          <cell r="N1515">
            <v>39.75</v>
          </cell>
          <cell r="O1515">
            <v>0</v>
          </cell>
          <cell r="P1515">
            <v>0</v>
          </cell>
          <cell r="Q1515">
            <v>230</v>
          </cell>
          <cell r="R1515">
            <v>230</v>
          </cell>
          <cell r="S1515">
            <v>191.02</v>
          </cell>
          <cell r="T1515">
            <v>191.02</v>
          </cell>
          <cell r="U1515">
            <v>18.899999999999999</v>
          </cell>
          <cell r="V1515">
            <v>18.899999999999999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0</v>
          </cell>
          <cell r="AE1515">
            <v>0</v>
          </cell>
          <cell r="AF1515">
            <v>0</v>
          </cell>
          <cell r="AG1515">
            <v>0</v>
          </cell>
          <cell r="AH1515">
            <v>0</v>
          </cell>
          <cell r="AI1515">
            <v>0</v>
          </cell>
          <cell r="AJ1515">
            <v>0</v>
          </cell>
          <cell r="AK1515">
            <v>0</v>
          </cell>
          <cell r="AL1515">
            <v>0</v>
          </cell>
        </row>
        <row r="1516">
          <cell r="C1516" t="str">
            <v>3000000208638</v>
          </cell>
          <cell r="D1516" t="str">
            <v>CI F233595</v>
          </cell>
          <cell r="F1516">
            <v>11695</v>
          </cell>
          <cell r="G1516">
            <v>11581.65</v>
          </cell>
          <cell r="H1516">
            <v>11581.65</v>
          </cell>
          <cell r="I1516">
            <v>6663.02</v>
          </cell>
          <cell r="J1516">
            <v>6663.02</v>
          </cell>
          <cell r="K1516">
            <v>4484.82</v>
          </cell>
          <cell r="L1516">
            <v>4484.82</v>
          </cell>
          <cell r="M1516">
            <v>32.89</v>
          </cell>
          <cell r="N1516">
            <v>32.89</v>
          </cell>
          <cell r="O1516">
            <v>0</v>
          </cell>
          <cell r="P1516">
            <v>0</v>
          </cell>
          <cell r="Q1516">
            <v>230</v>
          </cell>
          <cell r="R1516">
            <v>230</v>
          </cell>
          <cell r="S1516">
            <v>155.54</v>
          </cell>
          <cell r="T1516">
            <v>155.54</v>
          </cell>
          <cell r="U1516">
            <v>15.38</v>
          </cell>
          <cell r="V1516">
            <v>15.38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</row>
        <row r="1517">
          <cell r="C1517" t="str">
            <v>3000000208584</v>
          </cell>
          <cell r="D1517" t="str">
            <v>CI F233595</v>
          </cell>
          <cell r="F1517">
            <v>5000</v>
          </cell>
          <cell r="G1517">
            <v>5000</v>
          </cell>
          <cell r="H1517">
            <v>5000</v>
          </cell>
          <cell r="I1517">
            <v>2754.6499999999996</v>
          </cell>
          <cell r="J1517">
            <v>2754.6499999999996</v>
          </cell>
          <cell r="K1517">
            <v>1900.1200000000001</v>
          </cell>
          <cell r="L1517">
            <v>1900.1200000000001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230</v>
          </cell>
          <cell r="R1517">
            <v>230</v>
          </cell>
          <cell r="S1517">
            <v>359.35</v>
          </cell>
          <cell r="T1517">
            <v>359.35</v>
          </cell>
          <cell r="U1517">
            <v>12.79</v>
          </cell>
          <cell r="V1517">
            <v>12.79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26.91</v>
          </cell>
          <cell r="AJ1517">
            <v>26.91</v>
          </cell>
          <cell r="AK1517">
            <v>230</v>
          </cell>
          <cell r="AL1517">
            <v>230</v>
          </cell>
        </row>
        <row r="1518">
          <cell r="C1518" t="str">
            <v>3000000208683</v>
          </cell>
          <cell r="D1518" t="str">
            <v>SC F232017</v>
          </cell>
          <cell r="F1518">
            <v>20000</v>
          </cell>
          <cell r="G1518">
            <v>19999.999999999996</v>
          </cell>
          <cell r="H1518">
            <v>19999.999999999996</v>
          </cell>
          <cell r="I1518">
            <v>9795.41</v>
          </cell>
          <cell r="J1518">
            <v>9795.41</v>
          </cell>
          <cell r="K1518">
            <v>8696.2999999999993</v>
          </cell>
          <cell r="L1518">
            <v>8696.2999999999993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920</v>
          </cell>
          <cell r="R1518">
            <v>920</v>
          </cell>
          <cell r="S1518">
            <v>556.48</v>
          </cell>
          <cell r="T1518">
            <v>556.48</v>
          </cell>
          <cell r="U1518">
            <v>55.05</v>
          </cell>
          <cell r="V1518">
            <v>55.05</v>
          </cell>
          <cell r="W1518">
            <v>0</v>
          </cell>
          <cell r="X1518">
            <v>0</v>
          </cell>
          <cell r="Y1518">
            <v>0</v>
          </cell>
          <cell r="Z1518">
            <v>0</v>
          </cell>
          <cell r="AA1518">
            <v>0</v>
          </cell>
          <cell r="AB1518">
            <v>0</v>
          </cell>
          <cell r="AC1518">
            <v>0</v>
          </cell>
          <cell r="AD1518">
            <v>0</v>
          </cell>
          <cell r="AE1518">
            <v>0</v>
          </cell>
          <cell r="AF1518">
            <v>0</v>
          </cell>
          <cell r="AG1518">
            <v>0</v>
          </cell>
          <cell r="AH1518">
            <v>0</v>
          </cell>
          <cell r="AI1518">
            <v>23.24</v>
          </cell>
          <cell r="AJ1518">
            <v>23.24</v>
          </cell>
          <cell r="AK1518">
            <v>0</v>
          </cell>
          <cell r="AL1518">
            <v>0</v>
          </cell>
        </row>
        <row r="1519">
          <cell r="C1519" t="str">
            <v>3000000207254</v>
          </cell>
          <cell r="D1519" t="str">
            <v>CI F233595</v>
          </cell>
          <cell r="F1519">
            <v>6050</v>
          </cell>
          <cell r="G1519">
            <v>6069.0700000000015</v>
          </cell>
          <cell r="H1519">
            <v>6069.0700000000015</v>
          </cell>
          <cell r="I1519">
            <v>2134.7800000000002</v>
          </cell>
          <cell r="J1519">
            <v>2134.7800000000002</v>
          </cell>
          <cell r="K1519">
            <v>3658.1800000000003</v>
          </cell>
          <cell r="L1519">
            <v>3658.1800000000003</v>
          </cell>
          <cell r="M1519">
            <v>20.51</v>
          </cell>
          <cell r="N1519">
            <v>20.51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  <cell r="S1519">
            <v>251.26</v>
          </cell>
          <cell r="T1519">
            <v>251.26</v>
          </cell>
          <cell r="U1519">
            <v>24.849999999999998</v>
          </cell>
          <cell r="V1519">
            <v>24.849999999999998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20.51</v>
          </cell>
          <cell r="AL1519">
            <v>20.51</v>
          </cell>
        </row>
        <row r="1520">
          <cell r="C1520" t="str">
            <v>3000000208196</v>
          </cell>
          <cell r="D1520" t="str">
            <v>SC F232017</v>
          </cell>
          <cell r="F1520">
            <v>0</v>
          </cell>
          <cell r="G1520">
            <v>0</v>
          </cell>
          <cell r="H1520">
            <v>0</v>
          </cell>
          <cell r="I1520">
            <v>12.28</v>
          </cell>
          <cell r="J1520">
            <v>12.28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C1520">
            <v>0</v>
          </cell>
          <cell r="AD1520">
            <v>0</v>
          </cell>
          <cell r="AE1520">
            <v>0</v>
          </cell>
          <cell r="AF1520">
            <v>0</v>
          </cell>
          <cell r="AG1520">
            <v>0</v>
          </cell>
          <cell r="AH1520">
            <v>0</v>
          </cell>
          <cell r="AI1520">
            <v>12.28</v>
          </cell>
          <cell r="AJ1520">
            <v>12.28</v>
          </cell>
          <cell r="AK1520">
            <v>0</v>
          </cell>
          <cell r="AL1520">
            <v>0</v>
          </cell>
        </row>
        <row r="1521">
          <cell r="C1521" t="str">
            <v>3000000208509</v>
          </cell>
          <cell r="D1521" t="str">
            <v>SC F232017</v>
          </cell>
          <cell r="F1521">
            <v>3713</v>
          </cell>
          <cell r="G1521">
            <v>3723.83</v>
          </cell>
          <cell r="H1521">
            <v>3723.83</v>
          </cell>
          <cell r="I1521">
            <v>1185.1400000000001</v>
          </cell>
          <cell r="J1521">
            <v>1185.1400000000001</v>
          </cell>
          <cell r="K1521">
            <v>2370.14</v>
          </cell>
          <cell r="L1521">
            <v>2370.14</v>
          </cell>
          <cell r="M1521">
            <v>11.52</v>
          </cell>
          <cell r="N1521">
            <v>11.52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  <cell r="S1521">
            <v>153.38</v>
          </cell>
          <cell r="T1521">
            <v>153.38</v>
          </cell>
          <cell r="U1521">
            <v>15.17</v>
          </cell>
          <cell r="V1521">
            <v>15.17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11.52</v>
          </cell>
          <cell r="AL1521">
            <v>11.52</v>
          </cell>
        </row>
        <row r="1522">
          <cell r="C1522" t="str">
            <v>3012010101100609</v>
          </cell>
          <cell r="D1522" t="str">
            <v>SC F232017</v>
          </cell>
          <cell r="F1522">
            <v>0</v>
          </cell>
          <cell r="G1522">
            <v>0</v>
          </cell>
          <cell r="H1522">
            <v>0</v>
          </cell>
          <cell r="I1522">
            <v>23.099999999999998</v>
          </cell>
          <cell r="J1522">
            <v>3.3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0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C1522">
            <v>0</v>
          </cell>
          <cell r="AD1522">
            <v>0</v>
          </cell>
          <cell r="AE1522">
            <v>0</v>
          </cell>
          <cell r="AF1522">
            <v>0</v>
          </cell>
          <cell r="AG1522">
            <v>0</v>
          </cell>
          <cell r="AH1522">
            <v>0</v>
          </cell>
          <cell r="AI1522">
            <v>23.099999999999998</v>
          </cell>
          <cell r="AJ1522">
            <v>3.3</v>
          </cell>
          <cell r="AK1522">
            <v>0</v>
          </cell>
          <cell r="AL1522">
            <v>0</v>
          </cell>
        </row>
        <row r="1523">
          <cell r="C1523" t="str">
            <v>3012010101147204</v>
          </cell>
          <cell r="D1523" t="str">
            <v>SC F232017</v>
          </cell>
          <cell r="F1523">
            <v>0</v>
          </cell>
          <cell r="G1523">
            <v>0</v>
          </cell>
          <cell r="H1523">
            <v>0</v>
          </cell>
          <cell r="I1523">
            <v>32.69</v>
          </cell>
          <cell r="J1523">
            <v>4.67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  <cell r="U1523">
            <v>0</v>
          </cell>
          <cell r="V1523">
            <v>0</v>
          </cell>
          <cell r="W1523">
            <v>0</v>
          </cell>
          <cell r="X1523">
            <v>0</v>
          </cell>
          <cell r="Y1523">
            <v>0</v>
          </cell>
          <cell r="Z1523">
            <v>0</v>
          </cell>
          <cell r="AA1523">
            <v>0</v>
          </cell>
          <cell r="AB1523">
            <v>0</v>
          </cell>
          <cell r="AC1523">
            <v>0</v>
          </cell>
          <cell r="AD1523">
            <v>0</v>
          </cell>
          <cell r="AE1523">
            <v>0</v>
          </cell>
          <cell r="AF1523">
            <v>0</v>
          </cell>
          <cell r="AG1523">
            <v>0</v>
          </cell>
          <cell r="AH1523">
            <v>0</v>
          </cell>
          <cell r="AI1523">
            <v>32.69</v>
          </cell>
          <cell r="AJ1523">
            <v>4.67</v>
          </cell>
          <cell r="AK1523">
            <v>0</v>
          </cell>
          <cell r="AL1523">
            <v>0</v>
          </cell>
        </row>
        <row r="1524">
          <cell r="C1524" t="str">
            <v>590200000073</v>
          </cell>
          <cell r="D1524" t="str">
            <v>CI F233595</v>
          </cell>
          <cell r="F1524">
            <v>0</v>
          </cell>
          <cell r="G1524">
            <v>0</v>
          </cell>
          <cell r="H1524">
            <v>0</v>
          </cell>
          <cell r="I1524">
            <v>15.959999999999999</v>
          </cell>
          <cell r="J1524">
            <v>2.2799999999999998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  <cell r="T1524">
            <v>0</v>
          </cell>
          <cell r="U1524">
            <v>0</v>
          </cell>
          <cell r="V1524">
            <v>0</v>
          </cell>
          <cell r="W1524">
            <v>0</v>
          </cell>
          <cell r="X1524">
            <v>0</v>
          </cell>
          <cell r="Y1524">
            <v>0</v>
          </cell>
          <cell r="Z1524">
            <v>0</v>
          </cell>
          <cell r="AA1524">
            <v>0</v>
          </cell>
          <cell r="AB1524">
            <v>0</v>
          </cell>
          <cell r="AC1524">
            <v>0</v>
          </cell>
          <cell r="AD1524">
            <v>0</v>
          </cell>
          <cell r="AE1524">
            <v>0</v>
          </cell>
          <cell r="AF1524">
            <v>0</v>
          </cell>
          <cell r="AG1524">
            <v>0</v>
          </cell>
          <cell r="AH1524">
            <v>0</v>
          </cell>
          <cell r="AI1524">
            <v>15.959999999999999</v>
          </cell>
          <cell r="AJ1524">
            <v>2.2799999999999998</v>
          </cell>
          <cell r="AK1524">
            <v>0</v>
          </cell>
          <cell r="AL1524">
            <v>0</v>
          </cell>
        </row>
        <row r="1525">
          <cell r="C1525" t="str">
            <v>3000000208733</v>
          </cell>
          <cell r="D1525" t="str">
            <v>SC F233595</v>
          </cell>
          <cell r="F1525">
            <v>5641</v>
          </cell>
          <cell r="G1525">
            <v>5672.09</v>
          </cell>
          <cell r="H1525">
            <v>5672.09</v>
          </cell>
          <cell r="I1525">
            <v>3251.08</v>
          </cell>
          <cell r="J1525">
            <v>3251.08</v>
          </cell>
          <cell r="K1525">
            <v>2253.23</v>
          </cell>
          <cell r="L1525">
            <v>2253.23</v>
          </cell>
          <cell r="M1525">
            <v>31.47</v>
          </cell>
          <cell r="N1525">
            <v>31.47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152.69000000000003</v>
          </cell>
          <cell r="T1525">
            <v>152.69000000000003</v>
          </cell>
          <cell r="U1525">
            <v>15.1</v>
          </cell>
          <cell r="V1525">
            <v>15.1</v>
          </cell>
          <cell r="W1525">
            <v>0</v>
          </cell>
          <cell r="X1525">
            <v>0</v>
          </cell>
          <cell r="Y1525">
            <v>0</v>
          </cell>
          <cell r="Z1525">
            <v>0</v>
          </cell>
          <cell r="AA1525">
            <v>0</v>
          </cell>
          <cell r="AB1525">
            <v>0</v>
          </cell>
          <cell r="AC1525">
            <v>0</v>
          </cell>
          <cell r="AD1525">
            <v>0</v>
          </cell>
          <cell r="AE1525">
            <v>0</v>
          </cell>
          <cell r="AF1525">
            <v>0</v>
          </cell>
          <cell r="AG1525">
            <v>0</v>
          </cell>
          <cell r="AH1525">
            <v>0</v>
          </cell>
          <cell r="AI1525">
            <v>0</v>
          </cell>
          <cell r="AJ1525">
            <v>0</v>
          </cell>
          <cell r="AK1525">
            <v>31.48</v>
          </cell>
          <cell r="AL1525">
            <v>31.48</v>
          </cell>
        </row>
        <row r="1526">
          <cell r="C1526" t="str">
            <v>3000000208788</v>
          </cell>
          <cell r="D1526" t="str">
            <v>CI F233595</v>
          </cell>
          <cell r="F1526">
            <v>5814</v>
          </cell>
          <cell r="G1526">
            <v>5838.2300000000014</v>
          </cell>
          <cell r="H1526">
            <v>5838.2300000000014</v>
          </cell>
          <cell r="I1526">
            <v>2497.2900000000004</v>
          </cell>
          <cell r="J1526">
            <v>2497.2900000000004</v>
          </cell>
          <cell r="K1526">
            <v>3116.92</v>
          </cell>
          <cell r="L1526">
            <v>3116.92</v>
          </cell>
          <cell r="M1526">
            <v>24.17</v>
          </cell>
          <cell r="N1526">
            <v>24.17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204.1</v>
          </cell>
          <cell r="T1526">
            <v>204.1</v>
          </cell>
          <cell r="U1526">
            <v>20.18</v>
          </cell>
          <cell r="V1526">
            <v>20.18</v>
          </cell>
          <cell r="W1526">
            <v>0</v>
          </cell>
          <cell r="X1526">
            <v>0</v>
          </cell>
          <cell r="Y1526">
            <v>0</v>
          </cell>
          <cell r="Z1526">
            <v>0</v>
          </cell>
          <cell r="AA1526">
            <v>0</v>
          </cell>
          <cell r="AB1526">
            <v>0</v>
          </cell>
          <cell r="AC1526">
            <v>0</v>
          </cell>
          <cell r="AD1526">
            <v>0</v>
          </cell>
          <cell r="AE1526">
            <v>0</v>
          </cell>
          <cell r="AF1526">
            <v>0</v>
          </cell>
          <cell r="AG1526">
            <v>0</v>
          </cell>
          <cell r="AH1526">
            <v>0</v>
          </cell>
          <cell r="AI1526">
            <v>0.26</v>
          </cell>
          <cell r="AJ1526">
            <v>0.26</v>
          </cell>
          <cell r="AK1526">
            <v>24.17</v>
          </cell>
          <cell r="AL1526">
            <v>24.17</v>
          </cell>
        </row>
        <row r="1527">
          <cell r="C1527" t="str">
            <v>800024000120</v>
          </cell>
          <cell r="D1527" t="str">
            <v>CI F233595</v>
          </cell>
          <cell r="F1527">
            <v>17402</v>
          </cell>
          <cell r="G1527">
            <v>17402.000000000004</v>
          </cell>
          <cell r="H1527">
            <v>2252.11</v>
          </cell>
          <cell r="I1527">
            <v>7606.5700000000006</v>
          </cell>
          <cell r="J1527">
            <v>1003.98</v>
          </cell>
          <cell r="K1527">
            <v>7211.35</v>
          </cell>
          <cell r="L1527">
            <v>919.56000000000006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580.01</v>
          </cell>
          <cell r="R1527">
            <v>73.960000000000008</v>
          </cell>
          <cell r="S1527">
            <v>930.24</v>
          </cell>
          <cell r="T1527">
            <v>118.62</v>
          </cell>
          <cell r="U1527">
            <v>242</v>
          </cell>
          <cell r="V1527">
            <v>30.86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893.22</v>
          </cell>
          <cell r="AB1527">
            <v>113.9</v>
          </cell>
          <cell r="AC1527">
            <v>0</v>
          </cell>
          <cell r="AD1527">
            <v>0</v>
          </cell>
          <cell r="AE1527">
            <v>0</v>
          </cell>
          <cell r="AF1527">
            <v>0</v>
          </cell>
          <cell r="AG1527">
            <v>0</v>
          </cell>
          <cell r="AH1527">
            <v>0</v>
          </cell>
          <cell r="AI1527">
            <v>61.39</v>
          </cell>
          <cell r="AJ1527">
            <v>8.77</v>
          </cell>
          <cell r="AK1527">
            <v>0</v>
          </cell>
          <cell r="AL1527">
            <v>0</v>
          </cell>
        </row>
        <row r="1528">
          <cell r="C1528" t="str">
            <v>3000000208802</v>
          </cell>
          <cell r="D1528" t="str">
            <v>CI F233595</v>
          </cell>
          <cell r="F1528">
            <v>5816.43</v>
          </cell>
          <cell r="G1528">
            <v>5859.7000000000007</v>
          </cell>
          <cell r="H1528">
            <v>5859.7000000000007</v>
          </cell>
          <cell r="I1528">
            <v>3324.71</v>
          </cell>
          <cell r="J1528">
            <v>3324.71</v>
          </cell>
          <cell r="K1528">
            <v>2350.89</v>
          </cell>
          <cell r="L1528">
            <v>2350.89</v>
          </cell>
          <cell r="M1528">
            <v>43.269999999999996</v>
          </cell>
          <cell r="N1528">
            <v>43.269999999999996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  <cell r="S1528">
            <v>157.44999999999999</v>
          </cell>
          <cell r="T1528">
            <v>157.44999999999999</v>
          </cell>
          <cell r="U1528">
            <v>15.57</v>
          </cell>
          <cell r="V1528">
            <v>15.57</v>
          </cell>
          <cell r="W1528">
            <v>0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C1528">
            <v>0</v>
          </cell>
          <cell r="AD1528">
            <v>0</v>
          </cell>
          <cell r="AE1528">
            <v>0</v>
          </cell>
          <cell r="AF1528">
            <v>0</v>
          </cell>
          <cell r="AG1528">
            <v>0</v>
          </cell>
          <cell r="AH1528">
            <v>0</v>
          </cell>
          <cell r="AI1528">
            <v>0</v>
          </cell>
          <cell r="AJ1528">
            <v>0</v>
          </cell>
          <cell r="AK1528">
            <v>32.19</v>
          </cell>
          <cell r="AL1528">
            <v>32.19</v>
          </cell>
        </row>
        <row r="1529">
          <cell r="C1529" t="str">
            <v>3000000208950</v>
          </cell>
          <cell r="D1529" t="str">
            <v>CI F233595</v>
          </cell>
          <cell r="F1529">
            <v>6540</v>
          </cell>
          <cell r="G1529">
            <v>6576.42</v>
          </cell>
          <cell r="H1529">
            <v>6576.42</v>
          </cell>
          <cell r="I1529">
            <v>3702.57</v>
          </cell>
          <cell r="J1529">
            <v>3702.57</v>
          </cell>
          <cell r="K1529">
            <v>2680.1499999999996</v>
          </cell>
          <cell r="L1529">
            <v>2680.1499999999996</v>
          </cell>
          <cell r="M1529">
            <v>36.42</v>
          </cell>
          <cell r="N1529">
            <v>36.42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  <cell r="S1529">
            <v>177.05</v>
          </cell>
          <cell r="T1529">
            <v>177.05</v>
          </cell>
          <cell r="U1529">
            <v>17.52</v>
          </cell>
          <cell r="V1529">
            <v>17.52</v>
          </cell>
          <cell r="W1529">
            <v>0</v>
          </cell>
          <cell r="X1529">
            <v>0</v>
          </cell>
          <cell r="Y1529">
            <v>0</v>
          </cell>
          <cell r="Z1529">
            <v>0</v>
          </cell>
          <cell r="AA1529">
            <v>0</v>
          </cell>
          <cell r="AB1529">
            <v>0</v>
          </cell>
          <cell r="AC1529">
            <v>0</v>
          </cell>
          <cell r="AD1529">
            <v>0</v>
          </cell>
          <cell r="AE1529">
            <v>0</v>
          </cell>
          <cell r="AF1529">
            <v>0</v>
          </cell>
          <cell r="AG1529">
            <v>0</v>
          </cell>
          <cell r="AH1529">
            <v>0</v>
          </cell>
          <cell r="AI1529">
            <v>0.86</v>
          </cell>
          <cell r="AJ1529">
            <v>0.86</v>
          </cell>
          <cell r="AK1529">
            <v>36.43</v>
          </cell>
          <cell r="AL1529">
            <v>36.43</v>
          </cell>
        </row>
        <row r="1530">
          <cell r="C1530" t="str">
            <v>3000000208945</v>
          </cell>
          <cell r="D1530" t="str">
            <v>SC F860</v>
          </cell>
          <cell r="F1530">
            <v>2162</v>
          </cell>
          <cell r="G1530">
            <v>2165.380000000001</v>
          </cell>
          <cell r="H1530">
            <v>2165.3800000000006</v>
          </cell>
          <cell r="I1530">
            <v>424.94</v>
          </cell>
          <cell r="J1530">
            <v>424.94</v>
          </cell>
          <cell r="K1530">
            <v>1613.44</v>
          </cell>
          <cell r="L1530">
            <v>1613.44</v>
          </cell>
          <cell r="M1530">
            <v>3.75</v>
          </cell>
          <cell r="N1530">
            <v>3.75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7019.27</v>
          </cell>
          <cell r="T1530">
            <v>7019.27</v>
          </cell>
          <cell r="U1530">
            <v>11.09</v>
          </cell>
          <cell r="V1530">
            <v>11.09</v>
          </cell>
          <cell r="W1530">
            <v>0</v>
          </cell>
          <cell r="X1530">
            <v>0</v>
          </cell>
          <cell r="Y1530">
            <v>0</v>
          </cell>
          <cell r="Z1530">
            <v>0</v>
          </cell>
          <cell r="AA1530">
            <v>0</v>
          </cell>
          <cell r="AB1530">
            <v>0</v>
          </cell>
          <cell r="AC1530">
            <v>0</v>
          </cell>
          <cell r="AD1530">
            <v>0</v>
          </cell>
          <cell r="AE1530">
            <v>0</v>
          </cell>
          <cell r="AF1530">
            <v>0</v>
          </cell>
          <cell r="AG1530">
            <v>0</v>
          </cell>
          <cell r="AH1530">
            <v>0</v>
          </cell>
          <cell r="AI1530">
            <v>0</v>
          </cell>
          <cell r="AJ1530">
            <v>0</v>
          </cell>
          <cell r="AK1530">
            <v>6907.1100000000006</v>
          </cell>
          <cell r="AL1530">
            <v>986.73</v>
          </cell>
        </row>
        <row r="1531">
          <cell r="C1531" t="str">
            <v>3030010102533576</v>
          </cell>
          <cell r="D1531" t="str">
            <v>SC F233595</v>
          </cell>
          <cell r="F1531">
            <v>6443</v>
          </cell>
          <cell r="G1531">
            <v>6443</v>
          </cell>
          <cell r="H1531">
            <v>905.37999999999988</v>
          </cell>
          <cell r="I1531">
            <v>2570.8199999999997</v>
          </cell>
          <cell r="J1531">
            <v>361.3</v>
          </cell>
          <cell r="K1531">
            <v>2146.3599999999997</v>
          </cell>
          <cell r="L1531">
            <v>301.61</v>
          </cell>
          <cell r="M1531">
            <v>0</v>
          </cell>
          <cell r="N1531">
            <v>0</v>
          </cell>
          <cell r="O1531">
            <v>428.19</v>
          </cell>
          <cell r="P1531">
            <v>60.17</v>
          </cell>
          <cell r="Q1531">
            <v>230</v>
          </cell>
          <cell r="R1531">
            <v>32.32</v>
          </cell>
          <cell r="S1531">
            <v>2215.52</v>
          </cell>
          <cell r="T1531">
            <v>314.81</v>
          </cell>
          <cell r="U1531">
            <v>71.59</v>
          </cell>
          <cell r="V1531">
            <v>10.06</v>
          </cell>
          <cell r="W1531">
            <v>0</v>
          </cell>
          <cell r="X1531">
            <v>0</v>
          </cell>
          <cell r="Y1531">
            <v>0</v>
          </cell>
          <cell r="Z1531">
            <v>0</v>
          </cell>
          <cell r="AA1531">
            <v>290.77</v>
          </cell>
          <cell r="AB1531">
            <v>40.86</v>
          </cell>
          <cell r="AC1531">
            <v>0</v>
          </cell>
          <cell r="AD1531">
            <v>0</v>
          </cell>
          <cell r="AE1531">
            <v>0</v>
          </cell>
          <cell r="AF1531">
            <v>0</v>
          </cell>
          <cell r="AG1531">
            <v>0</v>
          </cell>
          <cell r="AH1531">
            <v>0</v>
          </cell>
          <cell r="AI1531">
            <v>19.599999999999998</v>
          </cell>
          <cell r="AJ1531">
            <v>2.8</v>
          </cell>
          <cell r="AK1531">
            <v>1490.6499999999999</v>
          </cell>
          <cell r="AL1531">
            <v>212.95</v>
          </cell>
        </row>
        <row r="1532">
          <cell r="C1532" t="str">
            <v>3000000209070</v>
          </cell>
          <cell r="D1532" t="str">
            <v>CI F233595</v>
          </cell>
          <cell r="F1532">
            <v>6075</v>
          </cell>
          <cell r="G1532">
            <v>6097.4100000000008</v>
          </cell>
          <cell r="H1532">
            <v>6097.4100000000008</v>
          </cell>
          <cell r="I1532">
            <v>2377.75</v>
          </cell>
          <cell r="J1532">
            <v>2377.75</v>
          </cell>
          <cell r="K1532">
            <v>3474.5</v>
          </cell>
          <cell r="L1532">
            <v>3474.5</v>
          </cell>
          <cell r="M1532">
            <v>22.98</v>
          </cell>
          <cell r="N1532">
            <v>22.98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223.1</v>
          </cell>
          <cell r="T1532">
            <v>223.1</v>
          </cell>
          <cell r="U1532">
            <v>22.06</v>
          </cell>
          <cell r="V1532">
            <v>22.06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C1532">
            <v>0</v>
          </cell>
          <cell r="AD1532">
            <v>0</v>
          </cell>
          <cell r="AE1532">
            <v>0</v>
          </cell>
          <cell r="AF1532">
            <v>0</v>
          </cell>
          <cell r="AG1532">
            <v>0</v>
          </cell>
          <cell r="AH1532">
            <v>0</v>
          </cell>
          <cell r="AI1532">
            <v>0</v>
          </cell>
          <cell r="AJ1532">
            <v>0</v>
          </cell>
          <cell r="AK1532">
            <v>22.98</v>
          </cell>
          <cell r="AL1532">
            <v>22.98</v>
          </cell>
        </row>
        <row r="1533">
          <cell r="C1533" t="str">
            <v>3000000208999</v>
          </cell>
          <cell r="D1533" t="str">
            <v>HCC F233595</v>
          </cell>
          <cell r="F1533">
            <v>9554</v>
          </cell>
          <cell r="G1533">
            <v>4795.09</v>
          </cell>
          <cell r="H1533">
            <v>4795.09</v>
          </cell>
          <cell r="I1533">
            <v>1974.49</v>
          </cell>
          <cell r="J1533">
            <v>1974.49</v>
          </cell>
          <cell r="K1533">
            <v>2635.02</v>
          </cell>
          <cell r="L1533">
            <v>2635.02</v>
          </cell>
          <cell r="M1533">
            <v>19.079999999999998</v>
          </cell>
          <cell r="N1533">
            <v>19.079999999999998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168.88</v>
          </cell>
          <cell r="T1533">
            <v>168.88</v>
          </cell>
          <cell r="U1533">
            <v>16.7</v>
          </cell>
          <cell r="V1533">
            <v>16.7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C1533">
            <v>0</v>
          </cell>
          <cell r="AD1533">
            <v>0</v>
          </cell>
          <cell r="AE1533">
            <v>0</v>
          </cell>
          <cell r="AF1533">
            <v>0</v>
          </cell>
          <cell r="AG1533">
            <v>0</v>
          </cell>
          <cell r="AH1533">
            <v>0</v>
          </cell>
          <cell r="AI1533">
            <v>0</v>
          </cell>
          <cell r="AJ1533">
            <v>0</v>
          </cell>
          <cell r="AK1533">
            <v>19.079999999999998</v>
          </cell>
          <cell r="AL1533">
            <v>19.079999999999998</v>
          </cell>
        </row>
        <row r="1534">
          <cell r="C1534" t="str">
            <v>3000000209031</v>
          </cell>
          <cell r="D1534" t="str">
            <v>SC F860</v>
          </cell>
          <cell r="F1534">
            <v>13403</v>
          </cell>
          <cell r="G1534">
            <v>13473.63</v>
          </cell>
          <cell r="H1534">
            <v>13473.63</v>
          </cell>
          <cell r="I1534">
            <v>8023.58</v>
          </cell>
          <cell r="J1534">
            <v>8023.58</v>
          </cell>
          <cell r="K1534">
            <v>4981.0600000000004</v>
          </cell>
          <cell r="L1534">
            <v>4981.0600000000004</v>
          </cell>
          <cell r="M1534">
            <v>70.81</v>
          </cell>
          <cell r="N1534">
            <v>70.81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362.35</v>
          </cell>
          <cell r="T1534">
            <v>362.35</v>
          </cell>
          <cell r="U1534">
            <v>35.83</v>
          </cell>
          <cell r="V1534">
            <v>35.83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C1534">
            <v>0</v>
          </cell>
          <cell r="AD1534">
            <v>0</v>
          </cell>
          <cell r="AE1534">
            <v>0</v>
          </cell>
          <cell r="AF1534">
            <v>0</v>
          </cell>
          <cell r="AG1534">
            <v>0</v>
          </cell>
          <cell r="AH1534">
            <v>0</v>
          </cell>
          <cell r="AI1534">
            <v>0</v>
          </cell>
          <cell r="AJ1534">
            <v>0</v>
          </cell>
          <cell r="AK1534">
            <v>0</v>
          </cell>
          <cell r="AL1534">
            <v>0</v>
          </cell>
        </row>
        <row r="1535">
          <cell r="C1535" t="str">
            <v>3000000209049</v>
          </cell>
          <cell r="D1535" t="str">
            <v>CI F233595</v>
          </cell>
          <cell r="F1535">
            <v>5741</v>
          </cell>
          <cell r="G1535">
            <v>5771.5</v>
          </cell>
          <cell r="H1535">
            <v>5771.5</v>
          </cell>
          <cell r="I1535">
            <v>3215.42</v>
          </cell>
          <cell r="J1535">
            <v>3215.42</v>
          </cell>
          <cell r="K1535">
            <v>2385.25</v>
          </cell>
          <cell r="L1535">
            <v>2385.25</v>
          </cell>
          <cell r="M1535">
            <v>31.09</v>
          </cell>
          <cell r="N1535">
            <v>31.09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155.46</v>
          </cell>
          <cell r="T1535">
            <v>155.46</v>
          </cell>
          <cell r="U1535">
            <v>15.37</v>
          </cell>
          <cell r="V1535">
            <v>15.37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C1535">
            <v>0</v>
          </cell>
          <cell r="AD1535">
            <v>0</v>
          </cell>
          <cell r="AE1535">
            <v>0</v>
          </cell>
          <cell r="AF1535">
            <v>0</v>
          </cell>
          <cell r="AG1535">
            <v>0</v>
          </cell>
          <cell r="AH1535">
            <v>0</v>
          </cell>
          <cell r="AI1535">
            <v>0</v>
          </cell>
          <cell r="AJ1535">
            <v>0</v>
          </cell>
          <cell r="AK1535">
            <v>31.09</v>
          </cell>
          <cell r="AL1535">
            <v>31.09</v>
          </cell>
        </row>
        <row r="1536">
          <cell r="C1536" t="str">
            <v>3000000209061</v>
          </cell>
          <cell r="D1536" t="str">
            <v>SC F233595</v>
          </cell>
          <cell r="F1536">
            <v>8035</v>
          </cell>
          <cell r="G1536">
            <v>8081.72</v>
          </cell>
          <cell r="H1536">
            <v>8081.72</v>
          </cell>
          <cell r="I1536">
            <v>5137.0600000000004</v>
          </cell>
          <cell r="J1536">
            <v>5137.0600000000004</v>
          </cell>
          <cell r="K1536">
            <v>2745.19</v>
          </cell>
          <cell r="L1536">
            <v>2745.19</v>
          </cell>
          <cell r="M1536">
            <v>49.65</v>
          </cell>
          <cell r="N1536">
            <v>49.65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181.52</v>
          </cell>
          <cell r="T1536">
            <v>181.52</v>
          </cell>
          <cell r="U1536">
            <v>17.96</v>
          </cell>
          <cell r="V1536">
            <v>17.96</v>
          </cell>
          <cell r="W1536">
            <v>0</v>
          </cell>
          <cell r="X1536">
            <v>0</v>
          </cell>
          <cell r="Y1536">
            <v>0</v>
          </cell>
          <cell r="Z1536">
            <v>0</v>
          </cell>
          <cell r="AA1536">
            <v>0</v>
          </cell>
          <cell r="AB1536">
            <v>0</v>
          </cell>
          <cell r="AC1536">
            <v>0</v>
          </cell>
          <cell r="AD1536">
            <v>0</v>
          </cell>
          <cell r="AE1536">
            <v>0</v>
          </cell>
          <cell r="AF1536">
            <v>0</v>
          </cell>
          <cell r="AG1536">
            <v>0</v>
          </cell>
          <cell r="AH1536">
            <v>0</v>
          </cell>
          <cell r="AI1536">
            <v>0</v>
          </cell>
          <cell r="AJ1536">
            <v>0</v>
          </cell>
          <cell r="AK1536">
            <v>49.66</v>
          </cell>
          <cell r="AL1536">
            <v>49.66</v>
          </cell>
        </row>
        <row r="1537">
          <cell r="C1537" t="str">
            <v>3000000209045</v>
          </cell>
          <cell r="D1537" t="str">
            <v>CI F233595</v>
          </cell>
          <cell r="F1537">
            <v>7327</v>
          </cell>
          <cell r="G1537">
            <v>7326.65</v>
          </cell>
          <cell r="H1537">
            <v>7326.65</v>
          </cell>
          <cell r="I1537">
            <v>4046.89</v>
          </cell>
          <cell r="J1537">
            <v>4046.89</v>
          </cell>
          <cell r="K1537">
            <v>2967.25</v>
          </cell>
          <cell r="L1537">
            <v>2967.25</v>
          </cell>
          <cell r="M1537">
            <v>38.65</v>
          </cell>
          <cell r="N1537">
            <v>38.65</v>
          </cell>
          <cell r="O1537">
            <v>0</v>
          </cell>
          <cell r="P1537">
            <v>0</v>
          </cell>
          <cell r="Q1537">
            <v>330</v>
          </cell>
          <cell r="R1537">
            <v>330</v>
          </cell>
          <cell r="S1537">
            <v>323.39</v>
          </cell>
          <cell r="T1537">
            <v>323.39</v>
          </cell>
          <cell r="U1537">
            <v>19.13</v>
          </cell>
          <cell r="V1537">
            <v>19.13</v>
          </cell>
          <cell r="W1537">
            <v>0</v>
          </cell>
          <cell r="X1537">
            <v>0</v>
          </cell>
          <cell r="Y1537">
            <v>0</v>
          </cell>
          <cell r="Z1537">
            <v>0</v>
          </cell>
          <cell r="AA1537">
            <v>0</v>
          </cell>
          <cell r="AB1537">
            <v>0</v>
          </cell>
          <cell r="AC1537">
            <v>0</v>
          </cell>
          <cell r="AD1537">
            <v>0</v>
          </cell>
          <cell r="AE1537">
            <v>0</v>
          </cell>
          <cell r="AF1537">
            <v>0</v>
          </cell>
          <cell r="AG1537">
            <v>0</v>
          </cell>
          <cell r="AH1537">
            <v>0</v>
          </cell>
          <cell r="AI1537">
            <v>0</v>
          </cell>
          <cell r="AJ1537">
            <v>0</v>
          </cell>
          <cell r="AK1537">
            <v>398.65999999999997</v>
          </cell>
          <cell r="AL1537">
            <v>398.65999999999997</v>
          </cell>
        </row>
        <row r="1538">
          <cell r="C1538" t="str">
            <v>3000000209094</v>
          </cell>
          <cell r="D1538" t="str">
            <v>SC F232017</v>
          </cell>
          <cell r="E1538" t="str">
            <v>Pago Total</v>
          </cell>
          <cell r="F1538">
            <v>63641</v>
          </cell>
          <cell r="G1538">
            <v>63718.700000000004</v>
          </cell>
          <cell r="H1538">
            <v>63718.700000000004</v>
          </cell>
          <cell r="I1538">
            <v>7601.18</v>
          </cell>
          <cell r="J1538">
            <v>7601.18</v>
          </cell>
          <cell r="K1538">
            <v>697.07999999999993</v>
          </cell>
          <cell r="L1538">
            <v>697.07999999999993</v>
          </cell>
          <cell r="M1538">
            <v>55431.29</v>
          </cell>
          <cell r="N1538">
            <v>55431.29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57.28</v>
          </cell>
          <cell r="T1538">
            <v>57.28</v>
          </cell>
          <cell r="U1538">
            <v>5.66</v>
          </cell>
          <cell r="V1538">
            <v>5.66</v>
          </cell>
          <cell r="W1538">
            <v>0</v>
          </cell>
          <cell r="X1538">
            <v>0</v>
          </cell>
          <cell r="Y1538">
            <v>0</v>
          </cell>
          <cell r="Z1538">
            <v>0</v>
          </cell>
          <cell r="AA1538">
            <v>0</v>
          </cell>
          <cell r="AB1538">
            <v>0</v>
          </cell>
          <cell r="AC1538">
            <v>0</v>
          </cell>
          <cell r="AD1538">
            <v>0</v>
          </cell>
          <cell r="AE1538">
            <v>0</v>
          </cell>
          <cell r="AF1538">
            <v>0</v>
          </cell>
          <cell r="AG1538">
            <v>0</v>
          </cell>
          <cell r="AH1538">
            <v>0</v>
          </cell>
          <cell r="AI1538">
            <v>0</v>
          </cell>
          <cell r="AJ1538">
            <v>0</v>
          </cell>
          <cell r="AK1538">
            <v>73.790000000000006</v>
          </cell>
          <cell r="AL1538">
            <v>73.790000000000006</v>
          </cell>
        </row>
        <row r="1539">
          <cell r="C1539" t="str">
            <v>3000000209071</v>
          </cell>
          <cell r="D1539" t="str">
            <v>CI F233595</v>
          </cell>
          <cell r="F1539">
            <v>20688</v>
          </cell>
          <cell r="G1539">
            <v>20658.689999999999</v>
          </cell>
          <cell r="H1539">
            <v>20658.689999999999</v>
          </cell>
          <cell r="I1539">
            <v>11302.09</v>
          </cell>
          <cell r="J1539">
            <v>11302.09</v>
          </cell>
          <cell r="K1539">
            <v>8466.869999999999</v>
          </cell>
          <cell r="L1539">
            <v>8466.869999999999</v>
          </cell>
          <cell r="M1539">
            <v>55.16</v>
          </cell>
          <cell r="N1539">
            <v>55.16</v>
          </cell>
          <cell r="O1539">
            <v>0</v>
          </cell>
          <cell r="P1539">
            <v>0</v>
          </cell>
          <cell r="Q1539">
            <v>230</v>
          </cell>
          <cell r="R1539">
            <v>230</v>
          </cell>
          <cell r="S1539">
            <v>550.01</v>
          </cell>
          <cell r="T1539">
            <v>550.01</v>
          </cell>
          <cell r="U1539">
            <v>54.56</v>
          </cell>
          <cell r="V1539">
            <v>54.56</v>
          </cell>
          <cell r="W1539">
            <v>0</v>
          </cell>
          <cell r="X1539">
            <v>0</v>
          </cell>
          <cell r="Y1539">
            <v>0</v>
          </cell>
          <cell r="Z1539">
            <v>0</v>
          </cell>
          <cell r="AA1539">
            <v>0</v>
          </cell>
          <cell r="AB1539">
            <v>0</v>
          </cell>
          <cell r="AC1539">
            <v>0</v>
          </cell>
          <cell r="AD1539">
            <v>0</v>
          </cell>
          <cell r="AE1539">
            <v>0</v>
          </cell>
          <cell r="AF1539">
            <v>0</v>
          </cell>
          <cell r="AG1539">
            <v>0</v>
          </cell>
          <cell r="AH1539">
            <v>0</v>
          </cell>
          <cell r="AI1539">
            <v>0</v>
          </cell>
          <cell r="AJ1539">
            <v>0</v>
          </cell>
          <cell r="AK1539">
            <v>0</v>
          </cell>
          <cell r="AL1539">
            <v>0</v>
          </cell>
        </row>
        <row r="1540">
          <cell r="C1540" t="str">
            <v>3000000209085</v>
          </cell>
          <cell r="D1540" t="str">
            <v>CI F233595</v>
          </cell>
          <cell r="F1540">
            <v>4270</v>
          </cell>
          <cell r="G1540">
            <v>4280.71</v>
          </cell>
          <cell r="H1540">
            <v>4280.71</v>
          </cell>
          <cell r="I1540">
            <v>1302.3499999999999</v>
          </cell>
          <cell r="J1540">
            <v>1302.3499999999999</v>
          </cell>
          <cell r="K1540">
            <v>2773.7999999999997</v>
          </cell>
          <cell r="L1540">
            <v>2773.7999999999997</v>
          </cell>
          <cell r="M1540">
            <v>23.3</v>
          </cell>
          <cell r="N1540">
            <v>23.3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  <cell r="S1540">
            <v>176.39</v>
          </cell>
          <cell r="T1540">
            <v>176.39</v>
          </cell>
          <cell r="U1540">
            <v>17.45</v>
          </cell>
          <cell r="V1540">
            <v>17.45</v>
          </cell>
          <cell r="W1540">
            <v>0</v>
          </cell>
          <cell r="X1540">
            <v>0</v>
          </cell>
          <cell r="Y1540">
            <v>0</v>
          </cell>
          <cell r="Z1540">
            <v>0</v>
          </cell>
          <cell r="AA1540">
            <v>0</v>
          </cell>
          <cell r="AB1540">
            <v>0</v>
          </cell>
          <cell r="AC1540">
            <v>0</v>
          </cell>
          <cell r="AD1540">
            <v>0</v>
          </cell>
          <cell r="AE1540">
            <v>0</v>
          </cell>
          <cell r="AF1540">
            <v>0</v>
          </cell>
          <cell r="AG1540">
            <v>0</v>
          </cell>
          <cell r="AH1540">
            <v>0</v>
          </cell>
          <cell r="AI1540">
            <v>0</v>
          </cell>
          <cell r="AJ1540">
            <v>0</v>
          </cell>
          <cell r="AK1540">
            <v>12.58</v>
          </cell>
          <cell r="AL1540">
            <v>12.58</v>
          </cell>
        </row>
        <row r="1541">
          <cell r="C1541" t="str">
            <v>3000000206805</v>
          </cell>
          <cell r="D1541" t="str">
            <v>SC F233595</v>
          </cell>
          <cell r="F1541">
            <v>8240</v>
          </cell>
          <cell r="G1541">
            <v>4152.1099999999997</v>
          </cell>
          <cell r="H1541">
            <v>4152.1099999999997</v>
          </cell>
          <cell r="I1541">
            <v>1534.4099999999999</v>
          </cell>
          <cell r="J1541">
            <v>1534.4099999999999</v>
          </cell>
          <cell r="K1541">
            <v>2428.75</v>
          </cell>
          <cell r="L1541">
            <v>2428.75</v>
          </cell>
          <cell r="M1541">
            <v>14.74</v>
          </cell>
          <cell r="N1541">
            <v>14.74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401.94</v>
          </cell>
          <cell r="T1541">
            <v>401.94</v>
          </cell>
          <cell r="U1541">
            <v>17.010000000000002</v>
          </cell>
          <cell r="V1541">
            <v>17.010000000000002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C1541">
            <v>0</v>
          </cell>
          <cell r="AD1541">
            <v>0</v>
          </cell>
          <cell r="AE1541">
            <v>0</v>
          </cell>
          <cell r="AF1541">
            <v>0</v>
          </cell>
          <cell r="AG1541">
            <v>0</v>
          </cell>
          <cell r="AH1541">
            <v>0</v>
          </cell>
          <cell r="AI1541">
            <v>0</v>
          </cell>
          <cell r="AJ1541">
            <v>0</v>
          </cell>
          <cell r="AK1541">
            <v>244.74</v>
          </cell>
          <cell r="AL1541">
            <v>244.74</v>
          </cell>
        </row>
        <row r="1542">
          <cell r="C1542" t="str">
            <v>3012010101106770</v>
          </cell>
          <cell r="D1542" t="str">
            <v>SC F232017</v>
          </cell>
          <cell r="E1542" t="str">
            <v>Pago con Quitas</v>
          </cell>
          <cell r="F1542">
            <v>0</v>
          </cell>
          <cell r="G1542">
            <v>288208.30000000028</v>
          </cell>
          <cell r="H1542">
            <v>37085.999999999971</v>
          </cell>
          <cell r="I1542">
            <v>171656.48000000007</v>
          </cell>
          <cell r="J1542">
            <v>30011.320000000011</v>
          </cell>
          <cell r="K1542">
            <v>462173.84000000032</v>
          </cell>
          <cell r="L1542">
            <v>86323.030000000013</v>
          </cell>
          <cell r="M1542">
            <v>375273.48000000004</v>
          </cell>
          <cell r="N1542">
            <v>48289.26</v>
          </cell>
          <cell r="O1542">
            <v>13871.990000000033</v>
          </cell>
          <cell r="P1542">
            <v>2546.1900000000023</v>
          </cell>
          <cell r="Q1542">
            <v>31675.059999999961</v>
          </cell>
          <cell r="R1542">
            <v>6221.8199999999915</v>
          </cell>
          <cell r="S1542">
            <v>78484.590000000069</v>
          </cell>
          <cell r="T1542">
            <v>14386.340000000026</v>
          </cell>
          <cell r="U1542">
            <v>7974.2800000000134</v>
          </cell>
          <cell r="V1542">
            <v>1474.0500000000013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32385.889999999974</v>
          </cell>
          <cell r="AB1542">
            <v>5944.3299999999863</v>
          </cell>
          <cell r="AC1542">
            <v>0</v>
          </cell>
          <cell r="AD1542">
            <v>0</v>
          </cell>
          <cell r="AE1542">
            <v>0</v>
          </cell>
          <cell r="AF1542">
            <v>0</v>
          </cell>
          <cell r="AG1542">
            <v>0</v>
          </cell>
          <cell r="AH1542">
            <v>0</v>
          </cell>
          <cell r="AI1542">
            <v>258721.66000000006</v>
          </cell>
          <cell r="AJ1542">
            <v>41214.580000000009</v>
          </cell>
          <cell r="AK1542">
            <v>626565.65000000026</v>
          </cell>
          <cell r="AL1542">
            <v>116895.76</v>
          </cell>
        </row>
        <row r="1543">
          <cell r="C1543" t="str">
            <v>3000000209102</v>
          </cell>
          <cell r="D1543" t="str">
            <v>SC F860</v>
          </cell>
          <cell r="F1543">
            <v>6167</v>
          </cell>
          <cell r="G1543">
            <v>6198.65</v>
          </cell>
          <cell r="H1543">
            <v>6198.65</v>
          </cell>
          <cell r="I1543">
            <v>3587.98</v>
          </cell>
          <cell r="J1543">
            <v>3587.98</v>
          </cell>
          <cell r="K1543">
            <v>2391.1</v>
          </cell>
          <cell r="L1543">
            <v>2391.1</v>
          </cell>
          <cell r="M1543">
            <v>31.81</v>
          </cell>
          <cell r="N1543">
            <v>31.81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  <cell r="S1543">
            <v>170.85999999999999</v>
          </cell>
          <cell r="T1543">
            <v>170.85999999999999</v>
          </cell>
          <cell r="U1543">
            <v>16.899999999999999</v>
          </cell>
          <cell r="V1543">
            <v>16.899999999999999</v>
          </cell>
          <cell r="W1543">
            <v>0</v>
          </cell>
          <cell r="X1543">
            <v>0</v>
          </cell>
          <cell r="Y1543">
            <v>0</v>
          </cell>
          <cell r="Z1543">
            <v>0</v>
          </cell>
          <cell r="AA1543">
            <v>0</v>
          </cell>
          <cell r="AB1543">
            <v>0</v>
          </cell>
          <cell r="AC1543">
            <v>0</v>
          </cell>
          <cell r="AD1543">
            <v>0</v>
          </cell>
          <cell r="AE1543">
            <v>0</v>
          </cell>
          <cell r="AF1543">
            <v>0</v>
          </cell>
          <cell r="AG1543">
            <v>0</v>
          </cell>
          <cell r="AH1543">
            <v>0</v>
          </cell>
          <cell r="AI1543">
            <v>0</v>
          </cell>
          <cell r="AJ1543">
            <v>0</v>
          </cell>
          <cell r="AK1543">
            <v>0</v>
          </cell>
          <cell r="AL1543">
            <v>0</v>
          </cell>
        </row>
        <row r="1544">
          <cell r="C1544" t="str">
            <v>3000000209133</v>
          </cell>
          <cell r="D1544" t="str">
            <v>HCC F860</v>
          </cell>
          <cell r="F1544">
            <v>2682</v>
          </cell>
          <cell r="G1544">
            <v>2695.2400000000002</v>
          </cell>
          <cell r="H1544">
            <v>2695.2400000000002</v>
          </cell>
          <cell r="I1544">
            <v>1560.08</v>
          </cell>
          <cell r="J1544">
            <v>1560.08</v>
          </cell>
          <cell r="K1544">
            <v>1039.75</v>
          </cell>
          <cell r="L1544">
            <v>1039.75</v>
          </cell>
          <cell r="M1544">
            <v>13.78</v>
          </cell>
          <cell r="N1544">
            <v>13.78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  <cell r="S1544">
            <v>74.289999999999992</v>
          </cell>
          <cell r="T1544">
            <v>74.289999999999992</v>
          </cell>
          <cell r="U1544">
            <v>7.34</v>
          </cell>
          <cell r="V1544">
            <v>7.34</v>
          </cell>
          <cell r="W1544">
            <v>0</v>
          </cell>
          <cell r="X1544">
            <v>0</v>
          </cell>
          <cell r="Y1544">
            <v>0</v>
          </cell>
          <cell r="Z1544">
            <v>0</v>
          </cell>
          <cell r="AA1544">
            <v>0</v>
          </cell>
          <cell r="AB1544">
            <v>0</v>
          </cell>
          <cell r="AC1544">
            <v>0</v>
          </cell>
          <cell r="AD1544">
            <v>0</v>
          </cell>
          <cell r="AE1544">
            <v>0</v>
          </cell>
          <cell r="AF1544">
            <v>0</v>
          </cell>
          <cell r="AG1544">
            <v>0</v>
          </cell>
          <cell r="AH1544">
            <v>0</v>
          </cell>
          <cell r="AI1544">
            <v>0</v>
          </cell>
          <cell r="AJ1544">
            <v>0</v>
          </cell>
          <cell r="AK1544">
            <v>0</v>
          </cell>
          <cell r="AL1544">
            <v>0</v>
          </cell>
        </row>
        <row r="1545">
          <cell r="C1545" t="str">
            <v>3000000209128</v>
          </cell>
          <cell r="D1545" t="str">
            <v>HCC F233595</v>
          </cell>
          <cell r="F1545">
            <v>7726</v>
          </cell>
          <cell r="G1545">
            <v>3885.3299999999995</v>
          </cell>
          <cell r="H1545">
            <v>3885.3299999999995</v>
          </cell>
          <cell r="I1545">
            <v>2081.4899999999998</v>
          </cell>
          <cell r="J1545">
            <v>2081.4899999999998</v>
          </cell>
          <cell r="K1545">
            <v>1579.3899999999999</v>
          </cell>
          <cell r="L1545">
            <v>1579.3899999999999</v>
          </cell>
          <cell r="M1545">
            <v>135.19999999999999</v>
          </cell>
          <cell r="N1545">
            <v>135.19999999999999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  <cell r="S1545">
            <v>101.52</v>
          </cell>
          <cell r="T1545">
            <v>101.52</v>
          </cell>
          <cell r="U1545">
            <v>10.050000000000001</v>
          </cell>
          <cell r="V1545">
            <v>10.050000000000001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C1545">
            <v>0</v>
          </cell>
          <cell r="AD1545">
            <v>0</v>
          </cell>
          <cell r="AE1545">
            <v>0</v>
          </cell>
          <cell r="AF1545">
            <v>0</v>
          </cell>
          <cell r="AG1545">
            <v>0</v>
          </cell>
          <cell r="AH1545">
            <v>0</v>
          </cell>
          <cell r="AI1545">
            <v>0</v>
          </cell>
          <cell r="AJ1545">
            <v>0</v>
          </cell>
          <cell r="AK1545">
            <v>22.32</v>
          </cell>
          <cell r="AL1545">
            <v>22.32</v>
          </cell>
        </row>
        <row r="1546">
          <cell r="C1546" t="str">
            <v>3000000209139</v>
          </cell>
          <cell r="D1546" t="str">
            <v>SC F232017</v>
          </cell>
          <cell r="E1546" t="str">
            <v>Rechazo Judicial</v>
          </cell>
          <cell r="F1546">
            <v>0</v>
          </cell>
          <cell r="G1546">
            <v>0</v>
          </cell>
          <cell r="H1546">
            <v>0</v>
          </cell>
          <cell r="I1546">
            <v>494692.2</v>
          </cell>
          <cell r="J1546">
            <v>494692.2</v>
          </cell>
          <cell r="K1546">
            <v>4856.37</v>
          </cell>
          <cell r="L1546">
            <v>4856.37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350.17</v>
          </cell>
          <cell r="T1546">
            <v>350.17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C1546">
            <v>0</v>
          </cell>
          <cell r="AD1546">
            <v>0</v>
          </cell>
          <cell r="AE1546">
            <v>0</v>
          </cell>
          <cell r="AF1546">
            <v>0</v>
          </cell>
          <cell r="AG1546">
            <v>0</v>
          </cell>
          <cell r="AH1546">
            <v>0</v>
          </cell>
          <cell r="AI1546">
            <v>494692.2</v>
          </cell>
          <cell r="AJ1546">
            <v>494692.2</v>
          </cell>
          <cell r="AK1546">
            <v>5206.54</v>
          </cell>
          <cell r="AL1546">
            <v>5206.54</v>
          </cell>
        </row>
        <row r="1547">
          <cell r="C1547" t="str">
            <v>3000000209160</v>
          </cell>
          <cell r="D1547" t="str">
            <v>CI F233595</v>
          </cell>
          <cell r="F1547">
            <v>5340</v>
          </cell>
          <cell r="G1547">
            <v>5365.47</v>
          </cell>
          <cell r="H1547">
            <v>5365.47</v>
          </cell>
          <cell r="I1547">
            <v>2645.89</v>
          </cell>
          <cell r="J1547">
            <v>2645.89</v>
          </cell>
          <cell r="K1547">
            <v>2541.1600000000003</v>
          </cell>
          <cell r="L1547">
            <v>2541.1600000000003</v>
          </cell>
          <cell r="M1547">
            <v>25.62</v>
          </cell>
          <cell r="N1547">
            <v>25.62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162.36000000000001</v>
          </cell>
          <cell r="T1547">
            <v>162.36000000000001</v>
          </cell>
          <cell r="U1547">
            <v>16.05</v>
          </cell>
          <cell r="V1547">
            <v>16.05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C1547">
            <v>0</v>
          </cell>
          <cell r="AD1547">
            <v>0</v>
          </cell>
          <cell r="AE1547">
            <v>0</v>
          </cell>
          <cell r="AF1547">
            <v>0</v>
          </cell>
          <cell r="AG1547">
            <v>0</v>
          </cell>
          <cell r="AH1547">
            <v>0</v>
          </cell>
          <cell r="AI1547">
            <v>0</v>
          </cell>
          <cell r="AJ1547">
            <v>0</v>
          </cell>
          <cell r="AK1547">
            <v>25.61</v>
          </cell>
          <cell r="AL1547">
            <v>25.61</v>
          </cell>
        </row>
        <row r="1548">
          <cell r="C1548" t="str">
            <v>3000000209174</v>
          </cell>
          <cell r="D1548" t="str">
            <v>SC F232017</v>
          </cell>
          <cell r="F1548">
            <v>7000</v>
          </cell>
          <cell r="G1548">
            <v>7090.55</v>
          </cell>
          <cell r="H1548">
            <v>7090.55</v>
          </cell>
          <cell r="I1548">
            <v>2062.63</v>
          </cell>
          <cell r="J1548">
            <v>2062.63</v>
          </cell>
          <cell r="K1548">
            <v>4541.2</v>
          </cell>
          <cell r="L1548">
            <v>4541.2</v>
          </cell>
          <cell r="M1548">
            <v>172.62</v>
          </cell>
          <cell r="N1548">
            <v>172.62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  <cell r="S1548">
            <v>285.83</v>
          </cell>
          <cell r="T1548">
            <v>285.83</v>
          </cell>
          <cell r="U1548">
            <v>28.27</v>
          </cell>
          <cell r="V1548">
            <v>28.27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C1548">
            <v>0</v>
          </cell>
          <cell r="AD1548">
            <v>0</v>
          </cell>
          <cell r="AE1548">
            <v>0</v>
          </cell>
          <cell r="AF1548">
            <v>0</v>
          </cell>
          <cell r="AG1548">
            <v>0</v>
          </cell>
          <cell r="AH1548">
            <v>0</v>
          </cell>
          <cell r="AI1548">
            <v>0</v>
          </cell>
          <cell r="AJ1548">
            <v>0</v>
          </cell>
          <cell r="AK1548">
            <v>0</v>
          </cell>
          <cell r="AL1548">
            <v>0</v>
          </cell>
        </row>
        <row r="1549">
          <cell r="C1549" t="str">
            <v>3000000209199</v>
          </cell>
          <cell r="D1549" t="str">
            <v>CI F233595</v>
          </cell>
          <cell r="F1549">
            <v>6279</v>
          </cell>
          <cell r="G1549">
            <v>6312.2</v>
          </cell>
          <cell r="H1549">
            <v>6312.2</v>
          </cell>
          <cell r="I1549">
            <v>3445.42</v>
          </cell>
          <cell r="J1549">
            <v>3445.42</v>
          </cell>
          <cell r="K1549">
            <v>2680</v>
          </cell>
          <cell r="L1549">
            <v>2680</v>
          </cell>
          <cell r="M1549">
            <v>33.36</v>
          </cell>
          <cell r="N1549">
            <v>33.36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169.96</v>
          </cell>
          <cell r="T1549">
            <v>169.96</v>
          </cell>
          <cell r="U1549">
            <v>16.809999999999999</v>
          </cell>
          <cell r="V1549">
            <v>16.809999999999999</v>
          </cell>
          <cell r="W1549">
            <v>0</v>
          </cell>
          <cell r="X1549">
            <v>0</v>
          </cell>
          <cell r="Y1549">
            <v>0</v>
          </cell>
          <cell r="Z1549">
            <v>0</v>
          </cell>
          <cell r="AA1549">
            <v>0</v>
          </cell>
          <cell r="AB1549">
            <v>0</v>
          </cell>
          <cell r="AC1549">
            <v>0</v>
          </cell>
          <cell r="AD1549">
            <v>0</v>
          </cell>
          <cell r="AE1549">
            <v>0</v>
          </cell>
          <cell r="AF1549">
            <v>0</v>
          </cell>
          <cell r="AG1549">
            <v>0</v>
          </cell>
          <cell r="AH1549">
            <v>0</v>
          </cell>
          <cell r="AI1549">
            <v>0</v>
          </cell>
          <cell r="AJ1549">
            <v>0</v>
          </cell>
          <cell r="AK1549">
            <v>33.35</v>
          </cell>
          <cell r="AL1549">
            <v>33.35</v>
          </cell>
        </row>
        <row r="1550">
          <cell r="C1550" t="str">
            <v>3000000209202</v>
          </cell>
          <cell r="D1550" t="str">
            <v>HV F233595</v>
          </cell>
          <cell r="F1550">
            <v>0</v>
          </cell>
          <cell r="G1550">
            <v>7616.3</v>
          </cell>
          <cell r="H1550">
            <v>7616.3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7616.3</v>
          </cell>
          <cell r="N1550">
            <v>7616.3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T1550">
            <v>0</v>
          </cell>
          <cell r="U1550">
            <v>0</v>
          </cell>
          <cell r="V1550">
            <v>0</v>
          </cell>
          <cell r="W1550">
            <v>0</v>
          </cell>
          <cell r="X1550">
            <v>0</v>
          </cell>
          <cell r="Y1550">
            <v>0</v>
          </cell>
          <cell r="Z1550">
            <v>0</v>
          </cell>
          <cell r="AA1550">
            <v>0</v>
          </cell>
          <cell r="AB1550">
            <v>0</v>
          </cell>
          <cell r="AC1550">
            <v>0</v>
          </cell>
          <cell r="AD1550">
            <v>0</v>
          </cell>
          <cell r="AE1550">
            <v>0</v>
          </cell>
          <cell r="AF1550">
            <v>0</v>
          </cell>
          <cell r="AG1550">
            <v>0</v>
          </cell>
          <cell r="AH1550">
            <v>0</v>
          </cell>
          <cell r="AI1550">
            <v>0</v>
          </cell>
          <cell r="AJ1550">
            <v>0</v>
          </cell>
          <cell r="AK1550">
            <v>0</v>
          </cell>
          <cell r="AL1550">
            <v>0</v>
          </cell>
        </row>
        <row r="1551">
          <cell r="C1551" t="str">
            <v>3000000209244</v>
          </cell>
          <cell r="D1551" t="str">
            <v>SC F233595</v>
          </cell>
          <cell r="F1551">
            <v>7800</v>
          </cell>
          <cell r="G1551">
            <v>7798.2999999999993</v>
          </cell>
          <cell r="H1551">
            <v>7798.2999999999993</v>
          </cell>
          <cell r="I1551">
            <v>4247.55</v>
          </cell>
          <cell r="J1551">
            <v>4247.55</v>
          </cell>
          <cell r="K1551">
            <v>3318.53</v>
          </cell>
          <cell r="L1551">
            <v>3318.53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211.32</v>
          </cell>
          <cell r="T1551">
            <v>211.32</v>
          </cell>
          <cell r="U1551">
            <v>20.9</v>
          </cell>
          <cell r="V1551">
            <v>20.9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C1551">
            <v>0</v>
          </cell>
          <cell r="AD1551">
            <v>0</v>
          </cell>
          <cell r="AE1551">
            <v>0</v>
          </cell>
          <cell r="AF1551">
            <v>0</v>
          </cell>
          <cell r="AG1551">
            <v>0</v>
          </cell>
          <cell r="AH1551">
            <v>0</v>
          </cell>
          <cell r="AI1551">
            <v>0</v>
          </cell>
          <cell r="AJ1551">
            <v>0</v>
          </cell>
          <cell r="AK1551">
            <v>0</v>
          </cell>
          <cell r="AL1551">
            <v>0</v>
          </cell>
        </row>
        <row r="1552">
          <cell r="C1552" t="str">
            <v>3000000209295</v>
          </cell>
          <cell r="D1552" t="str">
            <v>CI F233595</v>
          </cell>
          <cell r="F1552">
            <v>6270</v>
          </cell>
          <cell r="G1552">
            <v>6269.84</v>
          </cell>
          <cell r="H1552">
            <v>6269.84</v>
          </cell>
          <cell r="I1552">
            <v>3415.02</v>
          </cell>
          <cell r="J1552">
            <v>3415.02</v>
          </cell>
          <cell r="K1552">
            <v>2668.1</v>
          </cell>
          <cell r="L1552">
            <v>2668.1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169.91</v>
          </cell>
          <cell r="T1552">
            <v>169.91</v>
          </cell>
          <cell r="U1552">
            <v>16.809999999999999</v>
          </cell>
          <cell r="V1552">
            <v>16.809999999999999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C1552">
            <v>0</v>
          </cell>
          <cell r="AD1552">
            <v>0</v>
          </cell>
          <cell r="AE1552">
            <v>0</v>
          </cell>
          <cell r="AF1552">
            <v>0</v>
          </cell>
          <cell r="AG1552">
            <v>0</v>
          </cell>
          <cell r="AH1552">
            <v>0</v>
          </cell>
          <cell r="AI1552">
            <v>0</v>
          </cell>
          <cell r="AJ1552">
            <v>0</v>
          </cell>
          <cell r="AK1552">
            <v>0</v>
          </cell>
          <cell r="AL1552">
            <v>0</v>
          </cell>
        </row>
        <row r="1553">
          <cell r="C1553" t="str">
            <v>3000000209312</v>
          </cell>
          <cell r="D1553" t="str">
            <v>CI F233595</v>
          </cell>
          <cell r="F1553">
            <v>4783</v>
          </cell>
          <cell r="G1553">
            <v>4782.7199999999993</v>
          </cell>
          <cell r="H1553">
            <v>4782.7199999999993</v>
          </cell>
          <cell r="I1553">
            <v>2579.4899999999998</v>
          </cell>
          <cell r="J1553">
            <v>2579.4899999999998</v>
          </cell>
          <cell r="K1553">
            <v>2060.48</v>
          </cell>
          <cell r="L1553">
            <v>2060.48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0.68</v>
          </cell>
          <cell r="R1553">
            <v>0.68</v>
          </cell>
          <cell r="S1553">
            <v>129.25</v>
          </cell>
          <cell r="T1553">
            <v>129.25</v>
          </cell>
          <cell r="U1553">
            <v>12.82</v>
          </cell>
          <cell r="V1553">
            <v>12.82</v>
          </cell>
          <cell r="W1553">
            <v>0</v>
          </cell>
          <cell r="X1553">
            <v>0</v>
          </cell>
          <cell r="Y1553">
            <v>0</v>
          </cell>
          <cell r="Z1553">
            <v>0</v>
          </cell>
          <cell r="AA1553">
            <v>0</v>
          </cell>
          <cell r="AB1553">
            <v>0</v>
          </cell>
          <cell r="AC1553">
            <v>0</v>
          </cell>
          <cell r="AD1553">
            <v>0</v>
          </cell>
          <cell r="AE1553">
            <v>0</v>
          </cell>
          <cell r="AF1553">
            <v>0</v>
          </cell>
          <cell r="AG1553">
            <v>0</v>
          </cell>
          <cell r="AH1553">
            <v>0</v>
          </cell>
          <cell r="AI1553">
            <v>0</v>
          </cell>
          <cell r="AJ1553">
            <v>0</v>
          </cell>
          <cell r="AK1553">
            <v>0</v>
          </cell>
          <cell r="AL1553">
            <v>0</v>
          </cell>
        </row>
        <row r="1554">
          <cell r="C1554" t="str">
            <v>3000000209282</v>
          </cell>
          <cell r="D1554" t="str">
            <v>HCC F860</v>
          </cell>
          <cell r="F1554">
            <v>4930</v>
          </cell>
          <cell r="G1554">
            <v>4928.03</v>
          </cell>
          <cell r="H1554">
            <v>4928.03</v>
          </cell>
          <cell r="I1554">
            <v>1986.93</v>
          </cell>
          <cell r="J1554">
            <v>1986.93</v>
          </cell>
          <cell r="K1554">
            <v>2732.46</v>
          </cell>
          <cell r="L1554">
            <v>2732.46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189.86</v>
          </cell>
          <cell r="T1554">
            <v>189.86</v>
          </cell>
          <cell r="U1554">
            <v>18.78</v>
          </cell>
          <cell r="V1554">
            <v>18.78</v>
          </cell>
          <cell r="W1554">
            <v>0</v>
          </cell>
          <cell r="X1554">
            <v>0</v>
          </cell>
          <cell r="Y1554">
            <v>0</v>
          </cell>
          <cell r="Z1554">
            <v>0</v>
          </cell>
          <cell r="AA1554">
            <v>0</v>
          </cell>
          <cell r="AB1554">
            <v>0</v>
          </cell>
          <cell r="AC1554">
            <v>0</v>
          </cell>
          <cell r="AD1554">
            <v>0</v>
          </cell>
          <cell r="AE1554">
            <v>0</v>
          </cell>
          <cell r="AF1554">
            <v>0</v>
          </cell>
          <cell r="AG1554">
            <v>0</v>
          </cell>
          <cell r="AH1554">
            <v>0</v>
          </cell>
          <cell r="AI1554">
            <v>0</v>
          </cell>
          <cell r="AJ1554">
            <v>0</v>
          </cell>
          <cell r="AK1554">
            <v>0</v>
          </cell>
          <cell r="AL1554">
            <v>0</v>
          </cell>
        </row>
        <row r="1555">
          <cell r="C1555" t="str">
            <v>3000000209319</v>
          </cell>
          <cell r="D1555" t="str">
            <v>SC F233595</v>
          </cell>
          <cell r="F1555">
            <v>12600</v>
          </cell>
          <cell r="G1555">
            <v>12589.94</v>
          </cell>
          <cell r="H1555">
            <v>12589.94</v>
          </cell>
          <cell r="I1555">
            <v>3750.16</v>
          </cell>
          <cell r="J1555">
            <v>3750.16</v>
          </cell>
          <cell r="K1555">
            <v>8265.9500000000007</v>
          </cell>
          <cell r="L1555">
            <v>8265.9500000000007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522.19000000000005</v>
          </cell>
          <cell r="T1555">
            <v>522.19000000000005</v>
          </cell>
          <cell r="U1555">
            <v>51.64</v>
          </cell>
          <cell r="V1555">
            <v>51.64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C1555">
            <v>0</v>
          </cell>
          <cell r="AD1555">
            <v>0</v>
          </cell>
          <cell r="AE1555">
            <v>0</v>
          </cell>
          <cell r="AF1555">
            <v>0</v>
          </cell>
          <cell r="AG1555">
            <v>0</v>
          </cell>
          <cell r="AH1555">
            <v>0</v>
          </cell>
          <cell r="AI1555">
            <v>0</v>
          </cell>
          <cell r="AJ1555">
            <v>0</v>
          </cell>
          <cell r="AK1555">
            <v>0</v>
          </cell>
          <cell r="AL1555">
            <v>0</v>
          </cell>
        </row>
        <row r="1556">
          <cell r="C1556" t="str">
            <v>3000000209279</v>
          </cell>
          <cell r="D1556" t="str">
            <v>CI F233595</v>
          </cell>
          <cell r="F1556">
            <v>4650</v>
          </cell>
          <cell r="G1556">
            <v>4643.96</v>
          </cell>
          <cell r="H1556">
            <v>4643.96</v>
          </cell>
          <cell r="I1556">
            <v>2380.16</v>
          </cell>
          <cell r="J1556">
            <v>2380.16</v>
          </cell>
          <cell r="K1556">
            <v>2115.9499999999998</v>
          </cell>
          <cell r="L1556">
            <v>2115.9499999999998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134.54</v>
          </cell>
          <cell r="T1556">
            <v>134.54</v>
          </cell>
          <cell r="U1556">
            <v>13.31</v>
          </cell>
          <cell r="V1556">
            <v>13.31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C1556">
            <v>0</v>
          </cell>
          <cell r="AD1556">
            <v>0</v>
          </cell>
          <cell r="AE1556">
            <v>0</v>
          </cell>
          <cell r="AF1556">
            <v>0</v>
          </cell>
          <cell r="AG1556">
            <v>0</v>
          </cell>
          <cell r="AH1556">
            <v>0</v>
          </cell>
          <cell r="AI1556">
            <v>0</v>
          </cell>
          <cell r="AJ1556">
            <v>0</v>
          </cell>
          <cell r="AK1556">
            <v>0</v>
          </cell>
          <cell r="AL1556">
            <v>0</v>
          </cell>
        </row>
        <row r="1557">
          <cell r="C1557" t="str">
            <v>3000000209262</v>
          </cell>
          <cell r="D1557" t="str">
            <v>SC F233595</v>
          </cell>
          <cell r="F1557">
            <v>4691</v>
          </cell>
          <cell r="G1557">
            <v>4691.9999999999991</v>
          </cell>
          <cell r="H1557">
            <v>4691.9999999999991</v>
          </cell>
          <cell r="I1557">
            <v>2456.21</v>
          </cell>
          <cell r="J1557">
            <v>2456.21</v>
          </cell>
          <cell r="K1557">
            <v>1996.11</v>
          </cell>
          <cell r="L1557">
            <v>1996.11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100</v>
          </cell>
          <cell r="R1557">
            <v>100</v>
          </cell>
          <cell r="S1557">
            <v>127.11</v>
          </cell>
          <cell r="T1557">
            <v>127.11</v>
          </cell>
          <cell r="U1557">
            <v>12.57</v>
          </cell>
          <cell r="V1557">
            <v>12.57</v>
          </cell>
          <cell r="W1557">
            <v>0</v>
          </cell>
          <cell r="X1557">
            <v>0</v>
          </cell>
          <cell r="Y1557">
            <v>0</v>
          </cell>
          <cell r="Z1557">
            <v>0</v>
          </cell>
          <cell r="AA1557">
            <v>0</v>
          </cell>
          <cell r="AB1557">
            <v>0</v>
          </cell>
          <cell r="AC1557">
            <v>0</v>
          </cell>
          <cell r="AD1557">
            <v>0</v>
          </cell>
          <cell r="AE1557">
            <v>0</v>
          </cell>
          <cell r="AF1557">
            <v>0</v>
          </cell>
          <cell r="AG1557">
            <v>0</v>
          </cell>
          <cell r="AH1557">
            <v>0</v>
          </cell>
          <cell r="AI1557">
            <v>0</v>
          </cell>
          <cell r="AJ1557">
            <v>0</v>
          </cell>
          <cell r="AK1557">
            <v>0</v>
          </cell>
          <cell r="AL1557">
            <v>0</v>
          </cell>
        </row>
        <row r="1558">
          <cell r="C1558" t="str">
            <v>3000000209294</v>
          </cell>
          <cell r="D1558" t="str">
            <v>SC F233595</v>
          </cell>
          <cell r="F1558">
            <v>5549</v>
          </cell>
          <cell r="G1558">
            <v>5548.2300000000005</v>
          </cell>
          <cell r="H1558">
            <v>5548.2300000000005</v>
          </cell>
          <cell r="I1558">
            <v>2209.7199999999998</v>
          </cell>
          <cell r="J1558">
            <v>2209.7199999999998</v>
          </cell>
          <cell r="K1558">
            <v>3121.29</v>
          </cell>
          <cell r="L1558">
            <v>3121.29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197.67</v>
          </cell>
          <cell r="T1558">
            <v>197.67</v>
          </cell>
          <cell r="U1558">
            <v>19.55</v>
          </cell>
          <cell r="V1558">
            <v>19.55</v>
          </cell>
          <cell r="W1558">
            <v>0</v>
          </cell>
          <cell r="X1558">
            <v>0</v>
          </cell>
          <cell r="Y1558">
            <v>0</v>
          </cell>
          <cell r="Z1558">
            <v>0</v>
          </cell>
          <cell r="AA1558">
            <v>0</v>
          </cell>
          <cell r="AB1558">
            <v>0</v>
          </cell>
          <cell r="AC1558">
            <v>0</v>
          </cell>
          <cell r="AD1558">
            <v>0</v>
          </cell>
          <cell r="AE1558">
            <v>0</v>
          </cell>
          <cell r="AF1558">
            <v>0</v>
          </cell>
          <cell r="AG1558">
            <v>0</v>
          </cell>
          <cell r="AH1558">
            <v>0</v>
          </cell>
          <cell r="AI1558">
            <v>0</v>
          </cell>
          <cell r="AJ1558">
            <v>0</v>
          </cell>
          <cell r="AK1558">
            <v>0</v>
          </cell>
          <cell r="AL1558">
            <v>0</v>
          </cell>
        </row>
        <row r="1559">
          <cell r="C1559" t="str">
            <v>3000000209384</v>
          </cell>
          <cell r="D1559" t="str">
            <v>CI F233595</v>
          </cell>
          <cell r="F1559">
            <v>6240.37</v>
          </cell>
          <cell r="G1559">
            <v>3425.49</v>
          </cell>
          <cell r="H1559">
            <v>3425.49</v>
          </cell>
          <cell r="I1559">
            <v>542.79</v>
          </cell>
          <cell r="J1559">
            <v>542.79</v>
          </cell>
          <cell r="K1559">
            <v>2697.07</v>
          </cell>
          <cell r="L1559">
            <v>2697.07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168.92999999999989</v>
          </cell>
          <cell r="T1559">
            <v>168.92999999999989</v>
          </cell>
          <cell r="U1559">
            <v>16.7</v>
          </cell>
          <cell r="V1559">
            <v>16.7</v>
          </cell>
          <cell r="W1559">
            <v>0</v>
          </cell>
          <cell r="X1559">
            <v>0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</v>
          </cell>
          <cell r="AF1559">
            <v>0</v>
          </cell>
          <cell r="AG1559">
            <v>0</v>
          </cell>
          <cell r="AH1559">
            <v>0</v>
          </cell>
          <cell r="AI1559">
            <v>0</v>
          </cell>
          <cell r="AJ1559">
            <v>0</v>
          </cell>
          <cell r="AK1559">
            <v>0</v>
          </cell>
          <cell r="AL1559">
            <v>0</v>
          </cell>
        </row>
        <row r="1560">
          <cell r="C1560" t="str">
            <v>3000000209387</v>
          </cell>
          <cell r="D1560" t="str">
            <v>HCC F232017</v>
          </cell>
          <cell r="F1560">
            <v>7420</v>
          </cell>
          <cell r="G1560">
            <v>7407.81</v>
          </cell>
          <cell r="H1560">
            <v>7407.81</v>
          </cell>
          <cell r="I1560">
            <v>3976.1</v>
          </cell>
          <cell r="J1560">
            <v>3976.1</v>
          </cell>
          <cell r="K1560">
            <v>3211.6</v>
          </cell>
          <cell r="L1560">
            <v>3211.6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  <cell r="S1560">
            <v>200.29999999999973</v>
          </cell>
          <cell r="T1560">
            <v>200.29999999999973</v>
          </cell>
          <cell r="U1560">
            <v>19.809999999999999</v>
          </cell>
          <cell r="V1560">
            <v>19.809999999999999</v>
          </cell>
          <cell r="W1560">
            <v>0</v>
          </cell>
          <cell r="X1560">
            <v>0</v>
          </cell>
          <cell r="Y1560">
            <v>0</v>
          </cell>
          <cell r="Z1560">
            <v>0</v>
          </cell>
          <cell r="AA1560">
            <v>0</v>
          </cell>
          <cell r="AB1560">
            <v>0</v>
          </cell>
          <cell r="AC1560">
            <v>0</v>
          </cell>
          <cell r="AD1560">
            <v>0</v>
          </cell>
          <cell r="AE1560">
            <v>0</v>
          </cell>
          <cell r="AF1560">
            <v>0</v>
          </cell>
          <cell r="AG1560">
            <v>0</v>
          </cell>
          <cell r="AH1560">
            <v>0</v>
          </cell>
          <cell r="AI1560">
            <v>0</v>
          </cell>
          <cell r="AJ1560">
            <v>0</v>
          </cell>
          <cell r="AK1560">
            <v>0</v>
          </cell>
          <cell r="AL1560">
            <v>0</v>
          </cell>
        </row>
        <row r="1561">
          <cell r="C1561" t="str">
            <v>3000000209380</v>
          </cell>
          <cell r="D1561" t="str">
            <v>HCC F232017</v>
          </cell>
          <cell r="F1561">
            <v>7181.18</v>
          </cell>
          <cell r="G1561">
            <v>7182.53</v>
          </cell>
          <cell r="H1561">
            <v>7182.53</v>
          </cell>
          <cell r="I1561">
            <v>4148.17</v>
          </cell>
          <cell r="J1561">
            <v>4148.17</v>
          </cell>
          <cell r="K1561">
            <v>2839.74</v>
          </cell>
          <cell r="L1561">
            <v>2839.74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177.0999999999998</v>
          </cell>
          <cell r="T1561">
            <v>177.0999999999998</v>
          </cell>
          <cell r="U1561">
            <v>17.52</v>
          </cell>
          <cell r="V1561">
            <v>17.52</v>
          </cell>
          <cell r="W1561">
            <v>0</v>
          </cell>
          <cell r="X1561">
            <v>0</v>
          </cell>
          <cell r="Y1561">
            <v>0</v>
          </cell>
          <cell r="Z1561">
            <v>0</v>
          </cell>
          <cell r="AA1561">
            <v>0</v>
          </cell>
          <cell r="AB1561">
            <v>0</v>
          </cell>
          <cell r="AC1561">
            <v>0</v>
          </cell>
          <cell r="AD1561">
            <v>0</v>
          </cell>
          <cell r="AE1561">
            <v>0</v>
          </cell>
          <cell r="AF1561">
            <v>0</v>
          </cell>
          <cell r="AG1561">
            <v>0</v>
          </cell>
          <cell r="AH1561">
            <v>0</v>
          </cell>
          <cell r="AI1561">
            <v>0</v>
          </cell>
          <cell r="AJ1561">
            <v>0</v>
          </cell>
          <cell r="AK1561">
            <v>0</v>
          </cell>
          <cell r="AL1561">
            <v>0</v>
          </cell>
        </row>
        <row r="1562">
          <cell r="C1562" t="str">
            <v>3000000209333</v>
          </cell>
          <cell r="D1562" t="str">
            <v>CI F233595</v>
          </cell>
          <cell r="F1562">
            <v>3459</v>
          </cell>
          <cell r="G1562">
            <v>3458.3299999999995</v>
          </cell>
          <cell r="H1562">
            <v>3458.3299999999995</v>
          </cell>
          <cell r="I1562">
            <v>1015.16</v>
          </cell>
          <cell r="J1562">
            <v>1015.16</v>
          </cell>
          <cell r="K1562">
            <v>2285.85</v>
          </cell>
          <cell r="L1562">
            <v>2285.85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143.15999999999988</v>
          </cell>
          <cell r="T1562">
            <v>143.15999999999988</v>
          </cell>
          <cell r="U1562">
            <v>14.16</v>
          </cell>
          <cell r="V1562">
            <v>14.16</v>
          </cell>
          <cell r="W1562">
            <v>0</v>
          </cell>
          <cell r="X1562">
            <v>0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C1562">
            <v>0</v>
          </cell>
          <cell r="AD1562">
            <v>0</v>
          </cell>
          <cell r="AE1562">
            <v>0</v>
          </cell>
          <cell r="AF1562">
            <v>0</v>
          </cell>
          <cell r="AG1562">
            <v>0</v>
          </cell>
          <cell r="AH1562">
            <v>0</v>
          </cell>
          <cell r="AI1562">
            <v>0</v>
          </cell>
          <cell r="AJ1562">
            <v>0</v>
          </cell>
          <cell r="AK1562">
            <v>0</v>
          </cell>
          <cell r="AL1562">
            <v>0</v>
          </cell>
        </row>
        <row r="1563">
          <cell r="C1563" t="str">
            <v>3000000209354</v>
          </cell>
          <cell r="D1563" t="str">
            <v>HCC F247</v>
          </cell>
          <cell r="F1563">
            <v>0</v>
          </cell>
          <cell r="G1563">
            <v>0.41000000000000014</v>
          </cell>
          <cell r="H1563">
            <v>0.41000000000000014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0.41000000000000014</v>
          </cell>
          <cell r="T1563">
            <v>0.41000000000000014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C1563">
            <v>0</v>
          </cell>
          <cell r="AD1563">
            <v>0</v>
          </cell>
          <cell r="AE1563">
            <v>0</v>
          </cell>
          <cell r="AF1563">
            <v>0</v>
          </cell>
          <cell r="AG1563">
            <v>0</v>
          </cell>
          <cell r="AH1563">
            <v>0</v>
          </cell>
          <cell r="AI1563">
            <v>0</v>
          </cell>
          <cell r="AJ1563">
            <v>0</v>
          </cell>
          <cell r="AK1563">
            <v>0</v>
          </cell>
          <cell r="AL1563">
            <v>0</v>
          </cell>
        </row>
        <row r="1564">
          <cell r="C1564" t="str">
            <v>3000000209375</v>
          </cell>
          <cell r="D1564" t="str">
            <v>HCC F247</v>
          </cell>
          <cell r="F1564">
            <v>8942</v>
          </cell>
          <cell r="G1564">
            <v>7538.0199999999995</v>
          </cell>
          <cell r="H1564">
            <v>7538.0199999999995</v>
          </cell>
          <cell r="I1564">
            <v>4631.03</v>
          </cell>
          <cell r="J1564">
            <v>4631.03</v>
          </cell>
          <cell r="K1564">
            <v>2704.1</v>
          </cell>
          <cell r="L1564">
            <v>2704.1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184.62999999999991</v>
          </cell>
          <cell r="T1564">
            <v>184.62999999999991</v>
          </cell>
          <cell r="U1564">
            <v>18.260000000000002</v>
          </cell>
          <cell r="V1564">
            <v>18.260000000000002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C1564">
            <v>0</v>
          </cell>
          <cell r="AD1564">
            <v>0</v>
          </cell>
          <cell r="AE1564">
            <v>0</v>
          </cell>
          <cell r="AF1564">
            <v>0</v>
          </cell>
          <cell r="AG1564">
            <v>0</v>
          </cell>
          <cell r="AH1564">
            <v>0</v>
          </cell>
          <cell r="AI1564">
            <v>0</v>
          </cell>
          <cell r="AJ1564">
            <v>0</v>
          </cell>
          <cell r="AK1564">
            <v>0</v>
          </cell>
          <cell r="AL1564">
            <v>0</v>
          </cell>
        </row>
        <row r="1565">
          <cell r="C1565" t="str">
            <v>9905</v>
          </cell>
          <cell r="D1565" t="str">
            <v>PAT F196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  <cell r="S1565">
            <v>0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0</v>
          </cell>
          <cell r="AA1565">
            <v>0</v>
          </cell>
          <cell r="AB1565">
            <v>0</v>
          </cell>
          <cell r="AC1565">
            <v>0</v>
          </cell>
          <cell r="AD1565">
            <v>0</v>
          </cell>
          <cell r="AE1565">
            <v>0</v>
          </cell>
          <cell r="AF1565">
            <v>0</v>
          </cell>
          <cell r="AG1565">
            <v>0</v>
          </cell>
          <cell r="AH1565">
            <v>0</v>
          </cell>
          <cell r="AI1565">
            <v>0</v>
          </cell>
          <cell r="AJ1565">
            <v>0</v>
          </cell>
          <cell r="AK1565">
            <v>0</v>
          </cell>
          <cell r="AL1565">
            <v>0</v>
          </cell>
        </row>
        <row r="1566">
          <cell r="C1566" t="str">
            <v>3012010101043007</v>
          </cell>
          <cell r="D1566" t="str">
            <v>SC F232017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  <cell r="T1566">
            <v>0</v>
          </cell>
          <cell r="U1566">
            <v>0</v>
          </cell>
          <cell r="V1566">
            <v>0</v>
          </cell>
          <cell r="W1566">
            <v>0</v>
          </cell>
          <cell r="X1566">
            <v>0</v>
          </cell>
          <cell r="Y1566">
            <v>0</v>
          </cell>
          <cell r="Z1566">
            <v>0</v>
          </cell>
          <cell r="AA1566">
            <v>0</v>
          </cell>
          <cell r="AB1566">
            <v>0</v>
          </cell>
          <cell r="AC1566">
            <v>0</v>
          </cell>
          <cell r="AD1566">
            <v>0</v>
          </cell>
          <cell r="AE1566">
            <v>0</v>
          </cell>
          <cell r="AF1566">
            <v>0</v>
          </cell>
          <cell r="AG1566">
            <v>0</v>
          </cell>
          <cell r="AH1566">
            <v>0</v>
          </cell>
          <cell r="AI1566">
            <v>0</v>
          </cell>
          <cell r="AJ1566">
            <v>0</v>
          </cell>
          <cell r="AK1566">
            <v>0</v>
          </cell>
          <cell r="AL1566">
            <v>0</v>
          </cell>
        </row>
        <row r="1567">
          <cell r="C1567" t="str">
            <v>3012010101171691</v>
          </cell>
          <cell r="D1567" t="str">
            <v>SC F233595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0</v>
          </cell>
          <cell r="V1567">
            <v>0</v>
          </cell>
          <cell r="W1567">
            <v>0</v>
          </cell>
          <cell r="X1567">
            <v>0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C1567">
            <v>0</v>
          </cell>
          <cell r="AD1567">
            <v>0</v>
          </cell>
          <cell r="AE1567">
            <v>0</v>
          </cell>
          <cell r="AF1567">
            <v>0</v>
          </cell>
          <cell r="AG1567">
            <v>0</v>
          </cell>
          <cell r="AH1567">
            <v>0</v>
          </cell>
          <cell r="AI1567">
            <v>0</v>
          </cell>
          <cell r="AJ1567">
            <v>0</v>
          </cell>
          <cell r="AK1567">
            <v>0</v>
          </cell>
          <cell r="AL1567">
            <v>0</v>
          </cell>
        </row>
        <row r="1568">
          <cell r="C1568" t="str">
            <v>590200000149</v>
          </cell>
          <cell r="D1568" t="str">
            <v>CI F233595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  <cell r="U1568">
            <v>0</v>
          </cell>
          <cell r="V1568">
            <v>0</v>
          </cell>
          <cell r="W1568">
            <v>0</v>
          </cell>
          <cell r="X1568">
            <v>0</v>
          </cell>
          <cell r="Y1568">
            <v>0</v>
          </cell>
          <cell r="Z1568">
            <v>0</v>
          </cell>
          <cell r="AA1568">
            <v>0</v>
          </cell>
          <cell r="AB1568">
            <v>0</v>
          </cell>
          <cell r="AC1568">
            <v>0</v>
          </cell>
          <cell r="AD1568">
            <v>0</v>
          </cell>
          <cell r="AE1568">
            <v>0</v>
          </cell>
          <cell r="AF1568">
            <v>0</v>
          </cell>
          <cell r="AG1568">
            <v>0</v>
          </cell>
          <cell r="AH1568">
            <v>0</v>
          </cell>
          <cell r="AI1568">
            <v>0</v>
          </cell>
          <cell r="AJ1568">
            <v>0</v>
          </cell>
          <cell r="AK1568">
            <v>0</v>
          </cell>
          <cell r="AL156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C"/>
      <sheetName val="REP MES PASADO"/>
      <sheetName val="REESTRUCTURAS"/>
      <sheetName val="REESTRUCTURAS (2)"/>
      <sheetName val="ADEUDO PATRIMONIO "/>
      <sheetName val="EVENTOS RELEVANTES"/>
      <sheetName val="COMISION MAESTRA"/>
      <sheetName val="COMISION ADMON"/>
      <sheetName val="COMISION VENTA"/>
      <sheetName val="GTOS Y COMISION COBRANZA"/>
      <sheetName val="GTOS"/>
      <sheetName val="COMISIONES"/>
      <sheetName val="CPR"/>
      <sheetName val="RCV"/>
      <sheetName val="CxC"/>
    </sheetNames>
    <sheetDataSet>
      <sheetData sheetId="0">
        <row r="33">
          <cell r="C33">
            <v>11319.131911008993</v>
          </cell>
        </row>
        <row r="34">
          <cell r="C34">
            <v>486426.52721594326</v>
          </cell>
          <cell r="E34">
            <v>1029729.7616419999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027CF-59E5-469A-A80E-7F570993D817}">
  <dimension ref="A1:BT600"/>
  <sheetViews>
    <sheetView tabSelected="1" workbookViewId="0">
      <pane ySplit="2" topLeftCell="A3" activePane="bottomLeft" state="frozen"/>
      <selection pane="bottomLeft"/>
    </sheetView>
  </sheetViews>
  <sheetFormatPr baseColWidth="10" defaultRowHeight="12.75" x14ac:dyDescent="0.2"/>
  <cols>
    <col min="1" max="1" width="6" style="40" customWidth="1"/>
    <col min="2" max="2" width="14.42578125" style="40" customWidth="1"/>
    <col min="3" max="3" width="12.85546875" style="40" customWidth="1"/>
    <col min="4" max="4" width="11.5703125" style="40" customWidth="1"/>
    <col min="5" max="5" width="10.42578125" style="40" customWidth="1"/>
    <col min="6" max="6" width="7.85546875" style="40" customWidth="1"/>
    <col min="7" max="7" width="10.28515625" style="40" customWidth="1"/>
    <col min="8" max="8" width="10.85546875" style="40" customWidth="1"/>
    <col min="9" max="9" width="11.140625" style="40" customWidth="1"/>
    <col min="10" max="10" width="11.42578125" style="40" customWidth="1"/>
    <col min="11" max="11" width="11.7109375" style="40" customWidth="1"/>
    <col min="12" max="12" width="9.85546875" style="40" customWidth="1"/>
    <col min="13" max="13" width="11.140625" style="40" customWidth="1"/>
    <col min="14" max="15" width="11.85546875" style="40" customWidth="1"/>
    <col min="16" max="16" width="10.7109375" style="40" customWidth="1"/>
    <col min="17" max="17" width="9.7109375" style="40" customWidth="1"/>
    <col min="18" max="18" width="10.85546875" style="40" customWidth="1"/>
    <col min="19" max="19" width="10.7109375" style="40" customWidth="1"/>
    <col min="20" max="20" width="10.85546875" style="40" customWidth="1"/>
    <col min="21" max="21" width="11" style="40" customWidth="1"/>
    <col min="22" max="22" width="9.42578125" style="40" customWidth="1"/>
    <col min="23" max="23" width="9.5703125" style="40" customWidth="1"/>
    <col min="24" max="24" width="11.140625" style="40" customWidth="1"/>
    <col min="25" max="25" width="9.5703125" style="40" customWidth="1"/>
    <col min="26" max="26" width="14" style="40" customWidth="1"/>
    <col min="27" max="27" width="11.28515625" style="40" customWidth="1"/>
    <col min="28" max="29" width="14.140625" style="40" customWidth="1"/>
    <col min="30" max="30" width="12.5703125" style="40" customWidth="1"/>
    <col min="31" max="31" width="11" style="40" customWidth="1"/>
    <col min="32" max="32" width="9.7109375" style="40" customWidth="1"/>
    <col min="33" max="33" width="14" style="40" customWidth="1"/>
    <col min="34" max="34" width="13.28515625" style="40" customWidth="1"/>
    <col min="35" max="35" width="11.85546875" style="40" customWidth="1"/>
    <col min="36" max="36" width="13.5703125" style="40" customWidth="1"/>
    <col min="37" max="37" width="13.140625" style="40" customWidth="1"/>
    <col min="38" max="38" width="12.5703125" style="40" customWidth="1"/>
    <col min="39" max="39" width="11.140625" style="40" customWidth="1"/>
    <col min="40" max="40" width="11.85546875" style="40" customWidth="1"/>
    <col min="41" max="41" width="11.7109375" style="40" customWidth="1"/>
    <col min="42" max="42" width="11.5703125" style="40" customWidth="1"/>
    <col min="43" max="44" width="10.140625" style="40" customWidth="1"/>
    <col min="45" max="46" width="10.7109375" style="40" customWidth="1"/>
    <col min="47" max="47" width="12.42578125" style="40" bestFit="1" customWidth="1"/>
    <col min="48" max="48" width="11.42578125" style="40" customWidth="1"/>
    <col min="49" max="49" width="10.7109375" style="40" customWidth="1"/>
    <col min="50" max="51" width="7.140625" style="40" customWidth="1"/>
    <col min="52" max="52" width="11.5703125" style="40" customWidth="1"/>
    <col min="53" max="54" width="13.7109375" style="40" customWidth="1"/>
    <col min="55" max="55" width="8" style="40" customWidth="1"/>
    <col min="56" max="56" width="7.28515625" style="40" customWidth="1"/>
    <col min="57" max="57" width="10.7109375" style="40" customWidth="1"/>
    <col min="58" max="58" width="12.7109375" style="40" customWidth="1"/>
    <col min="59" max="59" width="13.28515625" style="40" customWidth="1"/>
    <col min="60" max="60" width="7.7109375" style="40" customWidth="1"/>
    <col min="61" max="61" width="17.85546875" style="40" customWidth="1"/>
    <col min="62" max="62" width="7.5703125" style="40" customWidth="1"/>
    <col min="63" max="63" width="11.42578125" style="40" customWidth="1"/>
    <col min="64" max="64" width="13.5703125" style="40" customWidth="1"/>
    <col min="65" max="72" width="11.42578125" style="40" customWidth="1"/>
    <col min="73" max="73" width="4.7109375" style="40" customWidth="1"/>
    <col min="74" max="16384" width="11.42578125" style="40"/>
  </cols>
  <sheetData>
    <row r="1" spans="1:72" s="1" customFormat="1" ht="10.7" customHeight="1" x14ac:dyDescent="0.15"/>
    <row r="2" spans="1:72" s="1" customFormat="1" ht="52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45139</v>
      </c>
      <c r="E3" s="8" t="s">
        <v>74</v>
      </c>
      <c r="F3" s="9">
        <v>129</v>
      </c>
      <c r="G3" s="9">
        <v>128</v>
      </c>
      <c r="H3" s="10">
        <v>34484.22</v>
      </c>
      <c r="I3" s="10">
        <v>21769.21</v>
      </c>
      <c r="J3" s="10">
        <v>2.2000000000000002</v>
      </c>
      <c r="K3" s="10">
        <v>56253.43</v>
      </c>
      <c r="L3" s="10">
        <v>273.63</v>
      </c>
      <c r="M3" s="10">
        <v>0</v>
      </c>
      <c r="N3" s="10">
        <v>0</v>
      </c>
      <c r="O3" s="10">
        <v>2.2000000000000002</v>
      </c>
      <c r="P3" s="10">
        <v>0</v>
      </c>
      <c r="Q3" s="10">
        <v>0</v>
      </c>
      <c r="R3" s="10">
        <v>0</v>
      </c>
      <c r="S3" s="10">
        <v>56251.23</v>
      </c>
      <c r="T3" s="10">
        <v>49855.46</v>
      </c>
      <c r="U3" s="10">
        <v>281.60000000000002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50137.06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f>VLOOKUP(E3,[1]Aplicado!$C$941:$AL$1568,36,0)</f>
        <v>0</v>
      </c>
      <c r="AU3" s="10">
        <f t="shared" ref="AU3:AU66" si="0">AR3-AS3-AT3+AQ3+AP3+AO3+AM3+AJ3+AI3+AH3+AG3+AB3+X3+W3+R3+Q3+P3+O3-J3+AF3</f>
        <v>0</v>
      </c>
      <c r="AV3" s="10">
        <v>22040.639999999999</v>
      </c>
      <c r="AW3" s="10">
        <v>50137.06</v>
      </c>
      <c r="AX3" s="11">
        <v>87</v>
      </c>
      <c r="AY3" s="11">
        <v>360</v>
      </c>
      <c r="AZ3" s="10">
        <v>203915.78</v>
      </c>
      <c r="BA3" s="10">
        <v>64350</v>
      </c>
      <c r="BB3" s="12">
        <v>90</v>
      </c>
      <c r="BC3" s="12">
        <v>78.673048951048997</v>
      </c>
      <c r="BD3" s="12">
        <v>9.8000000000000007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438237.69508805999</v>
      </c>
      <c r="BN3" s="6" t="s">
        <v>81</v>
      </c>
      <c r="BO3" s="12"/>
      <c r="BP3" s="13">
        <v>36809</v>
      </c>
      <c r="BQ3" s="13">
        <v>47788</v>
      </c>
      <c r="BR3" s="12">
        <v>21522.53</v>
      </c>
      <c r="BS3" s="12">
        <v>65</v>
      </c>
      <c r="BT3" s="12">
        <v>39.51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45139</v>
      </c>
      <c r="E4" s="17" t="s">
        <v>82</v>
      </c>
      <c r="F4" s="18">
        <v>99</v>
      </c>
      <c r="G4" s="18">
        <v>98</v>
      </c>
      <c r="H4" s="19">
        <v>34484.21</v>
      </c>
      <c r="I4" s="19">
        <v>18526.54</v>
      </c>
      <c r="J4" s="19">
        <v>2.19</v>
      </c>
      <c r="K4" s="19">
        <v>53010.75</v>
      </c>
      <c r="L4" s="19">
        <v>273.63</v>
      </c>
      <c r="M4" s="19">
        <v>0</v>
      </c>
      <c r="N4" s="19">
        <v>0</v>
      </c>
      <c r="O4" s="19">
        <v>2.19</v>
      </c>
      <c r="P4" s="19">
        <v>0</v>
      </c>
      <c r="Q4" s="19">
        <v>0</v>
      </c>
      <c r="R4" s="19">
        <v>0</v>
      </c>
      <c r="S4" s="19">
        <v>53008.56</v>
      </c>
      <c r="T4" s="19">
        <v>36441.24</v>
      </c>
      <c r="U4" s="19">
        <v>281.60000000000002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36722.839999999997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f>VLOOKUP(E4,[1]Aplicado!$C$941:$AL$1568,36,0)</f>
        <v>0</v>
      </c>
      <c r="AU4" s="19">
        <f t="shared" si="0"/>
        <v>0</v>
      </c>
      <c r="AV4" s="19">
        <v>18797.98</v>
      </c>
      <c r="AW4" s="19">
        <v>36722.839999999997</v>
      </c>
      <c r="AX4" s="20">
        <v>87</v>
      </c>
      <c r="AY4" s="20">
        <v>360</v>
      </c>
      <c r="AZ4" s="19">
        <v>204117.49</v>
      </c>
      <c r="BA4" s="19">
        <v>64350</v>
      </c>
      <c r="BB4" s="21">
        <v>90</v>
      </c>
      <c r="BC4" s="21">
        <v>74.137846153846198</v>
      </c>
      <c r="BD4" s="21">
        <v>9.8000000000000007</v>
      </c>
      <c r="BE4" s="21"/>
      <c r="BF4" s="17" t="s">
        <v>75</v>
      </c>
      <c r="BG4" s="14"/>
      <c r="BH4" s="17" t="s">
        <v>76</v>
      </c>
      <c r="BI4" s="17" t="s">
        <v>77</v>
      </c>
      <c r="BJ4" s="17" t="s">
        <v>78</v>
      </c>
      <c r="BK4" s="17" t="s">
        <v>79</v>
      </c>
      <c r="BL4" s="15" t="s">
        <v>80</v>
      </c>
      <c r="BM4" s="21">
        <v>412974.95458031999</v>
      </c>
      <c r="BN4" s="15" t="s">
        <v>81</v>
      </c>
      <c r="BO4" s="21"/>
      <c r="BP4" s="22">
        <v>36822</v>
      </c>
      <c r="BQ4" s="22">
        <v>47788</v>
      </c>
      <c r="BR4" s="21">
        <v>20741.79</v>
      </c>
      <c r="BS4" s="21">
        <v>65</v>
      </c>
      <c r="BT4" s="21">
        <v>29.42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45139</v>
      </c>
      <c r="E5" s="8" t="s">
        <v>83</v>
      </c>
      <c r="F5" s="9">
        <v>0</v>
      </c>
      <c r="G5" s="9">
        <v>0</v>
      </c>
      <c r="H5" s="10">
        <v>30514.99</v>
      </c>
      <c r="I5" s="10">
        <v>301.11</v>
      </c>
      <c r="J5" s="10">
        <v>2.4500000000000002</v>
      </c>
      <c r="K5" s="10">
        <v>30816.1</v>
      </c>
      <c r="L5" s="10">
        <v>306.04000000000002</v>
      </c>
      <c r="M5" s="10">
        <v>0</v>
      </c>
      <c r="N5" s="10">
        <v>0</v>
      </c>
      <c r="O5" s="10">
        <v>301.11</v>
      </c>
      <c r="P5" s="10">
        <v>2.4500000000000002</v>
      </c>
      <c r="Q5" s="10">
        <v>0</v>
      </c>
      <c r="R5" s="10">
        <v>0</v>
      </c>
      <c r="S5" s="10">
        <v>30512.54</v>
      </c>
      <c r="T5" s="10">
        <v>254.12</v>
      </c>
      <c r="U5" s="10">
        <v>249.19</v>
      </c>
      <c r="V5" s="10">
        <v>0</v>
      </c>
      <c r="W5" s="10">
        <v>254.12</v>
      </c>
      <c r="X5" s="10">
        <v>0</v>
      </c>
      <c r="Y5" s="10">
        <v>0</v>
      </c>
      <c r="Z5" s="10">
        <v>0</v>
      </c>
      <c r="AA5" s="10">
        <v>249.19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65</v>
      </c>
      <c r="AK5" s="10">
        <v>0</v>
      </c>
      <c r="AL5" s="10">
        <v>0</v>
      </c>
      <c r="AM5" s="10">
        <v>0</v>
      </c>
      <c r="AN5" s="10">
        <v>0</v>
      </c>
      <c r="AO5" s="10">
        <v>68.23</v>
      </c>
      <c r="AP5" s="10">
        <v>34.82</v>
      </c>
      <c r="AQ5" s="10">
        <v>0</v>
      </c>
      <c r="AR5" s="10">
        <v>0</v>
      </c>
      <c r="AS5" s="10">
        <v>0</v>
      </c>
      <c r="AT5" s="10">
        <f>VLOOKUP(E5,[1]Aplicado!$C$941:$AL$1568,36,0)</f>
        <v>0</v>
      </c>
      <c r="AU5" s="10">
        <f t="shared" si="0"/>
        <v>723.28</v>
      </c>
      <c r="AV5" s="10">
        <v>303.58999999999997</v>
      </c>
      <c r="AW5" s="10">
        <v>249.19</v>
      </c>
      <c r="AX5" s="11">
        <v>87</v>
      </c>
      <c r="AY5" s="11">
        <v>360</v>
      </c>
      <c r="AZ5" s="10">
        <v>204485</v>
      </c>
      <c r="BA5" s="10">
        <v>64350</v>
      </c>
      <c r="BB5" s="12">
        <v>90</v>
      </c>
      <c r="BC5" s="12">
        <v>42.674881118881103</v>
      </c>
      <c r="BD5" s="12">
        <v>9.8000000000000007</v>
      </c>
      <c r="BE5" s="12"/>
      <c r="BF5" s="8" t="s">
        <v>75</v>
      </c>
      <c r="BG5" s="5"/>
      <c r="BH5" s="8" t="s">
        <v>76</v>
      </c>
      <c r="BI5" s="8" t="s">
        <v>77</v>
      </c>
      <c r="BJ5" s="8" t="s">
        <v>78</v>
      </c>
      <c r="BK5" s="8" t="s">
        <v>84</v>
      </c>
      <c r="BL5" s="6" t="s">
        <v>80</v>
      </c>
      <c r="BM5" s="12">
        <v>237714.71665387999</v>
      </c>
      <c r="BN5" s="6" t="s">
        <v>81</v>
      </c>
      <c r="BO5" s="12"/>
      <c r="BP5" s="13">
        <v>36830</v>
      </c>
      <c r="BQ5" s="13">
        <v>47788</v>
      </c>
      <c r="BR5" s="12">
        <v>168.08</v>
      </c>
      <c r="BS5" s="12">
        <v>65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45139</v>
      </c>
      <c r="E6" s="17" t="s">
        <v>85</v>
      </c>
      <c r="F6" s="18">
        <v>0</v>
      </c>
      <c r="G6" s="18">
        <v>0</v>
      </c>
      <c r="H6" s="19">
        <v>33755.760000000002</v>
      </c>
      <c r="I6" s="19">
        <v>0</v>
      </c>
      <c r="J6" s="19">
        <v>0</v>
      </c>
      <c r="K6" s="19">
        <v>33755.760000000002</v>
      </c>
      <c r="L6" s="19">
        <v>279.58</v>
      </c>
      <c r="M6" s="19">
        <v>0</v>
      </c>
      <c r="N6" s="19">
        <v>0</v>
      </c>
      <c r="O6" s="19">
        <v>0</v>
      </c>
      <c r="P6" s="19">
        <v>279.58</v>
      </c>
      <c r="Q6" s="19">
        <v>2.23</v>
      </c>
      <c r="R6" s="19">
        <v>0</v>
      </c>
      <c r="S6" s="19">
        <v>33473.94</v>
      </c>
      <c r="T6" s="19">
        <v>0</v>
      </c>
      <c r="U6" s="19">
        <v>275.64999999999998</v>
      </c>
      <c r="V6" s="19">
        <v>0</v>
      </c>
      <c r="W6" s="19">
        <v>0</v>
      </c>
      <c r="X6" s="19">
        <v>275.64999999999998</v>
      </c>
      <c r="Y6" s="19">
        <v>0</v>
      </c>
      <c r="Z6" s="19">
        <v>0</v>
      </c>
      <c r="AA6" s="19">
        <v>0</v>
      </c>
      <c r="AB6" s="19">
        <v>65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68.23</v>
      </c>
      <c r="AI6" s="19">
        <v>34.909999999999997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1.9317850000000001</v>
      </c>
      <c r="AT6" s="19">
        <f>VLOOKUP(E6,[1]Aplicado!$C$941:$AL$1568,36,0)</f>
        <v>0</v>
      </c>
      <c r="AU6" s="19">
        <f t="shared" si="0"/>
        <v>723.66821499999992</v>
      </c>
      <c r="AV6" s="19">
        <v>0</v>
      </c>
      <c r="AW6" s="19">
        <v>0</v>
      </c>
      <c r="AX6" s="20">
        <v>88</v>
      </c>
      <c r="AY6" s="20">
        <v>360</v>
      </c>
      <c r="AZ6" s="19">
        <v>205046.99</v>
      </c>
      <c r="BA6" s="19">
        <v>64350</v>
      </c>
      <c r="BB6" s="21">
        <v>90</v>
      </c>
      <c r="BC6" s="21">
        <v>46.816699300699298</v>
      </c>
      <c r="BD6" s="21">
        <v>9.8000000000000007</v>
      </c>
      <c r="BE6" s="21"/>
      <c r="BF6" s="17" t="s">
        <v>75</v>
      </c>
      <c r="BG6" s="14"/>
      <c r="BH6" s="17" t="s">
        <v>76</v>
      </c>
      <c r="BI6" s="17" t="s">
        <v>77</v>
      </c>
      <c r="BJ6" s="17" t="s">
        <v>78</v>
      </c>
      <c r="BK6" s="17" t="s">
        <v>84</v>
      </c>
      <c r="BL6" s="15" t="s">
        <v>80</v>
      </c>
      <c r="BM6" s="21">
        <v>260786.16078467999</v>
      </c>
      <c r="BN6" s="15" t="s">
        <v>81</v>
      </c>
      <c r="BO6" s="21"/>
      <c r="BP6" s="22">
        <v>36840</v>
      </c>
      <c r="BQ6" s="22">
        <v>47818</v>
      </c>
      <c r="BR6" s="21">
        <v>0</v>
      </c>
      <c r="BS6" s="21">
        <v>65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45139</v>
      </c>
      <c r="E7" s="8" t="s">
        <v>86</v>
      </c>
      <c r="F7" s="9">
        <v>166</v>
      </c>
      <c r="G7" s="9">
        <v>165</v>
      </c>
      <c r="H7" s="10">
        <v>34755.629999999997</v>
      </c>
      <c r="I7" s="10">
        <v>24617.53</v>
      </c>
      <c r="J7" s="10">
        <v>2.1800000000000002</v>
      </c>
      <c r="K7" s="10">
        <v>59373.16</v>
      </c>
      <c r="L7" s="10">
        <v>271.41000000000003</v>
      </c>
      <c r="M7" s="10">
        <v>0</v>
      </c>
      <c r="N7" s="10">
        <v>0</v>
      </c>
      <c r="O7" s="10">
        <v>2.1800000000000002</v>
      </c>
      <c r="P7" s="10">
        <v>0</v>
      </c>
      <c r="Q7" s="10">
        <v>0</v>
      </c>
      <c r="R7" s="10">
        <v>0</v>
      </c>
      <c r="S7" s="10">
        <v>59370.98</v>
      </c>
      <c r="T7" s="10">
        <v>67550.64</v>
      </c>
      <c r="U7" s="10">
        <v>283.82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67834.460000000006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f>VLOOKUP(E7,[1]Aplicado!$C$941:$AL$1568,36,0)</f>
        <v>0</v>
      </c>
      <c r="AU7" s="10">
        <f t="shared" si="0"/>
        <v>0</v>
      </c>
      <c r="AV7" s="10">
        <v>24886.76</v>
      </c>
      <c r="AW7" s="10">
        <v>67834.460000000006</v>
      </c>
      <c r="AX7" s="11">
        <v>88</v>
      </c>
      <c r="AY7" s="11">
        <v>360</v>
      </c>
      <c r="AZ7" s="10">
        <v>205046.99</v>
      </c>
      <c r="BA7" s="10">
        <v>64350</v>
      </c>
      <c r="BB7" s="12">
        <v>90</v>
      </c>
      <c r="BC7" s="12">
        <v>83.036335664335695</v>
      </c>
      <c r="BD7" s="12">
        <v>9.8000000000000007</v>
      </c>
      <c r="BE7" s="12"/>
      <c r="BF7" s="8" t="s">
        <v>75</v>
      </c>
      <c r="BG7" s="5"/>
      <c r="BH7" s="8" t="s">
        <v>76</v>
      </c>
      <c r="BI7" s="8" t="s">
        <v>77</v>
      </c>
      <c r="BJ7" s="8" t="s">
        <v>78</v>
      </c>
      <c r="BK7" s="8" t="s">
        <v>79</v>
      </c>
      <c r="BL7" s="6" t="s">
        <v>80</v>
      </c>
      <c r="BM7" s="12">
        <v>462542.80004756001</v>
      </c>
      <c r="BN7" s="6" t="s">
        <v>81</v>
      </c>
      <c r="BO7" s="12"/>
      <c r="BP7" s="13">
        <v>36840</v>
      </c>
      <c r="BQ7" s="13">
        <v>47818</v>
      </c>
      <c r="BR7" s="12">
        <v>29203.78</v>
      </c>
      <c r="BS7" s="12">
        <v>65</v>
      </c>
      <c r="BT7" s="12">
        <v>39.35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45139</v>
      </c>
      <c r="E8" s="17" t="s">
        <v>87</v>
      </c>
      <c r="F8" s="18">
        <v>127</v>
      </c>
      <c r="G8" s="18">
        <v>126</v>
      </c>
      <c r="H8" s="19">
        <v>34755.61</v>
      </c>
      <c r="I8" s="19">
        <v>21401.99</v>
      </c>
      <c r="J8" s="19">
        <v>2.1800000000000002</v>
      </c>
      <c r="K8" s="19">
        <v>56157.599999999999</v>
      </c>
      <c r="L8" s="19">
        <v>271.41000000000003</v>
      </c>
      <c r="M8" s="19">
        <v>0</v>
      </c>
      <c r="N8" s="19">
        <v>0</v>
      </c>
      <c r="O8" s="19">
        <v>2.1800000000000002</v>
      </c>
      <c r="P8" s="19">
        <v>0</v>
      </c>
      <c r="Q8" s="19">
        <v>0</v>
      </c>
      <c r="R8" s="19">
        <v>0</v>
      </c>
      <c r="S8" s="19">
        <v>56155.42</v>
      </c>
      <c r="T8" s="19">
        <v>49112.22</v>
      </c>
      <c r="U8" s="19">
        <v>283.82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49396.04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f>VLOOKUP(E8,[1]Aplicado!$C$941:$AL$1568,36,0)</f>
        <v>0</v>
      </c>
      <c r="AU8" s="19">
        <f t="shared" si="0"/>
        <v>0</v>
      </c>
      <c r="AV8" s="19">
        <v>21671.22</v>
      </c>
      <c r="AW8" s="19">
        <v>49396.04</v>
      </c>
      <c r="AX8" s="20">
        <v>88</v>
      </c>
      <c r="AY8" s="20">
        <v>360</v>
      </c>
      <c r="AZ8" s="19">
        <v>205775.14</v>
      </c>
      <c r="BA8" s="19">
        <v>64350</v>
      </c>
      <c r="BB8" s="21">
        <v>90</v>
      </c>
      <c r="BC8" s="21">
        <v>78.539048951048997</v>
      </c>
      <c r="BD8" s="21">
        <v>9.8000000000000007</v>
      </c>
      <c r="BE8" s="21"/>
      <c r="BF8" s="17" t="s">
        <v>75</v>
      </c>
      <c r="BG8" s="14"/>
      <c r="BH8" s="17" t="s">
        <v>76</v>
      </c>
      <c r="BI8" s="17" t="s">
        <v>77</v>
      </c>
      <c r="BJ8" s="17" t="s">
        <v>78</v>
      </c>
      <c r="BK8" s="17" t="s">
        <v>79</v>
      </c>
      <c r="BL8" s="15" t="s">
        <v>80</v>
      </c>
      <c r="BM8" s="21">
        <v>437491.26601323998</v>
      </c>
      <c r="BN8" s="15" t="s">
        <v>81</v>
      </c>
      <c r="BO8" s="21"/>
      <c r="BP8" s="22">
        <v>36854</v>
      </c>
      <c r="BQ8" s="22">
        <v>47818</v>
      </c>
      <c r="BR8" s="21">
        <v>20660.88</v>
      </c>
      <c r="BS8" s="21">
        <v>65</v>
      </c>
      <c r="BT8" s="21">
        <v>39.25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45139</v>
      </c>
      <c r="E9" s="8" t="s">
        <v>88</v>
      </c>
      <c r="F9" s="6" t="s">
        <v>89</v>
      </c>
      <c r="G9" s="9">
        <v>18</v>
      </c>
      <c r="H9" s="10">
        <v>35025.019999999997</v>
      </c>
      <c r="I9" s="10">
        <v>4531.16</v>
      </c>
      <c r="J9" s="10">
        <v>7369.24</v>
      </c>
      <c r="K9" s="10">
        <v>39556.18</v>
      </c>
      <c r="L9" s="10">
        <v>269.20999999999998</v>
      </c>
      <c r="M9" s="10">
        <v>0</v>
      </c>
      <c r="N9" s="10">
        <v>0</v>
      </c>
      <c r="O9" s="10">
        <v>4531.16</v>
      </c>
      <c r="P9" s="10">
        <v>269.20999999999998</v>
      </c>
      <c r="Q9" s="10">
        <v>34755.800000000003</v>
      </c>
      <c r="R9" s="10">
        <v>0</v>
      </c>
      <c r="S9" s="10">
        <v>0</v>
      </c>
      <c r="T9" s="10">
        <v>5506.83</v>
      </c>
      <c r="U9" s="10">
        <v>286.02</v>
      </c>
      <c r="V9" s="10">
        <v>0</v>
      </c>
      <c r="W9" s="10">
        <v>5506.83</v>
      </c>
      <c r="X9" s="10">
        <v>286.02</v>
      </c>
      <c r="Y9" s="10">
        <v>0</v>
      </c>
      <c r="Z9" s="10">
        <v>0</v>
      </c>
      <c r="AA9" s="10">
        <v>0</v>
      </c>
      <c r="AB9" s="10">
        <v>65</v>
      </c>
      <c r="AC9" s="10">
        <v>0</v>
      </c>
      <c r="AD9" s="10">
        <v>0</v>
      </c>
      <c r="AE9" s="10">
        <v>0</v>
      </c>
      <c r="AF9" s="10">
        <v>29.05</v>
      </c>
      <c r="AG9" s="10">
        <v>0</v>
      </c>
      <c r="AH9" s="10">
        <v>68.23</v>
      </c>
      <c r="AI9" s="10">
        <v>34.979999999999997</v>
      </c>
      <c r="AJ9" s="10">
        <v>1170</v>
      </c>
      <c r="AK9" s="10">
        <v>0</v>
      </c>
      <c r="AL9" s="10">
        <v>0</v>
      </c>
      <c r="AM9" s="10">
        <v>783.63</v>
      </c>
      <c r="AN9" s="10">
        <v>0</v>
      </c>
      <c r="AO9" s="10">
        <v>1228.1400000000001</v>
      </c>
      <c r="AP9" s="10">
        <v>629.64</v>
      </c>
      <c r="AQ9" s="10">
        <v>0</v>
      </c>
      <c r="AR9" s="10">
        <v>0</v>
      </c>
      <c r="AS9" s="10">
        <v>17.499020000000002</v>
      </c>
      <c r="AT9" s="10">
        <f>VLOOKUP(E9,[1]Aplicado!$C$941:$AL$1568,36,0)</f>
        <v>9801.52</v>
      </c>
      <c r="AU9" s="10">
        <f t="shared" si="0"/>
        <v>32169.430980000008</v>
      </c>
      <c r="AV9" s="10">
        <v>0</v>
      </c>
      <c r="AW9" s="10">
        <v>0</v>
      </c>
      <c r="AX9" s="11">
        <v>89</v>
      </c>
      <c r="AY9" s="11">
        <v>360</v>
      </c>
      <c r="AZ9" s="10">
        <v>206792.73</v>
      </c>
      <c r="BA9" s="10">
        <v>64350</v>
      </c>
      <c r="BB9" s="12">
        <v>90</v>
      </c>
      <c r="BC9" s="12">
        <v>0</v>
      </c>
      <c r="BD9" s="12">
        <v>9.8000000000000007</v>
      </c>
      <c r="BE9" s="12"/>
      <c r="BF9" s="8" t="s">
        <v>75</v>
      </c>
      <c r="BG9" s="5"/>
      <c r="BH9" s="8" t="s">
        <v>76</v>
      </c>
      <c r="BI9" s="8" t="s">
        <v>77</v>
      </c>
      <c r="BJ9" s="8" t="s">
        <v>78</v>
      </c>
      <c r="BK9" s="8" t="s">
        <v>84</v>
      </c>
      <c r="BL9" s="6" t="s">
        <v>80</v>
      </c>
      <c r="BM9" s="12">
        <v>0</v>
      </c>
      <c r="BN9" s="6" t="s">
        <v>81</v>
      </c>
      <c r="BO9" s="12"/>
      <c r="BP9" s="13">
        <v>36868</v>
      </c>
      <c r="BQ9" s="13">
        <v>47849</v>
      </c>
      <c r="BR9" s="12">
        <v>0</v>
      </c>
      <c r="BS9" s="12">
        <v>0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45139</v>
      </c>
      <c r="E10" s="17" t="s">
        <v>90</v>
      </c>
      <c r="F10" s="18">
        <v>75</v>
      </c>
      <c r="G10" s="18">
        <v>74</v>
      </c>
      <c r="H10" s="19">
        <v>35292.04</v>
      </c>
      <c r="I10" s="19">
        <v>14929.34</v>
      </c>
      <c r="J10" s="19">
        <v>2.15</v>
      </c>
      <c r="K10" s="19">
        <v>50221.38</v>
      </c>
      <c r="L10" s="19">
        <v>267.02999999999997</v>
      </c>
      <c r="M10" s="19">
        <v>0</v>
      </c>
      <c r="N10" s="19">
        <v>0</v>
      </c>
      <c r="O10" s="19">
        <v>2.15</v>
      </c>
      <c r="P10" s="19">
        <v>0</v>
      </c>
      <c r="Q10" s="19">
        <v>0</v>
      </c>
      <c r="R10" s="19">
        <v>0</v>
      </c>
      <c r="S10" s="19">
        <v>50219.23</v>
      </c>
      <c r="T10" s="19">
        <v>26437.09</v>
      </c>
      <c r="U10" s="19">
        <v>288.2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26725.29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f>VLOOKUP(E10,[1]Aplicado!$C$941:$AL$1568,36,0)</f>
        <v>0</v>
      </c>
      <c r="AU10" s="19">
        <f t="shared" si="0"/>
        <v>0</v>
      </c>
      <c r="AV10" s="19">
        <v>15194.22</v>
      </c>
      <c r="AW10" s="19">
        <v>26725.29</v>
      </c>
      <c r="AX10" s="20">
        <v>90</v>
      </c>
      <c r="AY10" s="20">
        <v>360</v>
      </c>
      <c r="AZ10" s="19">
        <v>209735.03</v>
      </c>
      <c r="BA10" s="19">
        <v>64350</v>
      </c>
      <c r="BB10" s="21">
        <v>90</v>
      </c>
      <c r="BC10" s="21">
        <v>70.236685314685303</v>
      </c>
      <c r="BD10" s="21">
        <v>9.8000000000000007</v>
      </c>
      <c r="BE10" s="21"/>
      <c r="BF10" s="17" t="s">
        <v>75</v>
      </c>
      <c r="BG10" s="14"/>
      <c r="BH10" s="17" t="s">
        <v>76</v>
      </c>
      <c r="BI10" s="17" t="s">
        <v>77</v>
      </c>
      <c r="BJ10" s="17" t="s">
        <v>78</v>
      </c>
      <c r="BK10" s="17" t="s">
        <v>79</v>
      </c>
      <c r="BL10" s="15" t="s">
        <v>80</v>
      </c>
      <c r="BM10" s="21">
        <v>391244.05998406</v>
      </c>
      <c r="BN10" s="15" t="s">
        <v>81</v>
      </c>
      <c r="BO10" s="21"/>
      <c r="BP10" s="22">
        <v>36545</v>
      </c>
      <c r="BQ10" s="22">
        <v>47880</v>
      </c>
      <c r="BR10" s="21">
        <v>15798.49</v>
      </c>
      <c r="BS10" s="21">
        <v>65</v>
      </c>
      <c r="BT10" s="21">
        <v>30.42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45139</v>
      </c>
      <c r="E11" s="8" t="s">
        <v>91</v>
      </c>
      <c r="F11" s="9">
        <v>0</v>
      </c>
      <c r="G11" s="9">
        <v>0</v>
      </c>
      <c r="H11" s="10">
        <v>35480.01</v>
      </c>
      <c r="I11" s="10">
        <v>0</v>
      </c>
      <c r="J11" s="10">
        <v>0</v>
      </c>
      <c r="K11" s="10">
        <v>35480.01</v>
      </c>
      <c r="L11" s="10">
        <v>265.49</v>
      </c>
      <c r="M11" s="10">
        <v>0</v>
      </c>
      <c r="N11" s="10">
        <v>0</v>
      </c>
      <c r="O11" s="10">
        <v>0</v>
      </c>
      <c r="P11" s="10">
        <v>0</v>
      </c>
      <c r="Q11" s="10">
        <v>2.13</v>
      </c>
      <c r="R11" s="10">
        <v>0</v>
      </c>
      <c r="S11" s="10">
        <v>35477.879999999997</v>
      </c>
      <c r="T11" s="10">
        <v>0</v>
      </c>
      <c r="U11" s="10">
        <v>289.74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289.74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0.11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2.0203519999999999</v>
      </c>
      <c r="AT11" s="10">
        <f>VLOOKUP(E11,[1]Aplicado!$C$941:$AL$1568,36,0)</f>
        <v>0</v>
      </c>
      <c r="AU11" s="10">
        <f t="shared" si="0"/>
        <v>0.21964800000000007</v>
      </c>
      <c r="AV11" s="10">
        <v>265.49</v>
      </c>
      <c r="AW11" s="10">
        <v>289.74</v>
      </c>
      <c r="AX11" s="11">
        <v>91</v>
      </c>
      <c r="AY11" s="11">
        <v>360</v>
      </c>
      <c r="AZ11" s="10">
        <v>210492.14</v>
      </c>
      <c r="BA11" s="10">
        <v>64350</v>
      </c>
      <c r="BB11" s="12">
        <v>90</v>
      </c>
      <c r="BC11" s="12">
        <v>49.619412587412597</v>
      </c>
      <c r="BD11" s="12">
        <v>9.8000000000000007</v>
      </c>
      <c r="BE11" s="12"/>
      <c r="BF11" s="8" t="s">
        <v>75</v>
      </c>
      <c r="BG11" s="5"/>
      <c r="BH11" s="8" t="s">
        <v>76</v>
      </c>
      <c r="BI11" s="8" t="s">
        <v>77</v>
      </c>
      <c r="BJ11" s="8" t="s">
        <v>78</v>
      </c>
      <c r="BK11" s="8" t="s">
        <v>84</v>
      </c>
      <c r="BL11" s="6" t="s">
        <v>80</v>
      </c>
      <c r="BM11" s="12">
        <v>276398.30022936</v>
      </c>
      <c r="BN11" s="6" t="s">
        <v>81</v>
      </c>
      <c r="BO11" s="12"/>
      <c r="BP11" s="13">
        <v>36931</v>
      </c>
      <c r="BQ11" s="13">
        <v>47908</v>
      </c>
      <c r="BR11" s="12">
        <v>168.23</v>
      </c>
      <c r="BS11" s="12">
        <v>65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45139</v>
      </c>
      <c r="E12" s="17" t="s">
        <v>92</v>
      </c>
      <c r="F12" s="18">
        <v>0</v>
      </c>
      <c r="G12" s="18">
        <v>0</v>
      </c>
      <c r="H12" s="19">
        <v>34717.22</v>
      </c>
      <c r="I12" s="19">
        <v>0</v>
      </c>
      <c r="J12" s="19">
        <v>0</v>
      </c>
      <c r="K12" s="19">
        <v>34717.22</v>
      </c>
      <c r="L12" s="19">
        <v>271.72000000000003</v>
      </c>
      <c r="M12" s="19">
        <v>0</v>
      </c>
      <c r="N12" s="19">
        <v>0</v>
      </c>
      <c r="O12" s="19">
        <v>0</v>
      </c>
      <c r="P12" s="19">
        <v>271.72000000000003</v>
      </c>
      <c r="Q12" s="19">
        <v>2.1800000000000002</v>
      </c>
      <c r="R12" s="19">
        <v>0</v>
      </c>
      <c r="S12" s="19">
        <v>34443.32</v>
      </c>
      <c r="T12" s="19">
        <v>0</v>
      </c>
      <c r="U12" s="19">
        <v>283.51</v>
      </c>
      <c r="V12" s="19">
        <v>0</v>
      </c>
      <c r="W12" s="19">
        <v>0</v>
      </c>
      <c r="X12" s="19">
        <v>283.51</v>
      </c>
      <c r="Y12" s="19">
        <v>0</v>
      </c>
      <c r="Z12" s="19">
        <v>0</v>
      </c>
      <c r="AA12" s="19">
        <v>0</v>
      </c>
      <c r="AB12" s="19">
        <v>65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68.23</v>
      </c>
      <c r="AI12" s="19">
        <v>35.11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1.918949</v>
      </c>
      <c r="AT12" s="19">
        <f>VLOOKUP(E12,[1]Aplicado!$C$941:$AL$1568,36,0)</f>
        <v>0</v>
      </c>
      <c r="AU12" s="19">
        <f t="shared" si="0"/>
        <v>723.83105100000012</v>
      </c>
      <c r="AV12" s="19">
        <v>0</v>
      </c>
      <c r="AW12" s="19">
        <v>0</v>
      </c>
      <c r="AX12" s="20">
        <v>91</v>
      </c>
      <c r="AY12" s="20">
        <v>360</v>
      </c>
      <c r="AZ12" s="19">
        <v>210492.14</v>
      </c>
      <c r="BA12" s="19">
        <v>64350</v>
      </c>
      <c r="BB12" s="21">
        <v>90</v>
      </c>
      <c r="BC12" s="21">
        <v>48.172475524475502</v>
      </c>
      <c r="BD12" s="21">
        <v>9.8000000000000007</v>
      </c>
      <c r="BE12" s="21"/>
      <c r="BF12" s="17" t="s">
        <v>75</v>
      </c>
      <c r="BG12" s="14"/>
      <c r="BH12" s="17" t="s">
        <v>76</v>
      </c>
      <c r="BI12" s="17" t="s">
        <v>77</v>
      </c>
      <c r="BJ12" s="17" t="s">
        <v>78</v>
      </c>
      <c r="BK12" s="17" t="s">
        <v>84</v>
      </c>
      <c r="BL12" s="15" t="s">
        <v>80</v>
      </c>
      <c r="BM12" s="21">
        <v>268338.33087703999</v>
      </c>
      <c r="BN12" s="15" t="s">
        <v>81</v>
      </c>
      <c r="BO12" s="21"/>
      <c r="BP12" s="22">
        <v>36931</v>
      </c>
      <c r="BQ12" s="22">
        <v>47908</v>
      </c>
      <c r="BR12" s="21">
        <v>0</v>
      </c>
      <c r="BS12" s="21">
        <v>65</v>
      </c>
      <c r="BT12" s="21">
        <v>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45139</v>
      </c>
      <c r="E13" s="8" t="s">
        <v>93</v>
      </c>
      <c r="F13" s="9">
        <v>0</v>
      </c>
      <c r="G13" s="9">
        <v>0</v>
      </c>
      <c r="H13" s="10">
        <v>33788.97</v>
      </c>
      <c r="I13" s="10">
        <v>274.8</v>
      </c>
      <c r="J13" s="10">
        <v>2.2400000000000002</v>
      </c>
      <c r="K13" s="10">
        <v>34063.769999999997</v>
      </c>
      <c r="L13" s="10">
        <v>279.31</v>
      </c>
      <c r="M13" s="10">
        <v>0</v>
      </c>
      <c r="N13" s="10">
        <v>0</v>
      </c>
      <c r="O13" s="10">
        <v>274.8</v>
      </c>
      <c r="P13" s="10">
        <v>2.2400000000000002</v>
      </c>
      <c r="Q13" s="10">
        <v>0</v>
      </c>
      <c r="R13" s="10">
        <v>0</v>
      </c>
      <c r="S13" s="10">
        <v>33786.730000000003</v>
      </c>
      <c r="T13" s="10">
        <v>280.43</v>
      </c>
      <c r="U13" s="10">
        <v>275.92</v>
      </c>
      <c r="V13" s="10">
        <v>0</v>
      </c>
      <c r="W13" s="10">
        <v>280.43</v>
      </c>
      <c r="X13" s="10">
        <v>0</v>
      </c>
      <c r="Y13" s="10">
        <v>0</v>
      </c>
      <c r="Z13" s="10">
        <v>0</v>
      </c>
      <c r="AA13" s="10">
        <v>275.92</v>
      </c>
      <c r="AB13" s="10">
        <v>0</v>
      </c>
      <c r="AC13" s="10">
        <v>0</v>
      </c>
      <c r="AD13" s="10">
        <v>0</v>
      </c>
      <c r="AE13" s="10">
        <v>0</v>
      </c>
      <c r="AF13" s="10">
        <v>30.32</v>
      </c>
      <c r="AG13" s="10">
        <v>0</v>
      </c>
      <c r="AH13" s="10">
        <v>0</v>
      </c>
      <c r="AI13" s="10">
        <v>0.45</v>
      </c>
      <c r="AJ13" s="10">
        <v>65</v>
      </c>
      <c r="AK13" s="10">
        <v>0</v>
      </c>
      <c r="AL13" s="10">
        <v>0</v>
      </c>
      <c r="AM13" s="10">
        <v>0</v>
      </c>
      <c r="AN13" s="10">
        <v>0</v>
      </c>
      <c r="AO13" s="10">
        <v>68.23</v>
      </c>
      <c r="AP13" s="10">
        <v>4.38</v>
      </c>
      <c r="AQ13" s="10">
        <v>1E-3</v>
      </c>
      <c r="AR13" s="10">
        <v>0</v>
      </c>
      <c r="AS13" s="10">
        <v>0</v>
      </c>
      <c r="AT13" s="10">
        <f>VLOOKUP(E13,[1]Aplicado!$C$941:$AL$1568,36,0)</f>
        <v>0</v>
      </c>
      <c r="AU13" s="10">
        <f t="shared" si="0"/>
        <v>723.61099999999999</v>
      </c>
      <c r="AV13" s="10">
        <v>277.07</v>
      </c>
      <c r="AW13" s="10">
        <v>275.92</v>
      </c>
      <c r="AX13" s="11">
        <v>91</v>
      </c>
      <c r="AY13" s="11">
        <v>360</v>
      </c>
      <c r="AZ13" s="10">
        <v>210492.14</v>
      </c>
      <c r="BA13" s="10">
        <v>64350</v>
      </c>
      <c r="BB13" s="12">
        <v>90</v>
      </c>
      <c r="BC13" s="12">
        <v>47.254167832167802</v>
      </c>
      <c r="BD13" s="12">
        <v>9.8000000000000007</v>
      </c>
      <c r="BE13" s="12"/>
      <c r="BF13" s="8" t="s">
        <v>75</v>
      </c>
      <c r="BG13" s="5"/>
      <c r="BH13" s="8" t="s">
        <v>76</v>
      </c>
      <c r="BI13" s="8" t="s">
        <v>77</v>
      </c>
      <c r="BJ13" s="8" t="s">
        <v>78</v>
      </c>
      <c r="BK13" s="8" t="s">
        <v>84</v>
      </c>
      <c r="BL13" s="6" t="s">
        <v>80</v>
      </c>
      <c r="BM13" s="12">
        <v>263223.02071905998</v>
      </c>
      <c r="BN13" s="6" t="s">
        <v>81</v>
      </c>
      <c r="BO13" s="12"/>
      <c r="BP13" s="13">
        <v>36931</v>
      </c>
      <c r="BQ13" s="13">
        <v>47908</v>
      </c>
      <c r="BR13" s="12">
        <v>167.89</v>
      </c>
      <c r="BS13" s="12">
        <v>65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45139</v>
      </c>
      <c r="E14" s="17" t="s">
        <v>94</v>
      </c>
      <c r="F14" s="15" t="s">
        <v>89</v>
      </c>
      <c r="G14" s="18">
        <v>128</v>
      </c>
      <c r="H14" s="19">
        <v>35015.730000000003</v>
      </c>
      <c r="I14" s="19">
        <v>23592.86</v>
      </c>
      <c r="J14" s="19">
        <v>28993.78</v>
      </c>
      <c r="K14" s="19">
        <v>58608.59</v>
      </c>
      <c r="L14" s="19">
        <v>302</v>
      </c>
      <c r="M14" s="19">
        <v>0</v>
      </c>
      <c r="N14" s="19">
        <v>0</v>
      </c>
      <c r="O14" s="19">
        <v>23592.86</v>
      </c>
      <c r="P14" s="19">
        <v>302</v>
      </c>
      <c r="Q14" s="19">
        <v>34713.730000000003</v>
      </c>
      <c r="R14" s="19">
        <v>0</v>
      </c>
      <c r="S14" s="19">
        <v>0</v>
      </c>
      <c r="T14" s="19">
        <v>53794.239999999998</v>
      </c>
      <c r="U14" s="19">
        <v>297.89999999999998</v>
      </c>
      <c r="V14" s="19">
        <v>0</v>
      </c>
      <c r="W14" s="19">
        <v>53794.23</v>
      </c>
      <c r="X14" s="19">
        <v>297.89999999999998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29.14</v>
      </c>
      <c r="AG14" s="19">
        <v>0</v>
      </c>
      <c r="AH14" s="19">
        <v>32.03</v>
      </c>
      <c r="AI14" s="19">
        <v>40.68</v>
      </c>
      <c r="AJ14" s="19">
        <v>0</v>
      </c>
      <c r="AK14" s="19">
        <v>0</v>
      </c>
      <c r="AL14" s="19">
        <v>0</v>
      </c>
      <c r="AM14" s="19">
        <v>5414.98</v>
      </c>
      <c r="AN14" s="19">
        <v>0</v>
      </c>
      <c r="AO14" s="19">
        <v>4131.71</v>
      </c>
      <c r="AP14" s="19">
        <v>5247.72</v>
      </c>
      <c r="AQ14" s="19">
        <v>0</v>
      </c>
      <c r="AR14" s="19">
        <v>0</v>
      </c>
      <c r="AS14" s="19">
        <v>29541.418625999999</v>
      </c>
      <c r="AT14" s="19">
        <f>VLOOKUP(E14,[1]Aplicado!$C$941:$AL$1568,36,0)</f>
        <v>68988.390000000043</v>
      </c>
      <c r="AU14" s="19">
        <f t="shared" si="0"/>
        <v>73.391373999955832</v>
      </c>
      <c r="AV14" s="19">
        <v>0</v>
      </c>
      <c r="AW14" s="19">
        <v>0</v>
      </c>
      <c r="AX14" s="20">
        <v>82</v>
      </c>
      <c r="AY14" s="20">
        <v>300</v>
      </c>
      <c r="AZ14" s="19">
        <v>317000</v>
      </c>
      <c r="BA14" s="19">
        <v>64956.65</v>
      </c>
      <c r="BB14" s="21">
        <v>85</v>
      </c>
      <c r="BC14" s="21">
        <v>0</v>
      </c>
      <c r="BD14" s="21">
        <v>10.210000000000001</v>
      </c>
      <c r="BE14" s="21"/>
      <c r="BF14" s="17" t="s">
        <v>75</v>
      </c>
      <c r="BG14" s="14"/>
      <c r="BH14" s="17" t="s">
        <v>95</v>
      </c>
      <c r="BI14" s="17" t="s">
        <v>96</v>
      </c>
      <c r="BJ14" s="17" t="s">
        <v>97</v>
      </c>
      <c r="BK14" s="17" t="s">
        <v>84</v>
      </c>
      <c r="BL14" s="15" t="s">
        <v>80</v>
      </c>
      <c r="BM14" s="21">
        <v>0</v>
      </c>
      <c r="BN14" s="15" t="s">
        <v>81</v>
      </c>
      <c r="BO14" s="21"/>
      <c r="BP14" s="22">
        <v>38449</v>
      </c>
      <c r="BQ14" s="22">
        <v>47604</v>
      </c>
      <c r="BR14" s="21">
        <v>0</v>
      </c>
      <c r="BS14" s="21">
        <v>0</v>
      </c>
      <c r="BT14" s="21">
        <v>0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45139</v>
      </c>
      <c r="E15" s="8" t="s">
        <v>98</v>
      </c>
      <c r="F15" s="9">
        <v>138</v>
      </c>
      <c r="G15" s="9">
        <v>137</v>
      </c>
      <c r="H15" s="10">
        <v>55739</v>
      </c>
      <c r="I15" s="10">
        <v>38941.129999999997</v>
      </c>
      <c r="J15" s="10">
        <v>4.1399999999999997</v>
      </c>
      <c r="K15" s="10">
        <v>94680.13</v>
      </c>
      <c r="L15" s="10">
        <v>485.38</v>
      </c>
      <c r="M15" s="10">
        <v>0</v>
      </c>
      <c r="N15" s="10">
        <v>0</v>
      </c>
      <c r="O15" s="10">
        <v>4.1399999999999997</v>
      </c>
      <c r="P15" s="10">
        <v>0</v>
      </c>
      <c r="Q15" s="10">
        <v>0</v>
      </c>
      <c r="R15" s="10">
        <v>0</v>
      </c>
      <c r="S15" s="10">
        <v>94675.99</v>
      </c>
      <c r="T15" s="10">
        <v>94827.76</v>
      </c>
      <c r="U15" s="10">
        <v>483.96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95311.72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f>VLOOKUP(E15,[1]Aplicado!$C$941:$AL$1568,36,0)</f>
        <v>0</v>
      </c>
      <c r="AU15" s="10">
        <f t="shared" si="0"/>
        <v>0</v>
      </c>
      <c r="AV15" s="10">
        <v>39422.370000000003</v>
      </c>
      <c r="AW15" s="10">
        <v>95311.72</v>
      </c>
      <c r="AX15" s="11">
        <v>80</v>
      </c>
      <c r="AY15" s="11">
        <v>300</v>
      </c>
      <c r="AZ15" s="10">
        <v>406000</v>
      </c>
      <c r="BA15" s="10">
        <v>103289.17</v>
      </c>
      <c r="BB15" s="12">
        <v>90</v>
      </c>
      <c r="BC15" s="12">
        <v>82.494990520303304</v>
      </c>
      <c r="BD15" s="12">
        <v>10.42</v>
      </c>
      <c r="BE15" s="12"/>
      <c r="BF15" s="8" t="s">
        <v>75</v>
      </c>
      <c r="BG15" s="5"/>
      <c r="BH15" s="8" t="s">
        <v>99</v>
      </c>
      <c r="BI15" s="8" t="s">
        <v>100</v>
      </c>
      <c r="BJ15" s="8" t="s">
        <v>101</v>
      </c>
      <c r="BK15" s="8" t="s">
        <v>79</v>
      </c>
      <c r="BL15" s="6" t="s">
        <v>80</v>
      </c>
      <c r="BM15" s="12">
        <v>737594.31816478004</v>
      </c>
      <c r="BN15" s="6" t="s">
        <v>81</v>
      </c>
      <c r="BO15" s="12"/>
      <c r="BP15" s="13">
        <v>38413</v>
      </c>
      <c r="BQ15" s="13">
        <v>47574</v>
      </c>
      <c r="BR15" s="12">
        <v>17980.060000000001</v>
      </c>
      <c r="BS15" s="12">
        <v>0</v>
      </c>
      <c r="BT15" s="12">
        <v>29.31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45139</v>
      </c>
      <c r="E16" s="17" t="s">
        <v>102</v>
      </c>
      <c r="F16" s="18">
        <v>150</v>
      </c>
      <c r="G16" s="18">
        <v>149</v>
      </c>
      <c r="H16" s="19">
        <v>41178</v>
      </c>
      <c r="I16" s="19">
        <v>29566.43</v>
      </c>
      <c r="J16" s="19">
        <v>2.99</v>
      </c>
      <c r="K16" s="19">
        <v>70744.429999999993</v>
      </c>
      <c r="L16" s="19">
        <v>352.84</v>
      </c>
      <c r="M16" s="19">
        <v>0</v>
      </c>
      <c r="N16" s="19">
        <v>0</v>
      </c>
      <c r="O16" s="19">
        <v>2.99</v>
      </c>
      <c r="P16" s="19">
        <v>0</v>
      </c>
      <c r="Q16" s="19">
        <v>0</v>
      </c>
      <c r="R16" s="19">
        <v>0</v>
      </c>
      <c r="S16" s="19">
        <v>70741.440000000002</v>
      </c>
      <c r="T16" s="19">
        <v>76836</v>
      </c>
      <c r="U16" s="19">
        <v>356.51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77192.509999999995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f>VLOOKUP(E16,[1]Aplicado!$C$941:$AL$1568,36,0)</f>
        <v>0</v>
      </c>
      <c r="AU16" s="19">
        <f t="shared" si="0"/>
        <v>0</v>
      </c>
      <c r="AV16" s="19">
        <v>29916.28</v>
      </c>
      <c r="AW16" s="19">
        <v>77192.509999999995</v>
      </c>
      <c r="AX16" s="20">
        <v>81</v>
      </c>
      <c r="AY16" s="20">
        <v>300</v>
      </c>
      <c r="AZ16" s="19">
        <v>300000</v>
      </c>
      <c r="BA16" s="19">
        <v>75758.490000000005</v>
      </c>
      <c r="BB16" s="21">
        <v>90</v>
      </c>
      <c r="BC16" s="21">
        <v>84.039816527494096</v>
      </c>
      <c r="BD16" s="21">
        <v>10.39</v>
      </c>
      <c r="BE16" s="21"/>
      <c r="BF16" s="17" t="s">
        <v>103</v>
      </c>
      <c r="BG16" s="14"/>
      <c r="BH16" s="17" t="s">
        <v>99</v>
      </c>
      <c r="BI16" s="17" t="s">
        <v>100</v>
      </c>
      <c r="BJ16" s="17" t="s">
        <v>101</v>
      </c>
      <c r="BK16" s="17" t="s">
        <v>79</v>
      </c>
      <c r="BL16" s="15" t="s">
        <v>80</v>
      </c>
      <c r="BM16" s="21">
        <v>551126.89291967999</v>
      </c>
      <c r="BN16" s="15" t="s">
        <v>81</v>
      </c>
      <c r="BO16" s="21"/>
      <c r="BP16" s="22">
        <v>38461</v>
      </c>
      <c r="BQ16" s="22">
        <v>47604</v>
      </c>
      <c r="BR16" s="21">
        <v>15337.65</v>
      </c>
      <c r="BS16" s="21">
        <v>0</v>
      </c>
      <c r="BT16" s="21">
        <v>29.1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45139</v>
      </c>
      <c r="E17" s="8" t="s">
        <v>104</v>
      </c>
      <c r="F17" s="9">
        <v>159</v>
      </c>
      <c r="G17" s="9">
        <v>158</v>
      </c>
      <c r="H17" s="10">
        <v>36220.78</v>
      </c>
      <c r="I17" s="10">
        <v>25914.69</v>
      </c>
      <c r="J17" s="10">
        <v>2.5499999999999998</v>
      </c>
      <c r="K17" s="10">
        <v>62135.47</v>
      </c>
      <c r="L17" s="10">
        <v>300.31</v>
      </c>
      <c r="M17" s="10">
        <v>0</v>
      </c>
      <c r="N17" s="10">
        <v>0</v>
      </c>
      <c r="O17" s="10">
        <v>2.5499999999999998</v>
      </c>
      <c r="P17" s="10">
        <v>0</v>
      </c>
      <c r="Q17" s="10">
        <v>0</v>
      </c>
      <c r="R17" s="10">
        <v>0</v>
      </c>
      <c r="S17" s="10">
        <v>62132.92</v>
      </c>
      <c r="T17" s="10">
        <v>71550.7</v>
      </c>
      <c r="U17" s="10">
        <v>312.68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71863.38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f>VLOOKUP(E17,[1]Aplicado!$C$941:$AL$1568,36,0)</f>
        <v>0</v>
      </c>
      <c r="AU17" s="10">
        <f t="shared" si="0"/>
        <v>0</v>
      </c>
      <c r="AV17" s="10">
        <v>26212.45</v>
      </c>
      <c r="AW17" s="10">
        <v>71863.38</v>
      </c>
      <c r="AX17" s="11">
        <v>83</v>
      </c>
      <c r="AY17" s="11">
        <v>300</v>
      </c>
      <c r="AZ17" s="10">
        <v>260000</v>
      </c>
      <c r="BA17" s="10">
        <v>65616.84</v>
      </c>
      <c r="BB17" s="12">
        <v>90</v>
      </c>
      <c r="BC17" s="12">
        <v>85.2214583939123</v>
      </c>
      <c r="BD17" s="12">
        <v>10.36</v>
      </c>
      <c r="BE17" s="12"/>
      <c r="BF17" s="8" t="s">
        <v>75</v>
      </c>
      <c r="BG17" s="5"/>
      <c r="BH17" s="8" t="s">
        <v>99</v>
      </c>
      <c r="BI17" s="8" t="s">
        <v>100</v>
      </c>
      <c r="BJ17" s="8" t="s">
        <v>101</v>
      </c>
      <c r="BK17" s="8" t="s">
        <v>79</v>
      </c>
      <c r="BL17" s="6" t="s">
        <v>80</v>
      </c>
      <c r="BM17" s="12">
        <v>484060.30676824</v>
      </c>
      <c r="BN17" s="6" t="s">
        <v>81</v>
      </c>
      <c r="BO17" s="12"/>
      <c r="BP17" s="13">
        <v>38527</v>
      </c>
      <c r="BQ17" s="13">
        <v>47665</v>
      </c>
      <c r="BR17" s="12">
        <v>15094.31</v>
      </c>
      <c r="BS17" s="12">
        <v>0</v>
      </c>
      <c r="BT17" s="12">
        <v>29.09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45139</v>
      </c>
      <c r="E18" s="17" t="s">
        <v>105</v>
      </c>
      <c r="F18" s="18">
        <v>157</v>
      </c>
      <c r="G18" s="18">
        <v>156</v>
      </c>
      <c r="H18" s="19">
        <v>30986.79</v>
      </c>
      <c r="I18" s="19">
        <v>20628.330000000002</v>
      </c>
      <c r="J18" s="19">
        <v>2.09</v>
      </c>
      <c r="K18" s="19">
        <v>51615.12</v>
      </c>
      <c r="L18" s="19">
        <v>242.69</v>
      </c>
      <c r="M18" s="19">
        <v>0</v>
      </c>
      <c r="N18" s="19">
        <v>0</v>
      </c>
      <c r="O18" s="19">
        <v>2.09</v>
      </c>
      <c r="P18" s="19">
        <v>0</v>
      </c>
      <c r="Q18" s="19">
        <v>0</v>
      </c>
      <c r="R18" s="19">
        <v>0</v>
      </c>
      <c r="S18" s="19">
        <v>51613.03</v>
      </c>
      <c r="T18" s="19">
        <v>60201.51</v>
      </c>
      <c r="U18" s="19">
        <v>272.14999999999998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60473.66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f>VLOOKUP(E18,[1]Aplicado!$C$941:$AL$1568,36,0)</f>
        <v>0</v>
      </c>
      <c r="AU18" s="19">
        <f t="shared" si="0"/>
        <v>0</v>
      </c>
      <c r="AV18" s="19">
        <v>20868.93</v>
      </c>
      <c r="AW18" s="19">
        <v>60473.66</v>
      </c>
      <c r="AX18" s="20">
        <v>86</v>
      </c>
      <c r="AY18" s="20">
        <v>300</v>
      </c>
      <c r="AZ18" s="19">
        <v>216342.62</v>
      </c>
      <c r="BA18" s="19">
        <v>54362.98</v>
      </c>
      <c r="BB18" s="21">
        <v>90</v>
      </c>
      <c r="BC18" s="21">
        <v>85.447352223884707</v>
      </c>
      <c r="BD18" s="21">
        <v>10.54</v>
      </c>
      <c r="BE18" s="21"/>
      <c r="BF18" s="17" t="s">
        <v>103</v>
      </c>
      <c r="BG18" s="14"/>
      <c r="BH18" s="17" t="s">
        <v>106</v>
      </c>
      <c r="BI18" s="17" t="s">
        <v>107</v>
      </c>
      <c r="BJ18" s="17" t="s">
        <v>108</v>
      </c>
      <c r="BK18" s="17" t="s">
        <v>79</v>
      </c>
      <c r="BL18" s="15" t="s">
        <v>80</v>
      </c>
      <c r="BM18" s="21">
        <v>402102.76830766001</v>
      </c>
      <c r="BN18" s="15" t="s">
        <v>81</v>
      </c>
      <c r="BO18" s="21"/>
      <c r="BP18" s="22">
        <v>38609</v>
      </c>
      <c r="BQ18" s="22">
        <v>47757</v>
      </c>
      <c r="BR18" s="21">
        <v>13533.64</v>
      </c>
      <c r="BS18" s="21">
        <v>0</v>
      </c>
      <c r="BT18" s="21">
        <v>28.97</v>
      </c>
    </row>
    <row r="19" spans="1:72" s="1" customFormat="1" ht="18.2" customHeight="1" x14ac:dyDescent="0.15">
      <c r="A19" s="5">
        <v>17</v>
      </c>
      <c r="B19" s="6" t="s">
        <v>109</v>
      </c>
      <c r="C19" s="6" t="s">
        <v>73</v>
      </c>
      <c r="D19" s="7">
        <v>45139</v>
      </c>
      <c r="E19" s="8" t="s">
        <v>110</v>
      </c>
      <c r="F19" s="9">
        <v>178</v>
      </c>
      <c r="G19" s="9">
        <v>177</v>
      </c>
      <c r="H19" s="10">
        <v>36095.870000000003</v>
      </c>
      <c r="I19" s="10">
        <v>24428.16</v>
      </c>
      <c r="J19" s="10">
        <v>0</v>
      </c>
      <c r="K19" s="10">
        <v>60524.03</v>
      </c>
      <c r="L19" s="10">
        <v>263.06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60524.03</v>
      </c>
      <c r="T19" s="10">
        <v>75613.279999999999</v>
      </c>
      <c r="U19" s="10">
        <v>299.27999999999997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75912.56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f>VLOOKUP(E19,[1]Aplicado!$C$941:$AL$1568,36,0)</f>
        <v>0</v>
      </c>
      <c r="AU19" s="10">
        <f t="shared" si="0"/>
        <v>0</v>
      </c>
      <c r="AV19" s="10">
        <v>24691.22</v>
      </c>
      <c r="AW19" s="10">
        <v>75912.56</v>
      </c>
      <c r="AX19" s="11">
        <v>92</v>
      </c>
      <c r="AY19" s="11">
        <v>360</v>
      </c>
      <c r="AZ19" s="10">
        <v>210559.99</v>
      </c>
      <c r="BA19" s="10">
        <v>64350</v>
      </c>
      <c r="BB19" s="12">
        <v>90</v>
      </c>
      <c r="BC19" s="12">
        <v>84.648993006992995</v>
      </c>
      <c r="BD19" s="12">
        <v>9.9499999999999993</v>
      </c>
      <c r="BE19" s="12"/>
      <c r="BF19" s="8" t="s">
        <v>75</v>
      </c>
      <c r="BG19" s="5"/>
      <c r="BH19" s="8" t="s">
        <v>106</v>
      </c>
      <c r="BI19" s="8" t="s">
        <v>107</v>
      </c>
      <c r="BJ19" s="8" t="s">
        <v>111</v>
      </c>
      <c r="BK19" s="8" t="s">
        <v>79</v>
      </c>
      <c r="BL19" s="6" t="s">
        <v>80</v>
      </c>
      <c r="BM19" s="12">
        <v>471525.89204965997</v>
      </c>
      <c r="BN19" s="6" t="s">
        <v>81</v>
      </c>
      <c r="BO19" s="12"/>
      <c r="BP19" s="13">
        <v>36952</v>
      </c>
      <c r="BQ19" s="13">
        <v>47909</v>
      </c>
      <c r="BR19" s="12">
        <v>26804.73</v>
      </c>
      <c r="BS19" s="12">
        <v>104.5</v>
      </c>
      <c r="BT19" s="12">
        <v>46.22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45139</v>
      </c>
      <c r="E20" s="17" t="s">
        <v>112</v>
      </c>
      <c r="F20" s="18">
        <v>58</v>
      </c>
      <c r="G20" s="18">
        <v>58</v>
      </c>
      <c r="H20" s="19">
        <v>0</v>
      </c>
      <c r="I20" s="19">
        <v>52470.34</v>
      </c>
      <c r="J20" s="19">
        <v>0</v>
      </c>
      <c r="K20" s="19">
        <v>52470.34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52470.34</v>
      </c>
      <c r="T20" s="19">
        <v>13718.81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13718.81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f>VLOOKUP(E20,[1]Aplicado!$C$941:$AL$1568,36,0)</f>
        <v>0</v>
      </c>
      <c r="AU20" s="19">
        <f t="shared" si="0"/>
        <v>0</v>
      </c>
      <c r="AV20" s="19">
        <v>52470.34</v>
      </c>
      <c r="AW20" s="19">
        <v>13718.81</v>
      </c>
      <c r="AX20" s="20">
        <v>0</v>
      </c>
      <c r="AY20" s="20">
        <v>300</v>
      </c>
      <c r="AZ20" s="19">
        <v>780000</v>
      </c>
      <c r="BA20" s="19">
        <v>126832.51</v>
      </c>
      <c r="BB20" s="21">
        <v>55.93</v>
      </c>
      <c r="BC20" s="21">
        <v>23.1381222069957</v>
      </c>
      <c r="BD20" s="21">
        <v>9.74</v>
      </c>
      <c r="BE20" s="21"/>
      <c r="BF20" s="17" t="s">
        <v>75</v>
      </c>
      <c r="BG20" s="14"/>
      <c r="BH20" s="17" t="s">
        <v>113</v>
      </c>
      <c r="BI20" s="17" t="s">
        <v>114</v>
      </c>
      <c r="BJ20" s="17" t="s">
        <v>115</v>
      </c>
      <c r="BK20" s="17" t="s">
        <v>79</v>
      </c>
      <c r="BL20" s="15" t="s">
        <v>80</v>
      </c>
      <c r="BM20" s="21">
        <v>408781.83218547999</v>
      </c>
      <c r="BN20" s="15" t="s">
        <v>81</v>
      </c>
      <c r="BO20" s="21"/>
      <c r="BP20" s="22">
        <v>38240</v>
      </c>
      <c r="BQ20" s="22">
        <v>47392</v>
      </c>
      <c r="BR20" s="21">
        <v>13420.67</v>
      </c>
      <c r="BS20" s="21">
        <v>0</v>
      </c>
      <c r="BT20" s="21">
        <v>52.96</v>
      </c>
    </row>
    <row r="21" spans="1:72" s="1" customFormat="1" ht="18.2" customHeight="1" x14ac:dyDescent="0.15">
      <c r="A21" s="5">
        <v>19</v>
      </c>
      <c r="B21" s="6" t="s">
        <v>116</v>
      </c>
      <c r="C21" s="6" t="s">
        <v>73</v>
      </c>
      <c r="D21" s="7">
        <v>45139</v>
      </c>
      <c r="E21" s="8" t="s">
        <v>117</v>
      </c>
      <c r="F21" s="9">
        <v>0</v>
      </c>
      <c r="G21" s="9">
        <v>0</v>
      </c>
      <c r="H21" s="10">
        <v>46438.09</v>
      </c>
      <c r="I21" s="10">
        <v>342.23</v>
      </c>
      <c r="J21" s="10">
        <v>3.15</v>
      </c>
      <c r="K21" s="10">
        <v>46780.32</v>
      </c>
      <c r="L21" s="10">
        <v>348.58</v>
      </c>
      <c r="M21" s="10">
        <v>0</v>
      </c>
      <c r="N21" s="10">
        <v>0</v>
      </c>
      <c r="O21" s="10">
        <v>342.23</v>
      </c>
      <c r="P21" s="10">
        <v>3.15</v>
      </c>
      <c r="Q21" s="10">
        <v>0</v>
      </c>
      <c r="R21" s="10">
        <v>0</v>
      </c>
      <c r="S21" s="10">
        <v>46434.94</v>
      </c>
      <c r="T21" s="10">
        <v>369.29</v>
      </c>
      <c r="U21" s="10">
        <v>361.42</v>
      </c>
      <c r="V21" s="10">
        <v>0</v>
      </c>
      <c r="W21" s="10">
        <v>364.11</v>
      </c>
      <c r="X21" s="10">
        <v>0</v>
      </c>
      <c r="Y21" s="10">
        <v>0</v>
      </c>
      <c r="Z21" s="10">
        <v>0</v>
      </c>
      <c r="AA21" s="10">
        <v>366.6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41.25</v>
      </c>
      <c r="AI21" s="10">
        <v>27.94</v>
      </c>
      <c r="AJ21" s="10">
        <v>8.8699999999999992</v>
      </c>
      <c r="AK21" s="10">
        <v>0</v>
      </c>
      <c r="AL21" s="10">
        <v>0</v>
      </c>
      <c r="AM21" s="10">
        <v>60.26</v>
      </c>
      <c r="AN21" s="10">
        <v>0</v>
      </c>
      <c r="AO21" s="10">
        <v>0</v>
      </c>
      <c r="AP21" s="10">
        <v>1.3</v>
      </c>
      <c r="AQ21" s="10">
        <v>0</v>
      </c>
      <c r="AR21" s="10">
        <v>0</v>
      </c>
      <c r="AS21" s="10">
        <v>5.1339999999999997E-3</v>
      </c>
      <c r="AT21" s="10">
        <f>VLOOKUP(E21,[1]Aplicado!$C$941:$AL$1568,36,0)</f>
        <v>30.13</v>
      </c>
      <c r="AU21" s="10">
        <f t="shared" si="0"/>
        <v>815.82486600000004</v>
      </c>
      <c r="AV21" s="10">
        <v>345.43</v>
      </c>
      <c r="AW21" s="10">
        <v>366.6</v>
      </c>
      <c r="AX21" s="11">
        <v>89</v>
      </c>
      <c r="AY21" s="11">
        <v>300</v>
      </c>
      <c r="AZ21" s="10">
        <v>429000</v>
      </c>
      <c r="BA21" s="10">
        <v>78787.33</v>
      </c>
      <c r="BB21" s="12">
        <v>66.430000000000007</v>
      </c>
      <c r="BC21" s="12">
        <v>39.151892368988797</v>
      </c>
      <c r="BD21" s="12">
        <v>9.34</v>
      </c>
      <c r="BE21" s="12"/>
      <c r="BF21" s="8" t="s">
        <v>75</v>
      </c>
      <c r="BG21" s="5"/>
      <c r="BH21" s="8" t="s">
        <v>99</v>
      </c>
      <c r="BI21" s="8" t="s">
        <v>118</v>
      </c>
      <c r="BJ21" s="8" t="s">
        <v>119</v>
      </c>
      <c r="BK21" s="8" t="s">
        <v>84</v>
      </c>
      <c r="BL21" s="6" t="s">
        <v>80</v>
      </c>
      <c r="BM21" s="12">
        <v>361761.70862668002</v>
      </c>
      <c r="BN21" s="6" t="s">
        <v>81</v>
      </c>
      <c r="BO21" s="12"/>
      <c r="BP21" s="13">
        <v>38688</v>
      </c>
      <c r="BQ21" s="13">
        <v>47819</v>
      </c>
      <c r="BR21" s="12">
        <v>69.900000000000006</v>
      </c>
      <c r="BS21" s="12">
        <v>38.409999999999997</v>
      </c>
      <c r="BT21" s="12">
        <v>30.13</v>
      </c>
    </row>
    <row r="22" spans="1:72" s="1" customFormat="1" ht="18.2" customHeight="1" x14ac:dyDescent="0.15">
      <c r="A22" s="14">
        <v>20</v>
      </c>
      <c r="B22" s="15" t="s">
        <v>116</v>
      </c>
      <c r="C22" s="15" t="s">
        <v>73</v>
      </c>
      <c r="D22" s="16">
        <v>45139</v>
      </c>
      <c r="E22" s="17" t="s">
        <v>120</v>
      </c>
      <c r="F22" s="18">
        <v>68</v>
      </c>
      <c r="G22" s="18">
        <v>67</v>
      </c>
      <c r="H22" s="19">
        <v>33859.980000000003</v>
      </c>
      <c r="I22" s="19">
        <v>14018.06</v>
      </c>
      <c r="J22" s="19">
        <v>2.2200000000000002</v>
      </c>
      <c r="K22" s="19">
        <v>47878.04</v>
      </c>
      <c r="L22" s="19">
        <v>254.42</v>
      </c>
      <c r="M22" s="19">
        <v>0</v>
      </c>
      <c r="N22" s="19">
        <v>0</v>
      </c>
      <c r="O22" s="19">
        <v>2.2200000000000002</v>
      </c>
      <c r="P22" s="19">
        <v>0</v>
      </c>
      <c r="Q22" s="19">
        <v>0</v>
      </c>
      <c r="R22" s="19">
        <v>0</v>
      </c>
      <c r="S22" s="19">
        <v>47875.82</v>
      </c>
      <c r="T22" s="19">
        <v>23558.37</v>
      </c>
      <c r="U22" s="19">
        <v>251.4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23809.77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f>VLOOKUP(E22,[1]Aplicado!$C$941:$AL$1568,36,0)</f>
        <v>0</v>
      </c>
      <c r="AU22" s="19">
        <f t="shared" si="0"/>
        <v>0</v>
      </c>
      <c r="AV22" s="19">
        <v>14270.26</v>
      </c>
      <c r="AW22" s="19">
        <v>23809.77</v>
      </c>
      <c r="AX22" s="20">
        <v>90</v>
      </c>
      <c r="AY22" s="20">
        <v>300</v>
      </c>
      <c r="AZ22" s="19">
        <v>241000</v>
      </c>
      <c r="BA22" s="19">
        <v>58068.58</v>
      </c>
      <c r="BB22" s="21">
        <v>90</v>
      </c>
      <c r="BC22" s="21">
        <v>74.202327661534</v>
      </c>
      <c r="BD22" s="21">
        <v>8.91</v>
      </c>
      <c r="BE22" s="21"/>
      <c r="BF22" s="17" t="s">
        <v>75</v>
      </c>
      <c r="BG22" s="14"/>
      <c r="BH22" s="17" t="s">
        <v>99</v>
      </c>
      <c r="BI22" s="17" t="s">
        <v>121</v>
      </c>
      <c r="BJ22" s="17" t="s">
        <v>122</v>
      </c>
      <c r="BK22" s="17" t="s">
        <v>79</v>
      </c>
      <c r="BL22" s="15" t="s">
        <v>80</v>
      </c>
      <c r="BM22" s="21">
        <v>372987.20414203999</v>
      </c>
      <c r="BN22" s="15" t="s">
        <v>81</v>
      </c>
      <c r="BO22" s="21"/>
      <c r="BP22" s="22">
        <v>38722</v>
      </c>
      <c r="BQ22" s="22">
        <v>47853</v>
      </c>
      <c r="BR22" s="21">
        <v>6715.05</v>
      </c>
      <c r="BS22" s="21">
        <v>28</v>
      </c>
      <c r="BT22" s="21">
        <v>30.13</v>
      </c>
    </row>
    <row r="23" spans="1:72" s="1" customFormat="1" ht="18.2" customHeight="1" x14ac:dyDescent="0.15">
      <c r="A23" s="5">
        <v>21</v>
      </c>
      <c r="B23" s="6" t="s">
        <v>116</v>
      </c>
      <c r="C23" s="6" t="s">
        <v>73</v>
      </c>
      <c r="D23" s="7">
        <v>45139</v>
      </c>
      <c r="E23" s="8" t="s">
        <v>123</v>
      </c>
      <c r="F23" s="9">
        <v>0</v>
      </c>
      <c r="G23" s="9">
        <v>0</v>
      </c>
      <c r="H23" s="10">
        <v>15454.07</v>
      </c>
      <c r="I23" s="10">
        <v>452.25</v>
      </c>
      <c r="J23" s="10">
        <v>0</v>
      </c>
      <c r="K23" s="10">
        <v>15906.32</v>
      </c>
      <c r="L23" s="10">
        <v>460.81</v>
      </c>
      <c r="M23" s="10">
        <v>0</v>
      </c>
      <c r="N23" s="10">
        <v>0</v>
      </c>
      <c r="O23" s="10">
        <v>452.25</v>
      </c>
      <c r="P23" s="10">
        <v>460.81</v>
      </c>
      <c r="Q23" s="10">
        <v>4.25</v>
      </c>
      <c r="R23" s="10">
        <v>0</v>
      </c>
      <c r="S23" s="10">
        <v>14989</v>
      </c>
      <c r="T23" s="10">
        <v>130.33000000000001</v>
      </c>
      <c r="U23" s="10">
        <v>123.09</v>
      </c>
      <c r="V23" s="10">
        <v>0</v>
      </c>
      <c r="W23" s="10">
        <v>130.33000000000001</v>
      </c>
      <c r="X23" s="10">
        <v>123.09</v>
      </c>
      <c r="Y23" s="10">
        <v>0</v>
      </c>
      <c r="Z23" s="10">
        <v>0</v>
      </c>
      <c r="AA23" s="10">
        <v>0</v>
      </c>
      <c r="AB23" s="10">
        <v>12.87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31.24</v>
      </c>
      <c r="AI23" s="10">
        <v>9.65</v>
      </c>
      <c r="AJ23" s="10">
        <v>13.26</v>
      </c>
      <c r="AK23" s="10">
        <v>0</v>
      </c>
      <c r="AL23" s="10">
        <v>0</v>
      </c>
      <c r="AM23" s="10">
        <v>0</v>
      </c>
      <c r="AN23" s="10">
        <v>0</v>
      </c>
      <c r="AO23" s="10">
        <v>31.24</v>
      </c>
      <c r="AP23" s="10">
        <v>10.57</v>
      </c>
      <c r="AQ23" s="10">
        <v>0</v>
      </c>
      <c r="AR23" s="10">
        <v>0</v>
      </c>
      <c r="AS23" s="10">
        <v>3.7506149999999998</v>
      </c>
      <c r="AT23" s="10">
        <f>VLOOKUP(E23,[1]Aplicado!$C$941:$AL$1568,36,0)</f>
        <v>0</v>
      </c>
      <c r="AU23" s="10">
        <f t="shared" si="0"/>
        <v>1275.809385</v>
      </c>
      <c r="AV23" s="10">
        <v>0</v>
      </c>
      <c r="AW23" s="10">
        <v>0</v>
      </c>
      <c r="AX23" s="11">
        <v>32</v>
      </c>
      <c r="AY23" s="11">
        <v>240</v>
      </c>
      <c r="AZ23" s="10">
        <v>246000</v>
      </c>
      <c r="BA23" s="10">
        <v>57558.29</v>
      </c>
      <c r="BB23" s="12">
        <v>85.97</v>
      </c>
      <c r="BC23" s="12">
        <v>22.387814683167299</v>
      </c>
      <c r="BD23" s="12">
        <v>9.56</v>
      </c>
      <c r="BE23" s="12"/>
      <c r="BF23" s="8" t="s">
        <v>75</v>
      </c>
      <c r="BG23" s="5"/>
      <c r="BH23" s="8" t="s">
        <v>99</v>
      </c>
      <c r="BI23" s="8" t="s">
        <v>118</v>
      </c>
      <c r="BJ23" s="8" t="s">
        <v>119</v>
      </c>
      <c r="BK23" s="8" t="s">
        <v>84</v>
      </c>
      <c r="BL23" s="6" t="s">
        <v>80</v>
      </c>
      <c r="BM23" s="12">
        <v>116775.132058</v>
      </c>
      <c r="BN23" s="6" t="s">
        <v>81</v>
      </c>
      <c r="BO23" s="12"/>
      <c r="BP23" s="13">
        <v>38765</v>
      </c>
      <c r="BQ23" s="13">
        <v>46070</v>
      </c>
      <c r="BR23" s="12">
        <v>0</v>
      </c>
      <c r="BS23" s="12">
        <v>12.49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45139</v>
      </c>
      <c r="E24" s="17" t="s">
        <v>124</v>
      </c>
      <c r="F24" s="18">
        <v>80</v>
      </c>
      <c r="G24" s="18">
        <v>79</v>
      </c>
      <c r="H24" s="19">
        <v>34484.22</v>
      </c>
      <c r="I24" s="19">
        <v>16023.69</v>
      </c>
      <c r="J24" s="19">
        <v>2.2000000000000002</v>
      </c>
      <c r="K24" s="19">
        <v>50507.91</v>
      </c>
      <c r="L24" s="19">
        <v>273.63</v>
      </c>
      <c r="M24" s="19">
        <v>0</v>
      </c>
      <c r="N24" s="19">
        <v>0</v>
      </c>
      <c r="O24" s="19">
        <v>2.2000000000000002</v>
      </c>
      <c r="P24" s="19">
        <v>0</v>
      </c>
      <c r="Q24" s="19">
        <v>0</v>
      </c>
      <c r="R24" s="19">
        <v>0</v>
      </c>
      <c r="S24" s="19">
        <v>50505.71</v>
      </c>
      <c r="T24" s="19">
        <v>28394.720000000001</v>
      </c>
      <c r="U24" s="19">
        <v>281.60000000000002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28676.32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f>VLOOKUP(E24,[1]Aplicado!$C$941:$AL$1568,36,0)</f>
        <v>0</v>
      </c>
      <c r="AU24" s="19">
        <f t="shared" si="0"/>
        <v>0</v>
      </c>
      <c r="AV24" s="19">
        <v>16295.12</v>
      </c>
      <c r="AW24" s="19">
        <v>28676.32</v>
      </c>
      <c r="AX24" s="20">
        <v>108</v>
      </c>
      <c r="AY24" s="20">
        <v>360</v>
      </c>
      <c r="AZ24" s="19">
        <v>203428.44</v>
      </c>
      <c r="BA24" s="19">
        <v>64350</v>
      </c>
      <c r="BB24" s="21">
        <v>90</v>
      </c>
      <c r="BC24" s="21">
        <v>70.637356643356597</v>
      </c>
      <c r="BD24" s="21">
        <v>9.8000000000000007</v>
      </c>
      <c r="BE24" s="21"/>
      <c r="BF24" s="17" t="s">
        <v>75</v>
      </c>
      <c r="BG24" s="14"/>
      <c r="BH24" s="17" t="s">
        <v>125</v>
      </c>
      <c r="BI24" s="17" t="s">
        <v>126</v>
      </c>
      <c r="BJ24" s="17" t="s">
        <v>127</v>
      </c>
      <c r="BK24" s="17" t="s">
        <v>79</v>
      </c>
      <c r="BL24" s="15" t="s">
        <v>80</v>
      </c>
      <c r="BM24" s="21">
        <v>393475.94602262002</v>
      </c>
      <c r="BN24" s="15" t="s">
        <v>81</v>
      </c>
      <c r="BO24" s="21"/>
      <c r="BP24" s="22">
        <v>36801</v>
      </c>
      <c r="BQ24" s="22">
        <v>47788</v>
      </c>
      <c r="BR24" s="21">
        <v>16871.14</v>
      </c>
      <c r="BS24" s="21">
        <v>65</v>
      </c>
      <c r="BT24" s="21">
        <v>29.51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45139</v>
      </c>
      <c r="E25" s="8" t="s">
        <v>128</v>
      </c>
      <c r="F25" s="9">
        <v>182</v>
      </c>
      <c r="G25" s="9">
        <v>181</v>
      </c>
      <c r="H25" s="10">
        <v>34484.42</v>
      </c>
      <c r="I25" s="10">
        <v>25878.12</v>
      </c>
      <c r="J25" s="10">
        <v>2.19</v>
      </c>
      <c r="K25" s="10">
        <v>60362.54</v>
      </c>
      <c r="L25" s="10">
        <v>273.63</v>
      </c>
      <c r="M25" s="10">
        <v>0</v>
      </c>
      <c r="N25" s="10">
        <v>0</v>
      </c>
      <c r="O25" s="10">
        <v>2.19</v>
      </c>
      <c r="P25" s="10">
        <v>0</v>
      </c>
      <c r="Q25" s="10">
        <v>0</v>
      </c>
      <c r="R25" s="10">
        <v>0</v>
      </c>
      <c r="S25" s="10">
        <v>60360.35</v>
      </c>
      <c r="T25" s="10">
        <v>75173.69</v>
      </c>
      <c r="U25" s="10">
        <v>281.60000000000002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75455.289999999994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f>VLOOKUP(E25,[1]Aplicado!$C$941:$AL$1568,36,0)</f>
        <v>0</v>
      </c>
      <c r="AU25" s="10">
        <f t="shared" si="0"/>
        <v>0</v>
      </c>
      <c r="AV25" s="10">
        <v>26149.56</v>
      </c>
      <c r="AW25" s="10">
        <v>75455.289999999994</v>
      </c>
      <c r="AX25" s="11">
        <v>87</v>
      </c>
      <c r="AY25" s="11">
        <v>360</v>
      </c>
      <c r="AZ25" s="10">
        <v>203428.44</v>
      </c>
      <c r="BA25" s="10">
        <v>64350</v>
      </c>
      <c r="BB25" s="12">
        <v>90</v>
      </c>
      <c r="BC25" s="12">
        <v>84.4200699300699</v>
      </c>
      <c r="BD25" s="12">
        <v>9.8000000000000007</v>
      </c>
      <c r="BE25" s="12"/>
      <c r="BF25" s="8" t="s">
        <v>75</v>
      </c>
      <c r="BG25" s="5"/>
      <c r="BH25" s="8" t="s">
        <v>125</v>
      </c>
      <c r="BI25" s="8" t="s">
        <v>126</v>
      </c>
      <c r="BJ25" s="8" t="s">
        <v>127</v>
      </c>
      <c r="BK25" s="8" t="s">
        <v>79</v>
      </c>
      <c r="BL25" s="6" t="s">
        <v>80</v>
      </c>
      <c r="BM25" s="12">
        <v>470250.70667270001</v>
      </c>
      <c r="BN25" s="6" t="s">
        <v>81</v>
      </c>
      <c r="BO25" s="12"/>
      <c r="BP25" s="13">
        <v>36801</v>
      </c>
      <c r="BQ25" s="13">
        <v>47788</v>
      </c>
      <c r="BR25" s="12">
        <v>32450.5</v>
      </c>
      <c r="BS25" s="12">
        <v>65</v>
      </c>
      <c r="BT25" s="12">
        <v>29.5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45139</v>
      </c>
      <c r="E26" s="17" t="s">
        <v>129</v>
      </c>
      <c r="F26" s="18">
        <v>138</v>
      </c>
      <c r="G26" s="18">
        <v>137</v>
      </c>
      <c r="H26" s="19">
        <v>34484.22</v>
      </c>
      <c r="I26" s="19">
        <v>22597.46</v>
      </c>
      <c r="J26" s="19">
        <v>2.2000000000000002</v>
      </c>
      <c r="K26" s="19">
        <v>57081.68</v>
      </c>
      <c r="L26" s="19">
        <v>273.63</v>
      </c>
      <c r="M26" s="19">
        <v>0</v>
      </c>
      <c r="N26" s="19">
        <v>0</v>
      </c>
      <c r="O26" s="19">
        <v>2.2000000000000002</v>
      </c>
      <c r="P26" s="19">
        <v>0</v>
      </c>
      <c r="Q26" s="19">
        <v>0</v>
      </c>
      <c r="R26" s="19">
        <v>0</v>
      </c>
      <c r="S26" s="19">
        <v>57079.48</v>
      </c>
      <c r="T26" s="19">
        <v>54024.28</v>
      </c>
      <c r="U26" s="19">
        <v>281.60000000000002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54305.88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f>VLOOKUP(E26,[1]Aplicado!$C$941:$AL$1568,36,0)</f>
        <v>0</v>
      </c>
      <c r="AU26" s="19">
        <f t="shared" si="0"/>
        <v>0</v>
      </c>
      <c r="AV26" s="19">
        <v>22868.89</v>
      </c>
      <c r="AW26" s="19">
        <v>54305.88</v>
      </c>
      <c r="AX26" s="20">
        <v>87</v>
      </c>
      <c r="AY26" s="20">
        <v>360</v>
      </c>
      <c r="AZ26" s="19">
        <v>203428.44</v>
      </c>
      <c r="BA26" s="19">
        <v>64350</v>
      </c>
      <c r="BB26" s="21">
        <v>90</v>
      </c>
      <c r="BC26" s="21">
        <v>79.831440559440594</v>
      </c>
      <c r="BD26" s="21">
        <v>9.8000000000000007</v>
      </c>
      <c r="BE26" s="21"/>
      <c r="BF26" s="17" t="s">
        <v>75</v>
      </c>
      <c r="BG26" s="14"/>
      <c r="BH26" s="17" t="s">
        <v>125</v>
      </c>
      <c r="BI26" s="17" t="s">
        <v>126</v>
      </c>
      <c r="BJ26" s="17" t="s">
        <v>127</v>
      </c>
      <c r="BK26" s="17" t="s">
        <v>79</v>
      </c>
      <c r="BL26" s="15" t="s">
        <v>80</v>
      </c>
      <c r="BM26" s="21">
        <v>444690.36058456003</v>
      </c>
      <c r="BN26" s="15" t="s">
        <v>81</v>
      </c>
      <c r="BO26" s="21"/>
      <c r="BP26" s="22">
        <v>36801</v>
      </c>
      <c r="BQ26" s="22">
        <v>47788</v>
      </c>
      <c r="BR26" s="21">
        <v>22357.759999999998</v>
      </c>
      <c r="BS26" s="21">
        <v>65</v>
      </c>
      <c r="BT26" s="21">
        <v>29.5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45139</v>
      </c>
      <c r="E27" s="8" t="s">
        <v>130</v>
      </c>
      <c r="F27" s="9">
        <v>122</v>
      </c>
      <c r="G27" s="9">
        <v>121</v>
      </c>
      <c r="H27" s="10">
        <v>35024.800000000003</v>
      </c>
      <c r="I27" s="10">
        <v>20741.599999999999</v>
      </c>
      <c r="J27" s="10">
        <v>2.16</v>
      </c>
      <c r="K27" s="10">
        <v>55766.400000000001</v>
      </c>
      <c r="L27" s="10">
        <v>269.20999999999998</v>
      </c>
      <c r="M27" s="10">
        <v>0</v>
      </c>
      <c r="N27" s="10">
        <v>0</v>
      </c>
      <c r="O27" s="10">
        <v>2.16</v>
      </c>
      <c r="P27" s="10">
        <v>0</v>
      </c>
      <c r="Q27" s="10">
        <v>0</v>
      </c>
      <c r="R27" s="10">
        <v>0</v>
      </c>
      <c r="S27" s="10">
        <v>55764.24</v>
      </c>
      <c r="T27" s="10">
        <v>46996.47</v>
      </c>
      <c r="U27" s="10">
        <v>286.02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47282.49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f>VLOOKUP(E27,[1]Aplicado!$C$941:$AL$1568,36,0)</f>
        <v>0</v>
      </c>
      <c r="AU27" s="10">
        <f t="shared" si="0"/>
        <v>0</v>
      </c>
      <c r="AV27" s="10">
        <v>21008.65</v>
      </c>
      <c r="AW27" s="10">
        <v>47282.49</v>
      </c>
      <c r="AX27" s="11">
        <v>89</v>
      </c>
      <c r="AY27" s="11">
        <v>360</v>
      </c>
      <c r="AZ27" s="10">
        <v>206643.94</v>
      </c>
      <c r="BA27" s="10">
        <v>64350</v>
      </c>
      <c r="BB27" s="12">
        <v>90</v>
      </c>
      <c r="BC27" s="12">
        <v>77.991944055944103</v>
      </c>
      <c r="BD27" s="12">
        <v>9.8000000000000007</v>
      </c>
      <c r="BE27" s="12"/>
      <c r="BF27" s="8" t="s">
        <v>75</v>
      </c>
      <c r="BG27" s="5"/>
      <c r="BH27" s="8" t="s">
        <v>125</v>
      </c>
      <c r="BI27" s="8" t="s">
        <v>126</v>
      </c>
      <c r="BJ27" s="8" t="s">
        <v>127</v>
      </c>
      <c r="BK27" s="8" t="s">
        <v>79</v>
      </c>
      <c r="BL27" s="6" t="s">
        <v>80</v>
      </c>
      <c r="BM27" s="12">
        <v>434443.69138128002</v>
      </c>
      <c r="BN27" s="6" t="s">
        <v>81</v>
      </c>
      <c r="BO27" s="12"/>
      <c r="BP27" s="13">
        <v>36866</v>
      </c>
      <c r="BQ27" s="13">
        <v>47849</v>
      </c>
      <c r="BR27" s="12">
        <v>19111.259999999998</v>
      </c>
      <c r="BS27" s="12">
        <v>65</v>
      </c>
      <c r="BT27" s="12">
        <v>29.07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45139</v>
      </c>
      <c r="E28" s="17" t="s">
        <v>131</v>
      </c>
      <c r="F28" s="18">
        <v>1</v>
      </c>
      <c r="G28" s="18">
        <v>1</v>
      </c>
      <c r="H28" s="19">
        <v>32758.68</v>
      </c>
      <c r="I28" s="19">
        <v>313.47000000000003</v>
      </c>
      <c r="J28" s="19">
        <v>2.31</v>
      </c>
      <c r="K28" s="19">
        <v>33072.15</v>
      </c>
      <c r="L28" s="19">
        <v>287.72000000000003</v>
      </c>
      <c r="M28" s="19">
        <v>0</v>
      </c>
      <c r="N28" s="19">
        <v>0</v>
      </c>
      <c r="O28" s="19">
        <v>257.3</v>
      </c>
      <c r="P28" s="19">
        <v>0</v>
      </c>
      <c r="Q28" s="19">
        <v>0</v>
      </c>
      <c r="R28" s="19">
        <v>0</v>
      </c>
      <c r="S28" s="19">
        <v>32814.85</v>
      </c>
      <c r="T28" s="19">
        <v>272.14999999999998</v>
      </c>
      <c r="U28" s="19">
        <v>267.51</v>
      </c>
      <c r="V28" s="19">
        <v>0</v>
      </c>
      <c r="W28" s="19">
        <v>272.14999999999998</v>
      </c>
      <c r="X28" s="19">
        <v>0</v>
      </c>
      <c r="Y28" s="19">
        <v>0</v>
      </c>
      <c r="Z28" s="19">
        <v>0</v>
      </c>
      <c r="AA28" s="19">
        <v>267.51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65</v>
      </c>
      <c r="AK28" s="19">
        <v>0</v>
      </c>
      <c r="AL28" s="19">
        <v>0</v>
      </c>
      <c r="AM28" s="19">
        <v>30.4</v>
      </c>
      <c r="AN28" s="19">
        <v>0</v>
      </c>
      <c r="AO28" s="19">
        <v>68.23</v>
      </c>
      <c r="AP28" s="19">
        <v>35.049999999999997</v>
      </c>
      <c r="AQ28" s="19">
        <v>0</v>
      </c>
      <c r="AR28" s="19">
        <v>0</v>
      </c>
      <c r="AS28" s="19">
        <v>0</v>
      </c>
      <c r="AT28" s="19">
        <f>VLOOKUP(E28,[1]Aplicado!$C$941:$AL$1568,36,0)</f>
        <v>0</v>
      </c>
      <c r="AU28" s="19">
        <f t="shared" si="0"/>
        <v>725.82</v>
      </c>
      <c r="AV28" s="19">
        <v>343.89</v>
      </c>
      <c r="AW28" s="19">
        <v>267.51</v>
      </c>
      <c r="AX28" s="20">
        <v>90</v>
      </c>
      <c r="AY28" s="20">
        <v>360</v>
      </c>
      <c r="AZ28" s="19">
        <v>209934.51</v>
      </c>
      <c r="BA28" s="19">
        <v>64350</v>
      </c>
      <c r="BB28" s="21">
        <v>90</v>
      </c>
      <c r="BC28" s="21">
        <v>45.894895104895099</v>
      </c>
      <c r="BD28" s="21">
        <v>9.8000000000000007</v>
      </c>
      <c r="BE28" s="21"/>
      <c r="BF28" s="17" t="s">
        <v>75</v>
      </c>
      <c r="BG28" s="14"/>
      <c r="BH28" s="17" t="s">
        <v>125</v>
      </c>
      <c r="BI28" s="17" t="s">
        <v>126</v>
      </c>
      <c r="BJ28" s="17" t="s">
        <v>127</v>
      </c>
      <c r="BK28" s="17" t="s">
        <v>132</v>
      </c>
      <c r="BL28" s="15" t="s">
        <v>80</v>
      </c>
      <c r="BM28" s="21">
        <v>255651.37382169999</v>
      </c>
      <c r="BN28" s="15" t="s">
        <v>81</v>
      </c>
      <c r="BO28" s="21"/>
      <c r="BP28" s="22">
        <v>36916</v>
      </c>
      <c r="BQ28" s="22">
        <v>47880</v>
      </c>
      <c r="BR28" s="21">
        <v>198.68</v>
      </c>
      <c r="BS28" s="21">
        <v>65</v>
      </c>
      <c r="BT28" s="21">
        <v>30.4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45139</v>
      </c>
      <c r="E29" s="8" t="s">
        <v>133</v>
      </c>
      <c r="F29" s="9">
        <v>148</v>
      </c>
      <c r="G29" s="9">
        <v>147</v>
      </c>
      <c r="H29" s="10">
        <v>35025.019999999997</v>
      </c>
      <c r="I29" s="10">
        <v>23070.84</v>
      </c>
      <c r="J29" s="10">
        <v>2.16</v>
      </c>
      <c r="K29" s="10">
        <v>58095.86</v>
      </c>
      <c r="L29" s="10">
        <v>269.20999999999998</v>
      </c>
      <c r="M29" s="10">
        <v>0</v>
      </c>
      <c r="N29" s="10">
        <v>0</v>
      </c>
      <c r="O29" s="10">
        <v>2.16</v>
      </c>
      <c r="P29" s="10">
        <v>0</v>
      </c>
      <c r="Q29" s="10">
        <v>0</v>
      </c>
      <c r="R29" s="10">
        <v>0</v>
      </c>
      <c r="S29" s="10">
        <v>58093.7</v>
      </c>
      <c r="T29" s="10">
        <v>59103.21</v>
      </c>
      <c r="U29" s="10">
        <v>286.02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59389.23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f>VLOOKUP(E29,[1]Aplicado!$C$941:$AL$1568,36,0)</f>
        <v>0</v>
      </c>
      <c r="AU29" s="10">
        <f t="shared" si="0"/>
        <v>0</v>
      </c>
      <c r="AV29" s="10">
        <v>23337.89</v>
      </c>
      <c r="AW29" s="10">
        <v>59389.23</v>
      </c>
      <c r="AX29" s="11">
        <v>90</v>
      </c>
      <c r="AY29" s="11">
        <v>360</v>
      </c>
      <c r="AZ29" s="10">
        <v>207244.32</v>
      </c>
      <c r="BA29" s="10">
        <v>64350</v>
      </c>
      <c r="BB29" s="12">
        <v>90</v>
      </c>
      <c r="BC29" s="12">
        <v>81.249930069930102</v>
      </c>
      <c r="BD29" s="12">
        <v>9.8000000000000007</v>
      </c>
      <c r="BE29" s="12"/>
      <c r="BF29" s="8" t="s">
        <v>75</v>
      </c>
      <c r="BG29" s="5"/>
      <c r="BH29" s="8" t="s">
        <v>125</v>
      </c>
      <c r="BI29" s="8" t="s">
        <v>126</v>
      </c>
      <c r="BJ29" s="8" t="s">
        <v>127</v>
      </c>
      <c r="BK29" s="8" t="s">
        <v>79</v>
      </c>
      <c r="BL29" s="6" t="s">
        <v>80</v>
      </c>
      <c r="BM29" s="12">
        <v>452591.86665139999</v>
      </c>
      <c r="BN29" s="6" t="s">
        <v>81</v>
      </c>
      <c r="BO29" s="12"/>
      <c r="BP29" s="13">
        <v>36879</v>
      </c>
      <c r="BQ29" s="13">
        <v>47849</v>
      </c>
      <c r="BR29" s="12">
        <v>24388.28</v>
      </c>
      <c r="BS29" s="12">
        <v>65</v>
      </c>
      <c r="BT29" s="12">
        <v>28.99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45139</v>
      </c>
      <c r="E30" s="17" t="s">
        <v>134</v>
      </c>
      <c r="F30" s="18">
        <v>0</v>
      </c>
      <c r="G30" s="18">
        <v>0</v>
      </c>
      <c r="H30" s="19">
        <v>36080.160000000003</v>
      </c>
      <c r="I30" s="19">
        <v>0</v>
      </c>
      <c r="J30" s="19">
        <v>0</v>
      </c>
      <c r="K30" s="19">
        <v>36080.160000000003</v>
      </c>
      <c r="L30" s="19">
        <v>260.58999999999997</v>
      </c>
      <c r="M30" s="19">
        <v>0</v>
      </c>
      <c r="N30" s="19">
        <v>0</v>
      </c>
      <c r="O30" s="19">
        <v>0</v>
      </c>
      <c r="P30" s="19">
        <v>260.58999999999997</v>
      </c>
      <c r="Q30" s="19">
        <v>2.09</v>
      </c>
      <c r="R30" s="19">
        <v>0</v>
      </c>
      <c r="S30" s="19">
        <v>35817.480000000003</v>
      </c>
      <c r="T30" s="19">
        <v>0</v>
      </c>
      <c r="U30" s="19">
        <v>294.64</v>
      </c>
      <c r="V30" s="19">
        <v>0</v>
      </c>
      <c r="W30" s="19">
        <v>0</v>
      </c>
      <c r="X30" s="19">
        <v>294.64</v>
      </c>
      <c r="Y30" s="19">
        <v>0</v>
      </c>
      <c r="Z30" s="19">
        <v>0</v>
      </c>
      <c r="AA30" s="19">
        <v>0</v>
      </c>
      <c r="AB30" s="19">
        <v>90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70.98</v>
      </c>
      <c r="AI30" s="19">
        <v>35.22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1.8496360000000001</v>
      </c>
      <c r="AT30" s="19">
        <f>VLOOKUP(E30,[1]Aplicado!$C$941:$AL$1568,36,0)</f>
        <v>0</v>
      </c>
      <c r="AU30" s="19">
        <f t="shared" si="0"/>
        <v>751.67036399999995</v>
      </c>
      <c r="AV30" s="19">
        <v>0</v>
      </c>
      <c r="AW30" s="19">
        <v>0</v>
      </c>
      <c r="AX30" s="20">
        <v>93</v>
      </c>
      <c r="AY30" s="20">
        <v>360</v>
      </c>
      <c r="AZ30" s="19">
        <v>211196.49</v>
      </c>
      <c r="BA30" s="19">
        <v>64350</v>
      </c>
      <c r="BB30" s="21">
        <v>90</v>
      </c>
      <c r="BC30" s="21">
        <v>50.0943776223776</v>
      </c>
      <c r="BD30" s="21">
        <v>9.8000000000000007</v>
      </c>
      <c r="BE30" s="21"/>
      <c r="BF30" s="17" t="s">
        <v>75</v>
      </c>
      <c r="BG30" s="14"/>
      <c r="BH30" s="17" t="s">
        <v>125</v>
      </c>
      <c r="BI30" s="17" t="s">
        <v>126</v>
      </c>
      <c r="BJ30" s="17" t="s">
        <v>127</v>
      </c>
      <c r="BK30" s="17" t="s">
        <v>84</v>
      </c>
      <c r="BL30" s="15" t="s">
        <v>80</v>
      </c>
      <c r="BM30" s="21">
        <v>279044.02942055999</v>
      </c>
      <c r="BN30" s="15" t="s">
        <v>81</v>
      </c>
      <c r="BO30" s="21"/>
      <c r="BP30" s="22">
        <v>36990</v>
      </c>
      <c r="BQ30" s="22">
        <v>47969</v>
      </c>
      <c r="BR30" s="21">
        <v>0</v>
      </c>
      <c r="BS30" s="21">
        <v>90</v>
      </c>
      <c r="BT30" s="21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45139</v>
      </c>
      <c r="E31" s="8" t="s">
        <v>135</v>
      </c>
      <c r="F31" s="9">
        <v>3</v>
      </c>
      <c r="G31" s="9">
        <v>3</v>
      </c>
      <c r="H31" s="10">
        <v>36595</v>
      </c>
      <c r="I31" s="10">
        <v>911.26</v>
      </c>
      <c r="J31" s="10">
        <v>2.06</v>
      </c>
      <c r="K31" s="10">
        <v>37506.26</v>
      </c>
      <c r="L31" s="10">
        <v>256.39</v>
      </c>
      <c r="M31" s="10">
        <v>0</v>
      </c>
      <c r="N31" s="10">
        <v>0</v>
      </c>
      <c r="O31" s="10">
        <v>158.61000000000001</v>
      </c>
      <c r="P31" s="10">
        <v>0</v>
      </c>
      <c r="Q31" s="10">
        <v>0</v>
      </c>
      <c r="R31" s="10">
        <v>0</v>
      </c>
      <c r="S31" s="10">
        <v>37347.65</v>
      </c>
      <c r="T31" s="10">
        <v>910.98</v>
      </c>
      <c r="U31" s="10">
        <v>298.83999999999997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1209.82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6.21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2.5669999999999998E-3</v>
      </c>
      <c r="AT31" s="10">
        <f>VLOOKUP(E31,[1]Aplicado!$C$941:$AL$1568,36,0)</f>
        <v>0</v>
      </c>
      <c r="AU31" s="10">
        <f t="shared" si="0"/>
        <v>162.75743300000002</v>
      </c>
      <c r="AV31" s="10">
        <v>1009.04</v>
      </c>
      <c r="AW31" s="10">
        <v>1209.82</v>
      </c>
      <c r="AX31" s="11">
        <v>95</v>
      </c>
      <c r="AY31" s="11">
        <v>360</v>
      </c>
      <c r="AZ31" s="10">
        <v>213269.7</v>
      </c>
      <c r="BA31" s="10">
        <v>64350</v>
      </c>
      <c r="BB31" s="12">
        <v>90</v>
      </c>
      <c r="BC31" s="12">
        <v>52.234475524475499</v>
      </c>
      <c r="BD31" s="12">
        <v>9.8000000000000007</v>
      </c>
      <c r="BE31" s="12"/>
      <c r="BF31" s="8" t="s">
        <v>75</v>
      </c>
      <c r="BG31" s="5"/>
      <c r="BH31" s="8" t="s">
        <v>125</v>
      </c>
      <c r="BI31" s="8" t="s">
        <v>126</v>
      </c>
      <c r="BJ31" s="8" t="s">
        <v>127</v>
      </c>
      <c r="BK31" s="8" t="s">
        <v>132</v>
      </c>
      <c r="BL31" s="6" t="s">
        <v>80</v>
      </c>
      <c r="BM31" s="12">
        <v>290965.15850329999</v>
      </c>
      <c r="BN31" s="6" t="s">
        <v>81</v>
      </c>
      <c r="BO31" s="12"/>
      <c r="BP31" s="13">
        <v>37057</v>
      </c>
      <c r="BQ31" s="13">
        <v>48030</v>
      </c>
      <c r="BR31" s="12">
        <v>924.95</v>
      </c>
      <c r="BS31" s="12">
        <v>90</v>
      </c>
      <c r="BT31" s="12">
        <v>42.97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45139</v>
      </c>
      <c r="E32" s="17" t="s">
        <v>136</v>
      </c>
      <c r="F32" s="18">
        <v>137</v>
      </c>
      <c r="G32" s="18">
        <v>136</v>
      </c>
      <c r="H32" s="19">
        <v>36595</v>
      </c>
      <c r="I32" s="19">
        <v>21090.3</v>
      </c>
      <c r="J32" s="19">
        <v>2.0499999999999998</v>
      </c>
      <c r="K32" s="19">
        <v>57685.3</v>
      </c>
      <c r="L32" s="19">
        <v>256.39</v>
      </c>
      <c r="M32" s="19">
        <v>0</v>
      </c>
      <c r="N32" s="19">
        <v>0</v>
      </c>
      <c r="O32" s="19">
        <v>2.0499999999999998</v>
      </c>
      <c r="P32" s="19">
        <v>0</v>
      </c>
      <c r="Q32" s="19">
        <v>0</v>
      </c>
      <c r="R32" s="19">
        <v>0</v>
      </c>
      <c r="S32" s="19">
        <v>57683.25</v>
      </c>
      <c r="T32" s="19">
        <v>54976.21</v>
      </c>
      <c r="U32" s="19">
        <v>298.83999999999997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55275.05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f>VLOOKUP(E32,[1]Aplicado!$C$941:$AL$1568,36,0)</f>
        <v>0</v>
      </c>
      <c r="AU32" s="19">
        <f t="shared" si="0"/>
        <v>0</v>
      </c>
      <c r="AV32" s="19">
        <v>21344.639999999999</v>
      </c>
      <c r="AW32" s="19">
        <v>55275.05</v>
      </c>
      <c r="AX32" s="20">
        <v>96</v>
      </c>
      <c r="AY32" s="20">
        <v>360</v>
      </c>
      <c r="AZ32" s="19">
        <v>213630.77</v>
      </c>
      <c r="BA32" s="19">
        <v>64350</v>
      </c>
      <c r="BB32" s="21">
        <v>90</v>
      </c>
      <c r="BC32" s="21">
        <v>80.675874125874103</v>
      </c>
      <c r="BD32" s="21">
        <v>9.8000000000000007</v>
      </c>
      <c r="BE32" s="21"/>
      <c r="BF32" s="17" t="s">
        <v>75</v>
      </c>
      <c r="BG32" s="14"/>
      <c r="BH32" s="17" t="s">
        <v>125</v>
      </c>
      <c r="BI32" s="17" t="s">
        <v>126</v>
      </c>
      <c r="BJ32" s="17" t="s">
        <v>127</v>
      </c>
      <c r="BK32" s="17" t="s">
        <v>79</v>
      </c>
      <c r="BL32" s="15" t="s">
        <v>80</v>
      </c>
      <c r="BM32" s="21">
        <v>449394.16480650002</v>
      </c>
      <c r="BN32" s="15" t="s">
        <v>81</v>
      </c>
      <c r="BO32" s="21"/>
      <c r="BP32" s="22">
        <v>37070</v>
      </c>
      <c r="BQ32" s="22">
        <v>48030</v>
      </c>
      <c r="BR32" s="21">
        <v>27252.93</v>
      </c>
      <c r="BS32" s="21">
        <v>90</v>
      </c>
      <c r="BT32" s="21">
        <v>29.89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45139</v>
      </c>
      <c r="E33" s="8" t="s">
        <v>137</v>
      </c>
      <c r="F33" s="9">
        <v>0</v>
      </c>
      <c r="G33" s="9">
        <v>1</v>
      </c>
      <c r="H33" s="10">
        <v>36725.85</v>
      </c>
      <c r="I33" s="10">
        <v>273.77999999999997</v>
      </c>
      <c r="J33" s="10">
        <v>2.04</v>
      </c>
      <c r="K33" s="10">
        <v>36999.629999999997</v>
      </c>
      <c r="L33" s="10">
        <v>255.32</v>
      </c>
      <c r="M33" s="10">
        <v>0</v>
      </c>
      <c r="N33" s="10">
        <v>0</v>
      </c>
      <c r="O33" s="10">
        <v>273.77999999999997</v>
      </c>
      <c r="P33" s="10">
        <v>102.55</v>
      </c>
      <c r="Q33" s="10">
        <v>0</v>
      </c>
      <c r="R33" s="10">
        <v>0</v>
      </c>
      <c r="S33" s="10">
        <v>36623.300000000003</v>
      </c>
      <c r="T33" s="10">
        <v>304.02999999999997</v>
      </c>
      <c r="U33" s="10">
        <v>299.91000000000003</v>
      </c>
      <c r="V33" s="10">
        <v>0</v>
      </c>
      <c r="W33" s="10">
        <v>304.02999999999997</v>
      </c>
      <c r="X33" s="10">
        <v>299.91000000000003</v>
      </c>
      <c r="Y33" s="10">
        <v>0</v>
      </c>
      <c r="Z33" s="10">
        <v>0</v>
      </c>
      <c r="AA33" s="10">
        <v>0</v>
      </c>
      <c r="AB33" s="10">
        <v>90</v>
      </c>
      <c r="AC33" s="10">
        <v>0</v>
      </c>
      <c r="AD33" s="10">
        <v>0</v>
      </c>
      <c r="AE33" s="10">
        <v>0</v>
      </c>
      <c r="AF33" s="10">
        <v>29.87</v>
      </c>
      <c r="AG33" s="10">
        <v>0</v>
      </c>
      <c r="AH33" s="10">
        <v>70.98</v>
      </c>
      <c r="AI33" s="10">
        <v>35.4</v>
      </c>
      <c r="AJ33" s="10">
        <v>90</v>
      </c>
      <c r="AK33" s="10">
        <v>0</v>
      </c>
      <c r="AL33" s="10">
        <v>0</v>
      </c>
      <c r="AM33" s="10">
        <v>29.87</v>
      </c>
      <c r="AN33" s="10">
        <v>0</v>
      </c>
      <c r="AO33" s="10">
        <v>70.98</v>
      </c>
      <c r="AP33" s="10">
        <v>35.4</v>
      </c>
      <c r="AQ33" s="10">
        <v>3.0000000000000001E-3</v>
      </c>
      <c r="AR33" s="10">
        <v>0</v>
      </c>
      <c r="AS33" s="10">
        <v>0</v>
      </c>
      <c r="AT33" s="10">
        <f>VLOOKUP(E33,[1]Aplicado!$C$941:$AL$1568,36,0)</f>
        <v>0</v>
      </c>
      <c r="AU33" s="10">
        <f t="shared" si="0"/>
        <v>1430.7329999999999</v>
      </c>
      <c r="AV33" s="10">
        <v>152.77000000000001</v>
      </c>
      <c r="AW33" s="10">
        <v>0</v>
      </c>
      <c r="AX33" s="11">
        <v>96</v>
      </c>
      <c r="AY33" s="11">
        <v>360</v>
      </c>
      <c r="AZ33" s="10">
        <v>213829.4</v>
      </c>
      <c r="BA33" s="10">
        <v>64350</v>
      </c>
      <c r="BB33" s="12">
        <v>90</v>
      </c>
      <c r="BC33" s="12">
        <v>51.221398601398597</v>
      </c>
      <c r="BD33" s="12">
        <v>9.8000000000000007</v>
      </c>
      <c r="BE33" s="12"/>
      <c r="BF33" s="8" t="s">
        <v>75</v>
      </c>
      <c r="BG33" s="5"/>
      <c r="BH33" s="8" t="s">
        <v>125</v>
      </c>
      <c r="BI33" s="8" t="s">
        <v>126</v>
      </c>
      <c r="BJ33" s="8" t="s">
        <v>127</v>
      </c>
      <c r="BK33" s="8" t="s">
        <v>84</v>
      </c>
      <c r="BL33" s="6" t="s">
        <v>80</v>
      </c>
      <c r="BM33" s="12">
        <v>285321.94902260002</v>
      </c>
      <c r="BN33" s="6" t="s">
        <v>81</v>
      </c>
      <c r="BO33" s="12"/>
      <c r="BP33" s="13">
        <v>37085</v>
      </c>
      <c r="BQ33" s="13">
        <v>48061</v>
      </c>
      <c r="BR33" s="12">
        <v>0</v>
      </c>
      <c r="BS33" s="12">
        <v>90</v>
      </c>
      <c r="BT33" s="12">
        <v>29.87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45139</v>
      </c>
      <c r="E34" s="17" t="s">
        <v>138</v>
      </c>
      <c r="F34" s="18">
        <v>132</v>
      </c>
      <c r="G34" s="18">
        <v>131</v>
      </c>
      <c r="H34" s="19">
        <v>37351.72</v>
      </c>
      <c r="I34" s="19">
        <v>20164.63</v>
      </c>
      <c r="J34" s="19">
        <v>2.0099999999999998</v>
      </c>
      <c r="K34" s="19">
        <v>57516.35</v>
      </c>
      <c r="L34" s="19">
        <v>250.21</v>
      </c>
      <c r="M34" s="19">
        <v>0</v>
      </c>
      <c r="N34" s="19">
        <v>0</v>
      </c>
      <c r="O34" s="19">
        <v>2.0099999999999998</v>
      </c>
      <c r="P34" s="19">
        <v>0</v>
      </c>
      <c r="Q34" s="19">
        <v>0</v>
      </c>
      <c r="R34" s="19">
        <v>0</v>
      </c>
      <c r="S34" s="19">
        <v>57514.34</v>
      </c>
      <c r="T34" s="19">
        <v>53125.74</v>
      </c>
      <c r="U34" s="19">
        <v>305.02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53430.76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f>VLOOKUP(E34,[1]Aplicado!$C$941:$AL$1568,36,0)</f>
        <v>0</v>
      </c>
      <c r="AU34" s="19">
        <f t="shared" si="0"/>
        <v>0</v>
      </c>
      <c r="AV34" s="19">
        <v>20412.830000000002</v>
      </c>
      <c r="AW34" s="19">
        <v>53430.76</v>
      </c>
      <c r="AX34" s="20">
        <v>98</v>
      </c>
      <c r="AY34" s="20">
        <v>360</v>
      </c>
      <c r="AZ34" s="19">
        <v>213974.33</v>
      </c>
      <c r="BA34" s="19">
        <v>64350</v>
      </c>
      <c r="BB34" s="21">
        <v>90</v>
      </c>
      <c r="BC34" s="21">
        <v>80.439636363636396</v>
      </c>
      <c r="BD34" s="21">
        <v>9.8000000000000007</v>
      </c>
      <c r="BE34" s="21"/>
      <c r="BF34" s="17" t="s">
        <v>103</v>
      </c>
      <c r="BG34" s="14"/>
      <c r="BH34" s="17" t="s">
        <v>125</v>
      </c>
      <c r="BI34" s="17" t="s">
        <v>126</v>
      </c>
      <c r="BJ34" s="17" t="s">
        <v>127</v>
      </c>
      <c r="BK34" s="17" t="s">
        <v>79</v>
      </c>
      <c r="BL34" s="15" t="s">
        <v>80</v>
      </c>
      <c r="BM34" s="21">
        <v>448078.23395348003</v>
      </c>
      <c r="BN34" s="15" t="s">
        <v>81</v>
      </c>
      <c r="BO34" s="21"/>
      <c r="BP34" s="22">
        <v>37139</v>
      </c>
      <c r="BQ34" s="22">
        <v>48122</v>
      </c>
      <c r="BR34" s="21">
        <v>24182.82</v>
      </c>
      <c r="BS34" s="21">
        <v>90</v>
      </c>
      <c r="BT34" s="21">
        <v>29.84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45139</v>
      </c>
      <c r="E35" s="8" t="s">
        <v>139</v>
      </c>
      <c r="F35" s="9">
        <v>0</v>
      </c>
      <c r="G35" s="9">
        <v>0</v>
      </c>
      <c r="H35" s="10">
        <v>61367.83</v>
      </c>
      <c r="I35" s="10">
        <v>0</v>
      </c>
      <c r="J35" s="10">
        <v>0</v>
      </c>
      <c r="K35" s="10">
        <v>61367.83</v>
      </c>
      <c r="L35" s="10">
        <v>618.91</v>
      </c>
      <c r="M35" s="10">
        <v>0</v>
      </c>
      <c r="N35" s="10">
        <v>0</v>
      </c>
      <c r="O35" s="10">
        <v>0</v>
      </c>
      <c r="P35" s="10">
        <v>618.91</v>
      </c>
      <c r="Q35" s="10">
        <v>4.96</v>
      </c>
      <c r="R35" s="10">
        <v>0</v>
      </c>
      <c r="S35" s="10">
        <v>60743.96</v>
      </c>
      <c r="T35" s="10">
        <v>0</v>
      </c>
      <c r="U35" s="10">
        <v>500.11</v>
      </c>
      <c r="V35" s="10">
        <v>0</v>
      </c>
      <c r="W35" s="10">
        <v>0</v>
      </c>
      <c r="X35" s="10">
        <v>500.11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59.87</v>
      </c>
      <c r="AI35" s="10">
        <v>78.44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4.4655680000000002</v>
      </c>
      <c r="AT35" s="10">
        <f>VLOOKUP(E35,[1]Aplicado!$C$941:$AL$1568,36,0)</f>
        <v>0</v>
      </c>
      <c r="AU35" s="10">
        <f t="shared" si="0"/>
        <v>1257.8244319999999</v>
      </c>
      <c r="AV35" s="10">
        <v>0</v>
      </c>
      <c r="AW35" s="10">
        <v>0</v>
      </c>
      <c r="AX35" s="11">
        <v>73</v>
      </c>
      <c r="AY35" s="11">
        <v>300</v>
      </c>
      <c r="AZ35" s="10">
        <v>536000</v>
      </c>
      <c r="BA35" s="10">
        <v>125276.34</v>
      </c>
      <c r="BB35" s="12">
        <v>80</v>
      </c>
      <c r="BC35" s="12">
        <v>38.790379731719497</v>
      </c>
      <c r="BD35" s="12">
        <v>9.7799999999999994</v>
      </c>
      <c r="BE35" s="12"/>
      <c r="BF35" s="8" t="s">
        <v>103</v>
      </c>
      <c r="BG35" s="5"/>
      <c r="BH35" s="8" t="s">
        <v>140</v>
      </c>
      <c r="BI35" s="8" t="s">
        <v>141</v>
      </c>
      <c r="BJ35" s="8" t="s">
        <v>142</v>
      </c>
      <c r="BK35" s="8" t="s">
        <v>84</v>
      </c>
      <c r="BL35" s="6" t="s">
        <v>80</v>
      </c>
      <c r="BM35" s="12">
        <v>473239.30553911999</v>
      </c>
      <c r="BN35" s="6" t="s">
        <v>81</v>
      </c>
      <c r="BO35" s="12"/>
      <c r="BP35" s="13">
        <v>38209</v>
      </c>
      <c r="BQ35" s="13">
        <v>47362</v>
      </c>
      <c r="BR35" s="12">
        <v>0</v>
      </c>
      <c r="BS35" s="12">
        <v>0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45139</v>
      </c>
      <c r="E36" s="17" t="s">
        <v>143</v>
      </c>
      <c r="F36" s="18">
        <v>141</v>
      </c>
      <c r="G36" s="18">
        <v>140</v>
      </c>
      <c r="H36" s="19">
        <v>41786.71</v>
      </c>
      <c r="I36" s="19">
        <v>23115.51</v>
      </c>
      <c r="J36" s="19">
        <v>2.4300000000000002</v>
      </c>
      <c r="K36" s="19">
        <v>64902.22</v>
      </c>
      <c r="L36" s="19">
        <v>284.94</v>
      </c>
      <c r="M36" s="19">
        <v>0</v>
      </c>
      <c r="N36" s="19">
        <v>0</v>
      </c>
      <c r="O36" s="19">
        <v>2.4300000000000002</v>
      </c>
      <c r="P36" s="19">
        <v>0</v>
      </c>
      <c r="Q36" s="19">
        <v>0</v>
      </c>
      <c r="R36" s="19">
        <v>0</v>
      </c>
      <c r="S36" s="19">
        <v>64899.79</v>
      </c>
      <c r="T36" s="19">
        <v>68220</v>
      </c>
      <c r="U36" s="19">
        <v>362.83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68582.83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f>VLOOKUP(E36,[1]Aplicado!$C$941:$AL$1568,36,0)</f>
        <v>0</v>
      </c>
      <c r="AU36" s="19">
        <f t="shared" si="0"/>
        <v>0</v>
      </c>
      <c r="AV36" s="19">
        <v>23398.02</v>
      </c>
      <c r="AW36" s="19">
        <v>68582.83</v>
      </c>
      <c r="AX36" s="20">
        <v>95</v>
      </c>
      <c r="AY36" s="20">
        <v>360</v>
      </c>
      <c r="AZ36" s="19">
        <v>236031.35999999999</v>
      </c>
      <c r="BA36" s="19">
        <v>71280</v>
      </c>
      <c r="BB36" s="21">
        <v>90</v>
      </c>
      <c r="BC36" s="21">
        <v>81.944179292929306</v>
      </c>
      <c r="BD36" s="21">
        <v>10.42</v>
      </c>
      <c r="BE36" s="21"/>
      <c r="BF36" s="17" t="s">
        <v>75</v>
      </c>
      <c r="BG36" s="14"/>
      <c r="BH36" s="17" t="s">
        <v>144</v>
      </c>
      <c r="BI36" s="17" t="s">
        <v>145</v>
      </c>
      <c r="BJ36" s="17" t="s">
        <v>146</v>
      </c>
      <c r="BK36" s="17" t="s">
        <v>79</v>
      </c>
      <c r="BL36" s="15" t="s">
        <v>80</v>
      </c>
      <c r="BM36" s="21">
        <v>505616.22174837999</v>
      </c>
      <c r="BN36" s="15" t="s">
        <v>81</v>
      </c>
      <c r="BO36" s="21"/>
      <c r="BP36" s="22">
        <v>37012</v>
      </c>
      <c r="BQ36" s="22">
        <v>48030</v>
      </c>
      <c r="BR36" s="21">
        <v>28962.86</v>
      </c>
      <c r="BS36" s="21">
        <v>86</v>
      </c>
      <c r="BT36" s="21">
        <v>40.03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45139</v>
      </c>
      <c r="E37" s="8" t="s">
        <v>147</v>
      </c>
      <c r="F37" s="9">
        <v>148</v>
      </c>
      <c r="G37" s="9">
        <v>147</v>
      </c>
      <c r="H37" s="10">
        <v>33026.94</v>
      </c>
      <c r="I37" s="10">
        <v>25863.73</v>
      </c>
      <c r="J37" s="10">
        <v>2.54</v>
      </c>
      <c r="K37" s="10">
        <v>58890.67</v>
      </c>
      <c r="L37" s="10">
        <v>306.45999999999998</v>
      </c>
      <c r="M37" s="10">
        <v>0</v>
      </c>
      <c r="N37" s="10">
        <v>0</v>
      </c>
      <c r="O37" s="10">
        <v>2.54</v>
      </c>
      <c r="P37" s="10">
        <v>0</v>
      </c>
      <c r="Q37" s="10">
        <v>0</v>
      </c>
      <c r="R37" s="10">
        <v>0</v>
      </c>
      <c r="S37" s="10">
        <v>58888.13</v>
      </c>
      <c r="T37" s="10">
        <v>60670.400000000001</v>
      </c>
      <c r="U37" s="10">
        <v>278.23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60948.63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f>VLOOKUP(E37,[1]Aplicado!$C$941:$AL$1568,36,0)</f>
        <v>0</v>
      </c>
      <c r="AU37" s="10">
        <f t="shared" si="0"/>
        <v>0</v>
      </c>
      <c r="AV37" s="10">
        <v>26167.65</v>
      </c>
      <c r="AW37" s="10">
        <v>60948.63</v>
      </c>
      <c r="AX37" s="11">
        <v>77</v>
      </c>
      <c r="AY37" s="11">
        <v>300</v>
      </c>
      <c r="AZ37" s="10">
        <v>250000</v>
      </c>
      <c r="BA37" s="10">
        <v>63798.22</v>
      </c>
      <c r="BB37" s="12">
        <v>90</v>
      </c>
      <c r="BC37" s="12">
        <v>83.073347500917706</v>
      </c>
      <c r="BD37" s="12">
        <v>10.11</v>
      </c>
      <c r="BE37" s="12"/>
      <c r="BF37" s="8" t="s">
        <v>75</v>
      </c>
      <c r="BG37" s="5"/>
      <c r="BH37" s="8" t="s">
        <v>148</v>
      </c>
      <c r="BI37" s="8" t="s">
        <v>149</v>
      </c>
      <c r="BJ37" s="8" t="s">
        <v>150</v>
      </c>
      <c r="BK37" s="8" t="s">
        <v>79</v>
      </c>
      <c r="BL37" s="6" t="s">
        <v>80</v>
      </c>
      <c r="BM37" s="12">
        <v>458781.04992985999</v>
      </c>
      <c r="BN37" s="6" t="s">
        <v>81</v>
      </c>
      <c r="BO37" s="12"/>
      <c r="BP37" s="13">
        <v>38336</v>
      </c>
      <c r="BQ37" s="13">
        <v>47484</v>
      </c>
      <c r="BR37" s="12">
        <v>13923.76</v>
      </c>
      <c r="BS37" s="12">
        <v>0</v>
      </c>
      <c r="BT37" s="12">
        <v>28.47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45139</v>
      </c>
      <c r="E38" s="17" t="s">
        <v>151</v>
      </c>
      <c r="F38" s="18">
        <v>140</v>
      </c>
      <c r="G38" s="18">
        <v>139</v>
      </c>
      <c r="H38" s="19">
        <v>74766.880000000005</v>
      </c>
      <c r="I38" s="19">
        <v>57740.86</v>
      </c>
      <c r="J38" s="19">
        <v>5.67</v>
      </c>
      <c r="K38" s="19">
        <v>132507.74</v>
      </c>
      <c r="L38" s="19">
        <v>698.06</v>
      </c>
      <c r="M38" s="19">
        <v>0</v>
      </c>
      <c r="N38" s="19">
        <v>0</v>
      </c>
      <c r="O38" s="19">
        <v>5.67</v>
      </c>
      <c r="P38" s="19">
        <v>0</v>
      </c>
      <c r="Q38" s="19">
        <v>0</v>
      </c>
      <c r="R38" s="19">
        <v>0</v>
      </c>
      <c r="S38" s="19">
        <v>132502.07</v>
      </c>
      <c r="T38" s="19">
        <v>126598.46</v>
      </c>
      <c r="U38" s="19">
        <v>618.65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127217.11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f>VLOOKUP(E38,[1]Aplicado!$C$941:$AL$1568,36,0)</f>
        <v>0</v>
      </c>
      <c r="AU38" s="19">
        <f t="shared" si="0"/>
        <v>0</v>
      </c>
      <c r="AV38" s="19">
        <v>58433.25</v>
      </c>
      <c r="AW38" s="19">
        <v>127217.11</v>
      </c>
      <c r="AX38" s="20">
        <v>78</v>
      </c>
      <c r="AY38" s="20">
        <v>300</v>
      </c>
      <c r="AZ38" s="19">
        <v>605000</v>
      </c>
      <c r="BA38" s="19">
        <v>145691.10999999999</v>
      </c>
      <c r="BB38" s="21">
        <v>85</v>
      </c>
      <c r="BC38" s="21">
        <v>77.305169478082803</v>
      </c>
      <c r="BD38" s="21">
        <v>9.93</v>
      </c>
      <c r="BE38" s="21"/>
      <c r="BF38" s="17" t="s">
        <v>75</v>
      </c>
      <c r="BG38" s="14"/>
      <c r="BH38" s="17" t="s">
        <v>152</v>
      </c>
      <c r="BI38" s="17" t="s">
        <v>153</v>
      </c>
      <c r="BJ38" s="17" t="s">
        <v>154</v>
      </c>
      <c r="BK38" s="17" t="s">
        <v>79</v>
      </c>
      <c r="BL38" s="15" t="s">
        <v>80</v>
      </c>
      <c r="BM38" s="21">
        <v>1032286.79179454</v>
      </c>
      <c r="BN38" s="15" t="s">
        <v>81</v>
      </c>
      <c r="BO38" s="21"/>
      <c r="BP38" s="22">
        <v>38341</v>
      </c>
      <c r="BQ38" s="22">
        <v>47484</v>
      </c>
      <c r="BR38" s="21">
        <v>20832.830000000002</v>
      </c>
      <c r="BS38" s="21">
        <v>0</v>
      </c>
      <c r="BT38" s="21">
        <v>28.45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45139</v>
      </c>
      <c r="E39" s="8" t="s">
        <v>155</v>
      </c>
      <c r="F39" s="9">
        <v>0</v>
      </c>
      <c r="G39" s="9">
        <v>0</v>
      </c>
      <c r="H39" s="10">
        <v>118178.03</v>
      </c>
      <c r="I39" s="10">
        <v>0</v>
      </c>
      <c r="J39" s="10">
        <v>0</v>
      </c>
      <c r="K39" s="10">
        <v>118178.03</v>
      </c>
      <c r="L39" s="10">
        <v>1110.03</v>
      </c>
      <c r="M39" s="10">
        <v>0</v>
      </c>
      <c r="N39" s="10">
        <v>0</v>
      </c>
      <c r="O39" s="10">
        <v>0</v>
      </c>
      <c r="P39" s="10">
        <v>1110.03</v>
      </c>
      <c r="Q39" s="10">
        <v>8.8800000000000008</v>
      </c>
      <c r="R39" s="10">
        <v>0</v>
      </c>
      <c r="S39" s="10">
        <v>117059.11</v>
      </c>
      <c r="T39" s="10">
        <v>0</v>
      </c>
      <c r="U39" s="10">
        <v>961.11</v>
      </c>
      <c r="V39" s="10">
        <v>0</v>
      </c>
      <c r="W39" s="10">
        <v>0</v>
      </c>
      <c r="X39" s="10">
        <v>961.11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110.81</v>
      </c>
      <c r="AI39" s="10">
        <v>145.41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8.0031090000000003</v>
      </c>
      <c r="AT39" s="10">
        <f>VLOOKUP(E39,[1]Aplicado!$C$941:$AL$1568,36,0)</f>
        <v>0</v>
      </c>
      <c r="AU39" s="10">
        <f t="shared" si="0"/>
        <v>2328.236891</v>
      </c>
      <c r="AV39" s="10">
        <v>0</v>
      </c>
      <c r="AW39" s="10">
        <v>0</v>
      </c>
      <c r="AX39" s="11">
        <v>77</v>
      </c>
      <c r="AY39" s="11">
        <v>300</v>
      </c>
      <c r="AZ39" s="10">
        <v>1076752</v>
      </c>
      <c r="BA39" s="10">
        <v>232232.35</v>
      </c>
      <c r="BB39" s="12">
        <v>76</v>
      </c>
      <c r="BC39" s="12">
        <v>38.308583451013597</v>
      </c>
      <c r="BD39" s="12">
        <v>9.76</v>
      </c>
      <c r="BE39" s="12"/>
      <c r="BF39" s="8" t="s">
        <v>75</v>
      </c>
      <c r="BG39" s="5"/>
      <c r="BH39" s="8" t="s">
        <v>152</v>
      </c>
      <c r="BI39" s="8" t="s">
        <v>153</v>
      </c>
      <c r="BJ39" s="8" t="s">
        <v>156</v>
      </c>
      <c r="BK39" s="8" t="s">
        <v>84</v>
      </c>
      <c r="BL39" s="6" t="s">
        <v>80</v>
      </c>
      <c r="BM39" s="12">
        <v>911974.98357742</v>
      </c>
      <c r="BN39" s="6" t="s">
        <v>81</v>
      </c>
      <c r="BO39" s="12"/>
      <c r="BP39" s="13">
        <v>38330</v>
      </c>
      <c r="BQ39" s="13">
        <v>47484</v>
      </c>
      <c r="BR39" s="12">
        <v>0</v>
      </c>
      <c r="BS39" s="12">
        <v>0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45139</v>
      </c>
      <c r="E40" s="17" t="s">
        <v>157</v>
      </c>
      <c r="F40" s="18">
        <v>157</v>
      </c>
      <c r="G40" s="18">
        <v>156</v>
      </c>
      <c r="H40" s="19">
        <v>59376.26</v>
      </c>
      <c r="I40" s="19">
        <v>48852.55</v>
      </c>
      <c r="J40" s="19">
        <v>4.63</v>
      </c>
      <c r="K40" s="19">
        <v>108228.81</v>
      </c>
      <c r="L40" s="19">
        <v>561.37</v>
      </c>
      <c r="M40" s="19">
        <v>0</v>
      </c>
      <c r="N40" s="19">
        <v>0</v>
      </c>
      <c r="O40" s="19">
        <v>4.63</v>
      </c>
      <c r="P40" s="19">
        <v>0</v>
      </c>
      <c r="Q40" s="19">
        <v>0</v>
      </c>
      <c r="R40" s="19">
        <v>0</v>
      </c>
      <c r="S40" s="19">
        <v>108224.18</v>
      </c>
      <c r="T40" s="19">
        <v>117581.97</v>
      </c>
      <c r="U40" s="19">
        <v>498.72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118080.69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f>VLOOKUP(E40,[1]Aplicado!$C$941:$AL$1568,36,0)</f>
        <v>0</v>
      </c>
      <c r="AU40" s="19">
        <f t="shared" si="0"/>
        <v>0</v>
      </c>
      <c r="AV40" s="19">
        <v>49409.29</v>
      </c>
      <c r="AW40" s="19">
        <v>118080.69</v>
      </c>
      <c r="AX40" s="20">
        <v>76</v>
      </c>
      <c r="AY40" s="20">
        <v>300</v>
      </c>
      <c r="AZ40" s="19">
        <v>451000</v>
      </c>
      <c r="BA40" s="19">
        <v>115940.33</v>
      </c>
      <c r="BB40" s="21">
        <v>90</v>
      </c>
      <c r="BC40" s="21">
        <v>84.010250790212496</v>
      </c>
      <c r="BD40" s="21">
        <v>10.08</v>
      </c>
      <c r="BE40" s="21"/>
      <c r="BF40" s="17" t="s">
        <v>75</v>
      </c>
      <c r="BG40" s="14"/>
      <c r="BH40" s="17" t="s">
        <v>158</v>
      </c>
      <c r="BI40" s="17" t="s">
        <v>159</v>
      </c>
      <c r="BJ40" s="17" t="s">
        <v>160</v>
      </c>
      <c r="BK40" s="17" t="s">
        <v>79</v>
      </c>
      <c r="BL40" s="15" t="s">
        <v>80</v>
      </c>
      <c r="BM40" s="21">
        <v>843144.50005796005</v>
      </c>
      <c r="BN40" s="15" t="s">
        <v>81</v>
      </c>
      <c r="BO40" s="21"/>
      <c r="BP40" s="22">
        <v>38315</v>
      </c>
      <c r="BQ40" s="22">
        <v>47453</v>
      </c>
      <c r="BR40" s="21">
        <v>27661.56</v>
      </c>
      <c r="BS40" s="21">
        <v>0</v>
      </c>
      <c r="BT40" s="21">
        <v>28.67</v>
      </c>
    </row>
    <row r="41" spans="1:72" s="1" customFormat="1" ht="18.2" customHeight="1" x14ac:dyDescent="0.15">
      <c r="A41" s="5">
        <v>39</v>
      </c>
      <c r="B41" s="6" t="s">
        <v>116</v>
      </c>
      <c r="C41" s="6" t="s">
        <v>73</v>
      </c>
      <c r="D41" s="7">
        <v>45139</v>
      </c>
      <c r="E41" s="8" t="s">
        <v>161</v>
      </c>
      <c r="F41" s="9">
        <v>1</v>
      </c>
      <c r="G41" s="9">
        <v>1</v>
      </c>
      <c r="H41" s="10">
        <v>141984.23000000001</v>
      </c>
      <c r="I41" s="10">
        <v>996.49</v>
      </c>
      <c r="J41" s="10">
        <v>8.94</v>
      </c>
      <c r="K41" s="10">
        <v>142980.72</v>
      </c>
      <c r="L41" s="10">
        <v>1014.19</v>
      </c>
      <c r="M41" s="10">
        <v>0</v>
      </c>
      <c r="N41" s="10">
        <v>0</v>
      </c>
      <c r="O41" s="10">
        <v>8.94</v>
      </c>
      <c r="P41" s="10">
        <v>0</v>
      </c>
      <c r="Q41" s="10">
        <v>0</v>
      </c>
      <c r="R41" s="10">
        <v>0</v>
      </c>
      <c r="S41" s="10">
        <v>142971.78</v>
      </c>
      <c r="T41" s="10">
        <v>1389.33</v>
      </c>
      <c r="U41" s="10">
        <v>1030.51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2419.84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f>VLOOKUP(E41,[1]Aplicado!$C$941:$AL$1568,36,0)</f>
        <v>0</v>
      </c>
      <c r="AU41" s="10">
        <f t="shared" si="0"/>
        <v>0</v>
      </c>
      <c r="AV41" s="10">
        <v>2001.74</v>
      </c>
      <c r="AW41" s="10">
        <v>2419.84</v>
      </c>
      <c r="AX41" s="11">
        <v>94</v>
      </c>
      <c r="AY41" s="11">
        <v>300</v>
      </c>
      <c r="AZ41" s="10">
        <v>980000</v>
      </c>
      <c r="BA41" s="10">
        <v>239087.56</v>
      </c>
      <c r="BB41" s="12">
        <v>90</v>
      </c>
      <c r="BC41" s="12">
        <v>53.819028476429303</v>
      </c>
      <c r="BD41" s="12">
        <v>8.7100000000000009</v>
      </c>
      <c r="BE41" s="12"/>
      <c r="BF41" s="8" t="s">
        <v>75</v>
      </c>
      <c r="BG41" s="5"/>
      <c r="BH41" s="8" t="s">
        <v>99</v>
      </c>
      <c r="BI41" s="8" t="s">
        <v>118</v>
      </c>
      <c r="BJ41" s="8" t="s">
        <v>162</v>
      </c>
      <c r="BK41" s="8" t="s">
        <v>132</v>
      </c>
      <c r="BL41" s="6" t="s">
        <v>80</v>
      </c>
      <c r="BM41" s="12">
        <v>1113853.39182516</v>
      </c>
      <c r="BN41" s="6" t="s">
        <v>81</v>
      </c>
      <c r="BO41" s="12"/>
      <c r="BP41" s="13">
        <v>38841</v>
      </c>
      <c r="BQ41" s="13">
        <v>47972</v>
      </c>
      <c r="BR41" s="12">
        <v>711.56</v>
      </c>
      <c r="BS41" s="12">
        <v>117.47</v>
      </c>
      <c r="BT41" s="12">
        <v>30.13</v>
      </c>
    </row>
    <row r="42" spans="1:72" s="1" customFormat="1" ht="18.2" customHeight="1" x14ac:dyDescent="0.15">
      <c r="A42" s="14">
        <v>40</v>
      </c>
      <c r="B42" s="15" t="s">
        <v>116</v>
      </c>
      <c r="C42" s="15" t="s">
        <v>73</v>
      </c>
      <c r="D42" s="16">
        <v>45139</v>
      </c>
      <c r="E42" s="17" t="s">
        <v>163</v>
      </c>
      <c r="F42" s="18">
        <v>132</v>
      </c>
      <c r="G42" s="18">
        <v>132</v>
      </c>
      <c r="H42" s="19">
        <v>0</v>
      </c>
      <c r="I42" s="19">
        <v>215236.6</v>
      </c>
      <c r="J42" s="19">
        <v>0</v>
      </c>
      <c r="K42" s="19">
        <v>215236.6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215236.6</v>
      </c>
      <c r="T42" s="19">
        <v>131832.04999999999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131832.04999999999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f>VLOOKUP(E42,[1]Aplicado!$C$941:$AL$1568,36,0)</f>
        <v>0</v>
      </c>
      <c r="AU42" s="19">
        <f t="shared" si="0"/>
        <v>0</v>
      </c>
      <c r="AV42" s="19">
        <v>215236.6</v>
      </c>
      <c r="AW42" s="19">
        <v>131832.04999999999</v>
      </c>
      <c r="AX42" s="20">
        <v>0</v>
      </c>
      <c r="AY42" s="20">
        <v>180</v>
      </c>
      <c r="AZ42" s="19">
        <v>980000</v>
      </c>
      <c r="BA42" s="19">
        <v>239646.69</v>
      </c>
      <c r="BB42" s="21">
        <v>90</v>
      </c>
      <c r="BC42" s="21">
        <v>80.832720869209595</v>
      </c>
      <c r="BD42" s="21">
        <v>8.5299999999999994</v>
      </c>
      <c r="BE42" s="21"/>
      <c r="BF42" s="17" t="s">
        <v>75</v>
      </c>
      <c r="BG42" s="14"/>
      <c r="BH42" s="17" t="s">
        <v>99</v>
      </c>
      <c r="BI42" s="17" t="s">
        <v>118</v>
      </c>
      <c r="BJ42" s="17" t="s">
        <v>162</v>
      </c>
      <c r="BK42" s="17" t="s">
        <v>79</v>
      </c>
      <c r="BL42" s="15" t="s">
        <v>80</v>
      </c>
      <c r="BM42" s="21">
        <v>1676848.5148252</v>
      </c>
      <c r="BN42" s="15" t="s">
        <v>81</v>
      </c>
      <c r="BO42" s="21"/>
      <c r="BP42" s="22">
        <v>38805</v>
      </c>
      <c r="BQ42" s="22">
        <v>44284</v>
      </c>
      <c r="BR42" s="21">
        <v>19756.5</v>
      </c>
      <c r="BS42" s="21">
        <v>0</v>
      </c>
      <c r="BT42" s="21">
        <v>34.880000000000003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45139</v>
      </c>
      <c r="E43" s="8" t="s">
        <v>164</v>
      </c>
      <c r="F43" s="9">
        <v>179</v>
      </c>
      <c r="G43" s="9">
        <v>178</v>
      </c>
      <c r="H43" s="10">
        <v>89872.98</v>
      </c>
      <c r="I43" s="10">
        <v>91835.7</v>
      </c>
      <c r="J43" s="10">
        <v>8.07</v>
      </c>
      <c r="K43" s="10">
        <v>181708.68</v>
      </c>
      <c r="L43" s="10">
        <v>988.22</v>
      </c>
      <c r="M43" s="10">
        <v>0</v>
      </c>
      <c r="N43" s="10">
        <v>0</v>
      </c>
      <c r="O43" s="10">
        <v>8.07</v>
      </c>
      <c r="P43" s="10">
        <v>0</v>
      </c>
      <c r="Q43" s="10">
        <v>0</v>
      </c>
      <c r="R43" s="10">
        <v>0</v>
      </c>
      <c r="S43" s="10">
        <v>181700.61</v>
      </c>
      <c r="T43" s="10">
        <v>218836.67</v>
      </c>
      <c r="U43" s="10">
        <v>747.38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219584.05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f>VLOOKUP(E43,[1]Aplicado!$C$941:$AL$1568,36,0)</f>
        <v>0</v>
      </c>
      <c r="AU43" s="10">
        <f t="shared" si="0"/>
        <v>0</v>
      </c>
      <c r="AV43" s="10">
        <v>92815.85</v>
      </c>
      <c r="AW43" s="10">
        <v>219584.05</v>
      </c>
      <c r="AX43" s="11">
        <v>68</v>
      </c>
      <c r="AY43" s="11">
        <v>300</v>
      </c>
      <c r="AZ43" s="10">
        <v>723298</v>
      </c>
      <c r="BA43" s="10">
        <v>191294.76</v>
      </c>
      <c r="BB43" s="12">
        <v>90</v>
      </c>
      <c r="BC43" s="12">
        <v>85.486162297388603</v>
      </c>
      <c r="BD43" s="12">
        <v>9.98</v>
      </c>
      <c r="BE43" s="12"/>
      <c r="BF43" s="8" t="s">
        <v>75</v>
      </c>
      <c r="BG43" s="5"/>
      <c r="BH43" s="8" t="s">
        <v>165</v>
      </c>
      <c r="BI43" s="8" t="s">
        <v>166</v>
      </c>
      <c r="BJ43" s="8" t="s">
        <v>167</v>
      </c>
      <c r="BK43" s="8" t="s">
        <v>79</v>
      </c>
      <c r="BL43" s="6" t="s">
        <v>80</v>
      </c>
      <c r="BM43" s="12">
        <v>1415578.9397404201</v>
      </c>
      <c r="BN43" s="6" t="s">
        <v>81</v>
      </c>
      <c r="BO43" s="12"/>
      <c r="BP43" s="13">
        <v>38065</v>
      </c>
      <c r="BQ43" s="13">
        <v>47209</v>
      </c>
      <c r="BR43" s="12">
        <v>36019.480000000003</v>
      </c>
      <c r="BS43" s="12">
        <v>0</v>
      </c>
      <c r="BT43" s="12">
        <v>29.44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45139</v>
      </c>
      <c r="E44" s="17" t="s">
        <v>168</v>
      </c>
      <c r="F44" s="18">
        <v>155</v>
      </c>
      <c r="G44" s="18">
        <v>154</v>
      </c>
      <c r="H44" s="19">
        <v>97620.62</v>
      </c>
      <c r="I44" s="19">
        <v>83899.38</v>
      </c>
      <c r="J44" s="19">
        <v>8.07</v>
      </c>
      <c r="K44" s="19">
        <v>181520</v>
      </c>
      <c r="L44" s="19">
        <v>972.6</v>
      </c>
      <c r="M44" s="19">
        <v>0</v>
      </c>
      <c r="N44" s="19">
        <v>0</v>
      </c>
      <c r="O44" s="19">
        <v>8.07</v>
      </c>
      <c r="P44" s="19">
        <v>0</v>
      </c>
      <c r="Q44" s="19">
        <v>0</v>
      </c>
      <c r="R44" s="19">
        <v>0</v>
      </c>
      <c r="S44" s="19">
        <v>181511.93</v>
      </c>
      <c r="T44" s="19">
        <v>194575.12</v>
      </c>
      <c r="U44" s="19">
        <v>824.01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195399.13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f>VLOOKUP(E44,[1]Aplicado!$C$941:$AL$1568,36,0)</f>
        <v>0</v>
      </c>
      <c r="AU44" s="19">
        <f t="shared" si="0"/>
        <v>0</v>
      </c>
      <c r="AV44" s="19">
        <v>84863.91</v>
      </c>
      <c r="AW44" s="19">
        <v>195399.13</v>
      </c>
      <c r="AX44" s="20">
        <v>74</v>
      </c>
      <c r="AY44" s="20">
        <v>300</v>
      </c>
      <c r="AZ44" s="19">
        <v>743925</v>
      </c>
      <c r="BA44" s="19">
        <v>195735.05</v>
      </c>
      <c r="BB44" s="21">
        <v>90</v>
      </c>
      <c r="BC44" s="21">
        <v>83.460135014142793</v>
      </c>
      <c r="BD44" s="21">
        <v>10.130000000000001</v>
      </c>
      <c r="BE44" s="21"/>
      <c r="BF44" s="17" t="s">
        <v>103</v>
      </c>
      <c r="BG44" s="14"/>
      <c r="BH44" s="17" t="s">
        <v>165</v>
      </c>
      <c r="BI44" s="17" t="s">
        <v>166</v>
      </c>
      <c r="BJ44" s="17" t="s">
        <v>167</v>
      </c>
      <c r="BK44" s="17" t="s">
        <v>79</v>
      </c>
      <c r="BL44" s="15" t="s">
        <v>80</v>
      </c>
      <c r="BM44" s="21">
        <v>1414108.9863134599</v>
      </c>
      <c r="BN44" s="15" t="s">
        <v>81</v>
      </c>
      <c r="BO44" s="21"/>
      <c r="BP44" s="22">
        <v>38202</v>
      </c>
      <c r="BQ44" s="22">
        <v>47362</v>
      </c>
      <c r="BR44" s="21">
        <v>40871.61</v>
      </c>
      <c r="BS44" s="21">
        <v>0</v>
      </c>
      <c r="BT44" s="21">
        <v>29.3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45139</v>
      </c>
      <c r="E45" s="8" t="s">
        <v>169</v>
      </c>
      <c r="F45" s="9">
        <v>148</v>
      </c>
      <c r="G45" s="9">
        <v>147</v>
      </c>
      <c r="H45" s="10">
        <v>86186.8</v>
      </c>
      <c r="I45" s="10">
        <v>69643.899999999994</v>
      </c>
      <c r="J45" s="10">
        <v>6.89</v>
      </c>
      <c r="K45" s="10">
        <v>155830.70000000001</v>
      </c>
      <c r="L45" s="10">
        <v>827.24</v>
      </c>
      <c r="M45" s="10">
        <v>0</v>
      </c>
      <c r="N45" s="10">
        <v>0</v>
      </c>
      <c r="O45" s="10">
        <v>6.89</v>
      </c>
      <c r="P45" s="10">
        <v>0</v>
      </c>
      <c r="Q45" s="10">
        <v>0</v>
      </c>
      <c r="R45" s="10">
        <v>0</v>
      </c>
      <c r="S45" s="10">
        <v>155823.81</v>
      </c>
      <c r="T45" s="10">
        <v>160777.21</v>
      </c>
      <c r="U45" s="10">
        <v>729.66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161506.87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f>VLOOKUP(E45,[1]Aplicado!$C$941:$AL$1568,36,0)</f>
        <v>0</v>
      </c>
      <c r="AU45" s="10">
        <f t="shared" si="0"/>
        <v>0</v>
      </c>
      <c r="AV45" s="10">
        <v>70464.25</v>
      </c>
      <c r="AW45" s="10">
        <v>161506.87</v>
      </c>
      <c r="AX45" s="11">
        <v>75</v>
      </c>
      <c r="AY45" s="11">
        <v>300</v>
      </c>
      <c r="AZ45" s="10">
        <v>651719</v>
      </c>
      <c r="BA45" s="10">
        <v>169227.89</v>
      </c>
      <c r="BB45" s="12">
        <v>90</v>
      </c>
      <c r="BC45" s="12">
        <v>82.871345261115096</v>
      </c>
      <c r="BD45" s="12">
        <v>10.16</v>
      </c>
      <c r="BE45" s="12"/>
      <c r="BF45" s="8" t="s">
        <v>75</v>
      </c>
      <c r="BG45" s="5"/>
      <c r="BH45" s="8" t="s">
        <v>165</v>
      </c>
      <c r="BI45" s="8" t="s">
        <v>166</v>
      </c>
      <c r="BJ45" s="8" t="s">
        <v>167</v>
      </c>
      <c r="BK45" s="8" t="s">
        <v>79</v>
      </c>
      <c r="BL45" s="6" t="s">
        <v>80</v>
      </c>
      <c r="BM45" s="12">
        <v>1213979.9846908201</v>
      </c>
      <c r="BN45" s="6" t="s">
        <v>81</v>
      </c>
      <c r="BO45" s="12"/>
      <c r="BP45" s="13">
        <v>38266</v>
      </c>
      <c r="BQ45" s="13">
        <v>47423</v>
      </c>
      <c r="BR45" s="12">
        <v>24977.08</v>
      </c>
      <c r="BS45" s="12">
        <v>0</v>
      </c>
      <c r="BT45" s="12">
        <v>28.94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45139</v>
      </c>
      <c r="E46" s="17" t="s">
        <v>170</v>
      </c>
      <c r="F46" s="18">
        <v>0</v>
      </c>
      <c r="G46" s="18">
        <v>0</v>
      </c>
      <c r="H46" s="19">
        <v>79071.399999999994</v>
      </c>
      <c r="I46" s="19">
        <v>0</v>
      </c>
      <c r="J46" s="19">
        <v>0</v>
      </c>
      <c r="K46" s="19">
        <v>79071.399999999994</v>
      </c>
      <c r="L46" s="19">
        <v>939.42</v>
      </c>
      <c r="M46" s="19">
        <v>0</v>
      </c>
      <c r="N46" s="19">
        <v>0</v>
      </c>
      <c r="O46" s="19">
        <v>0</v>
      </c>
      <c r="P46" s="19">
        <v>939.42</v>
      </c>
      <c r="Q46" s="19">
        <v>7.69</v>
      </c>
      <c r="R46" s="19">
        <v>0</v>
      </c>
      <c r="S46" s="19">
        <v>78124.289999999994</v>
      </c>
      <c r="T46" s="19">
        <v>0</v>
      </c>
      <c r="U46" s="19">
        <v>657.55</v>
      </c>
      <c r="V46" s="19">
        <v>0</v>
      </c>
      <c r="W46" s="19">
        <v>0</v>
      </c>
      <c r="X46" s="19">
        <v>657.55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85.35</v>
      </c>
      <c r="AI46" s="19">
        <v>110.21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6.736218</v>
      </c>
      <c r="AT46" s="19">
        <f>VLOOKUP(E46,[1]Aplicado!$C$941:$AL$1568,36,0)</f>
        <v>0</v>
      </c>
      <c r="AU46" s="19">
        <f t="shared" si="0"/>
        <v>1793.4837819999998</v>
      </c>
      <c r="AV46" s="19">
        <v>0</v>
      </c>
      <c r="AW46" s="19">
        <v>0</v>
      </c>
      <c r="AX46" s="20">
        <v>68</v>
      </c>
      <c r="AY46" s="20">
        <v>300</v>
      </c>
      <c r="AZ46" s="19">
        <v>666455.01</v>
      </c>
      <c r="BA46" s="19">
        <v>176014.8</v>
      </c>
      <c r="BB46" s="21">
        <v>90</v>
      </c>
      <c r="BC46" s="21">
        <v>39.946561880023701</v>
      </c>
      <c r="BD46" s="21">
        <v>9.98</v>
      </c>
      <c r="BE46" s="21"/>
      <c r="BF46" s="17" t="s">
        <v>75</v>
      </c>
      <c r="BG46" s="14"/>
      <c r="BH46" s="17" t="s">
        <v>165</v>
      </c>
      <c r="BI46" s="17" t="s">
        <v>166</v>
      </c>
      <c r="BJ46" s="17" t="s">
        <v>171</v>
      </c>
      <c r="BK46" s="17" t="s">
        <v>84</v>
      </c>
      <c r="BL46" s="15" t="s">
        <v>80</v>
      </c>
      <c r="BM46" s="21">
        <v>608644.62483738002</v>
      </c>
      <c r="BN46" s="15" t="s">
        <v>81</v>
      </c>
      <c r="BO46" s="21"/>
      <c r="BP46" s="22">
        <v>38075</v>
      </c>
      <c r="BQ46" s="22">
        <v>47209</v>
      </c>
      <c r="BR46" s="21">
        <v>0</v>
      </c>
      <c r="BS46" s="21">
        <v>0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45139</v>
      </c>
      <c r="E47" s="8" t="s">
        <v>172</v>
      </c>
      <c r="F47" s="9">
        <v>181</v>
      </c>
      <c r="G47" s="9">
        <v>180</v>
      </c>
      <c r="H47" s="10">
        <v>105869.81</v>
      </c>
      <c r="I47" s="10">
        <v>108349.99</v>
      </c>
      <c r="J47" s="10">
        <v>9.2200000000000006</v>
      </c>
      <c r="K47" s="10">
        <v>214219.8</v>
      </c>
      <c r="L47" s="10">
        <v>1148.4100000000001</v>
      </c>
      <c r="M47" s="10">
        <v>0</v>
      </c>
      <c r="N47" s="10">
        <v>0</v>
      </c>
      <c r="O47" s="10">
        <v>9.2200000000000006</v>
      </c>
      <c r="P47" s="10">
        <v>0</v>
      </c>
      <c r="Q47" s="10">
        <v>0</v>
      </c>
      <c r="R47" s="10">
        <v>0</v>
      </c>
      <c r="S47" s="10">
        <v>214210.58</v>
      </c>
      <c r="T47" s="10">
        <v>255992.14</v>
      </c>
      <c r="U47" s="10">
        <v>864.53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256856.67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f>VLOOKUP(E47,[1]Aplicado!$C$941:$AL$1568,36,0)</f>
        <v>0</v>
      </c>
      <c r="AU47" s="10">
        <f t="shared" si="0"/>
        <v>0</v>
      </c>
      <c r="AV47" s="10">
        <v>109489.18</v>
      </c>
      <c r="AW47" s="10">
        <v>256856.67</v>
      </c>
      <c r="AX47" s="11">
        <v>69</v>
      </c>
      <c r="AY47" s="11">
        <v>300</v>
      </c>
      <c r="AZ47" s="10">
        <v>852323</v>
      </c>
      <c r="BA47" s="10">
        <v>225000</v>
      </c>
      <c r="BB47" s="12">
        <v>90</v>
      </c>
      <c r="BC47" s="12">
        <v>85.684231999999994</v>
      </c>
      <c r="BD47" s="12">
        <v>9.8000000000000007</v>
      </c>
      <c r="BE47" s="12"/>
      <c r="BF47" s="8" t="s">
        <v>103</v>
      </c>
      <c r="BG47" s="5"/>
      <c r="BH47" s="8" t="s">
        <v>165</v>
      </c>
      <c r="BI47" s="8" t="s">
        <v>166</v>
      </c>
      <c r="BJ47" s="8" t="s">
        <v>167</v>
      </c>
      <c r="BK47" s="8" t="s">
        <v>79</v>
      </c>
      <c r="BL47" s="6" t="s">
        <v>80</v>
      </c>
      <c r="BM47" s="12">
        <v>1668855.0782387599</v>
      </c>
      <c r="BN47" s="6" t="s">
        <v>81</v>
      </c>
      <c r="BO47" s="12"/>
      <c r="BP47" s="13">
        <v>38079</v>
      </c>
      <c r="BQ47" s="13">
        <v>47239</v>
      </c>
      <c r="BR47" s="12">
        <v>53403.839999999997</v>
      </c>
      <c r="BS47" s="12">
        <v>0</v>
      </c>
      <c r="BT47" s="12">
        <v>29.39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45139</v>
      </c>
      <c r="E48" s="17" t="s">
        <v>173</v>
      </c>
      <c r="F48" s="15" t="s">
        <v>89</v>
      </c>
      <c r="G48" s="18">
        <v>83</v>
      </c>
      <c r="H48" s="19">
        <v>40636.339999999997</v>
      </c>
      <c r="I48" s="19">
        <v>95269.19</v>
      </c>
      <c r="J48" s="19">
        <v>40742.21</v>
      </c>
      <c r="K48" s="19">
        <v>135905.53</v>
      </c>
      <c r="L48" s="19">
        <v>1593.15</v>
      </c>
      <c r="M48" s="19">
        <v>0</v>
      </c>
      <c r="N48" s="19">
        <v>0</v>
      </c>
      <c r="O48" s="19">
        <v>95269.19</v>
      </c>
      <c r="P48" s="19">
        <v>1593.15</v>
      </c>
      <c r="Q48" s="19">
        <v>39043.19</v>
      </c>
      <c r="R48" s="19">
        <v>0</v>
      </c>
      <c r="S48" s="19">
        <v>0</v>
      </c>
      <c r="T48" s="19">
        <v>67645.460000000006</v>
      </c>
      <c r="U48" s="19">
        <v>346.31</v>
      </c>
      <c r="V48" s="19">
        <v>0</v>
      </c>
      <c r="W48" s="19">
        <v>67645.460000000006</v>
      </c>
      <c r="X48" s="19">
        <v>346.31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28.98</v>
      </c>
      <c r="AG48" s="19">
        <v>0</v>
      </c>
      <c r="AH48" s="19">
        <v>103.53</v>
      </c>
      <c r="AI48" s="19">
        <v>131.29</v>
      </c>
      <c r="AJ48" s="19">
        <v>0</v>
      </c>
      <c r="AK48" s="19">
        <v>0</v>
      </c>
      <c r="AL48" s="19">
        <v>0</v>
      </c>
      <c r="AM48" s="19">
        <v>3357.66</v>
      </c>
      <c r="AN48" s="19">
        <v>0</v>
      </c>
      <c r="AO48" s="19">
        <v>8696.52</v>
      </c>
      <c r="AP48" s="19">
        <v>11026.74</v>
      </c>
      <c r="AQ48" s="19">
        <v>0</v>
      </c>
      <c r="AR48" s="19">
        <v>0</v>
      </c>
      <c r="AS48" s="19">
        <v>7914.9108390000001</v>
      </c>
      <c r="AT48" s="19">
        <f>VLOOKUP(E48,[1]Aplicado!$C$941:$AL$1568,36,0)</f>
        <v>91336.49</v>
      </c>
      <c r="AU48" s="19">
        <f t="shared" si="0"/>
        <v>87248.409161000003</v>
      </c>
      <c r="AV48" s="19">
        <v>0</v>
      </c>
      <c r="AW48" s="19">
        <v>0</v>
      </c>
      <c r="AX48" s="20">
        <v>24</v>
      </c>
      <c r="AY48" s="20">
        <v>300</v>
      </c>
      <c r="AZ48" s="19">
        <v>835000</v>
      </c>
      <c r="BA48" s="19">
        <v>209679.46</v>
      </c>
      <c r="BB48" s="21">
        <v>90</v>
      </c>
      <c r="BC48" s="21">
        <v>0</v>
      </c>
      <c r="BD48" s="21">
        <v>10.23</v>
      </c>
      <c r="BE48" s="21"/>
      <c r="BF48" s="17" t="s">
        <v>75</v>
      </c>
      <c r="BG48" s="14"/>
      <c r="BH48" s="17" t="s">
        <v>165</v>
      </c>
      <c r="BI48" s="17" t="s">
        <v>166</v>
      </c>
      <c r="BJ48" s="17" t="s">
        <v>174</v>
      </c>
      <c r="BK48" s="17" t="s">
        <v>84</v>
      </c>
      <c r="BL48" s="15" t="s">
        <v>80</v>
      </c>
      <c r="BM48" s="21">
        <v>0</v>
      </c>
      <c r="BN48" s="15" t="s">
        <v>81</v>
      </c>
      <c r="BO48" s="21"/>
      <c r="BP48" s="22">
        <v>38495</v>
      </c>
      <c r="BQ48" s="22">
        <v>47635</v>
      </c>
      <c r="BR48" s="21">
        <v>0</v>
      </c>
      <c r="BS48" s="21">
        <v>0</v>
      </c>
      <c r="BT48" s="21">
        <v>0</v>
      </c>
    </row>
    <row r="49" spans="1:72" s="1" customFormat="1" ht="18.2" customHeight="1" x14ac:dyDescent="0.15">
      <c r="A49" s="5">
        <v>47</v>
      </c>
      <c r="B49" s="6" t="s">
        <v>109</v>
      </c>
      <c r="C49" s="6" t="s">
        <v>73</v>
      </c>
      <c r="D49" s="7">
        <v>45139</v>
      </c>
      <c r="E49" s="8" t="s">
        <v>175</v>
      </c>
      <c r="F49" s="9">
        <v>128</v>
      </c>
      <c r="G49" s="9">
        <v>127</v>
      </c>
      <c r="H49" s="10">
        <v>36872.1</v>
      </c>
      <c r="I49" s="10">
        <v>20189.009999999998</v>
      </c>
      <c r="J49" s="10">
        <v>0</v>
      </c>
      <c r="K49" s="10">
        <v>57061.11</v>
      </c>
      <c r="L49" s="10">
        <v>256.63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57061.11</v>
      </c>
      <c r="T49" s="10">
        <v>51313.96</v>
      </c>
      <c r="U49" s="10">
        <v>305.70999999999998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51619.67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f>VLOOKUP(E49,[1]Aplicado!$C$941:$AL$1568,36,0)</f>
        <v>0</v>
      </c>
      <c r="AU49" s="10">
        <f t="shared" si="0"/>
        <v>0</v>
      </c>
      <c r="AV49" s="10">
        <v>20445.64</v>
      </c>
      <c r="AW49" s="10">
        <v>51619.67</v>
      </c>
      <c r="AX49" s="11">
        <v>95</v>
      </c>
      <c r="AY49" s="11">
        <v>360</v>
      </c>
      <c r="AZ49" s="10">
        <v>213585.09</v>
      </c>
      <c r="BA49" s="10">
        <v>64350</v>
      </c>
      <c r="BB49" s="12">
        <v>90</v>
      </c>
      <c r="BC49" s="12">
        <v>79.805748251748298</v>
      </c>
      <c r="BD49" s="12">
        <v>9.9499999999999993</v>
      </c>
      <c r="BE49" s="12"/>
      <c r="BF49" s="8" t="s">
        <v>75</v>
      </c>
      <c r="BG49" s="5"/>
      <c r="BH49" s="8" t="s">
        <v>176</v>
      </c>
      <c r="BI49" s="8" t="s">
        <v>177</v>
      </c>
      <c r="BJ49" s="8" t="s">
        <v>178</v>
      </c>
      <c r="BK49" s="8" t="s">
        <v>79</v>
      </c>
      <c r="BL49" s="6" t="s">
        <v>80</v>
      </c>
      <c r="BM49" s="12">
        <v>444547.24502142001</v>
      </c>
      <c r="BN49" s="6" t="s">
        <v>81</v>
      </c>
      <c r="BO49" s="12"/>
      <c r="BP49" s="13">
        <v>37067</v>
      </c>
      <c r="BQ49" s="13">
        <v>48024</v>
      </c>
      <c r="BR49" s="12">
        <v>26114.16</v>
      </c>
      <c r="BS49" s="12">
        <v>104.5</v>
      </c>
      <c r="BT49" s="12">
        <v>45.57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45139</v>
      </c>
      <c r="E50" s="17" t="s">
        <v>179</v>
      </c>
      <c r="F50" s="18">
        <v>168</v>
      </c>
      <c r="G50" s="18">
        <v>167</v>
      </c>
      <c r="H50" s="19">
        <v>32713.33</v>
      </c>
      <c r="I50" s="19">
        <v>33698.06</v>
      </c>
      <c r="J50" s="19">
        <v>2.85</v>
      </c>
      <c r="K50" s="19">
        <v>66411.39</v>
      </c>
      <c r="L50" s="19">
        <v>364.42</v>
      </c>
      <c r="M50" s="19">
        <v>0</v>
      </c>
      <c r="N50" s="19">
        <v>0</v>
      </c>
      <c r="O50" s="19">
        <v>2.85</v>
      </c>
      <c r="P50" s="19">
        <v>0</v>
      </c>
      <c r="Q50" s="19">
        <v>0</v>
      </c>
      <c r="R50" s="19">
        <v>0</v>
      </c>
      <c r="S50" s="19">
        <v>66408.539999999994</v>
      </c>
      <c r="T50" s="19">
        <v>71258.23</v>
      </c>
      <c r="U50" s="19">
        <v>260.32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71518.55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f>VLOOKUP(E50,[1]Aplicado!$C$941:$AL$1568,36,0)</f>
        <v>0</v>
      </c>
      <c r="AU50" s="19">
        <f t="shared" si="0"/>
        <v>0</v>
      </c>
      <c r="AV50" s="19">
        <v>34059.629999999997</v>
      </c>
      <c r="AW50" s="19">
        <v>71518.55</v>
      </c>
      <c r="AX50" s="20">
        <v>68</v>
      </c>
      <c r="AY50" s="20">
        <v>300</v>
      </c>
      <c r="AZ50" s="19">
        <v>269000</v>
      </c>
      <c r="BA50" s="19">
        <v>71221.87</v>
      </c>
      <c r="BB50" s="21">
        <v>90</v>
      </c>
      <c r="BC50" s="21">
        <v>83.917602837443098</v>
      </c>
      <c r="BD50" s="21">
        <v>9.5500000000000007</v>
      </c>
      <c r="BE50" s="21"/>
      <c r="BF50" s="17" t="s">
        <v>75</v>
      </c>
      <c r="BG50" s="14"/>
      <c r="BH50" s="17" t="s">
        <v>180</v>
      </c>
      <c r="BI50" s="17" t="s">
        <v>181</v>
      </c>
      <c r="BJ50" s="17" t="s">
        <v>182</v>
      </c>
      <c r="BK50" s="17" t="s">
        <v>79</v>
      </c>
      <c r="BL50" s="15" t="s">
        <v>80</v>
      </c>
      <c r="BM50" s="21">
        <v>517370.47356587998</v>
      </c>
      <c r="BN50" s="15" t="s">
        <v>81</v>
      </c>
      <c r="BO50" s="21"/>
      <c r="BP50" s="22">
        <v>38058</v>
      </c>
      <c r="BQ50" s="22">
        <v>47209</v>
      </c>
      <c r="BR50" s="21">
        <v>16778.86</v>
      </c>
      <c r="BS50" s="21">
        <v>0</v>
      </c>
      <c r="BT50" s="21">
        <v>29.47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45139</v>
      </c>
      <c r="E51" s="8" t="s">
        <v>183</v>
      </c>
      <c r="F51" s="9">
        <v>10</v>
      </c>
      <c r="G51" s="9">
        <v>9</v>
      </c>
      <c r="H51" s="10">
        <v>32583.439999999999</v>
      </c>
      <c r="I51" s="10">
        <v>3510.83</v>
      </c>
      <c r="J51" s="10">
        <v>2.87</v>
      </c>
      <c r="K51" s="10">
        <v>36094.269999999997</v>
      </c>
      <c r="L51" s="10">
        <v>366.93</v>
      </c>
      <c r="M51" s="10">
        <v>0</v>
      </c>
      <c r="N51" s="10">
        <v>0</v>
      </c>
      <c r="O51" s="10">
        <v>2.87</v>
      </c>
      <c r="P51" s="10">
        <v>0</v>
      </c>
      <c r="Q51" s="10">
        <v>0</v>
      </c>
      <c r="R51" s="10">
        <v>0</v>
      </c>
      <c r="S51" s="10">
        <v>36091.4</v>
      </c>
      <c r="T51" s="10">
        <v>2642.06</v>
      </c>
      <c r="U51" s="10">
        <v>259.29000000000002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2901.35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f>VLOOKUP(E51,[1]Aplicado!$C$941:$AL$1568,36,0)</f>
        <v>0</v>
      </c>
      <c r="AU51" s="10">
        <f t="shared" si="0"/>
        <v>0</v>
      </c>
      <c r="AV51" s="10">
        <v>3874.89</v>
      </c>
      <c r="AW51" s="10">
        <v>2901.35</v>
      </c>
      <c r="AX51" s="11">
        <v>68</v>
      </c>
      <c r="AY51" s="11">
        <v>300</v>
      </c>
      <c r="AZ51" s="10">
        <v>269000</v>
      </c>
      <c r="BA51" s="10">
        <v>71390.59</v>
      </c>
      <c r="BB51" s="12">
        <v>90</v>
      </c>
      <c r="BC51" s="12">
        <v>45.499357828531799</v>
      </c>
      <c r="BD51" s="12">
        <v>9.5500000000000007</v>
      </c>
      <c r="BE51" s="12"/>
      <c r="BF51" s="8" t="s">
        <v>75</v>
      </c>
      <c r="BG51" s="5"/>
      <c r="BH51" s="8" t="s">
        <v>180</v>
      </c>
      <c r="BI51" s="8" t="s">
        <v>181</v>
      </c>
      <c r="BJ51" s="8" t="s">
        <v>182</v>
      </c>
      <c r="BK51" s="8" t="s">
        <v>79</v>
      </c>
      <c r="BL51" s="6" t="s">
        <v>80</v>
      </c>
      <c r="BM51" s="12">
        <v>281178.0639908</v>
      </c>
      <c r="BN51" s="6" t="s">
        <v>81</v>
      </c>
      <c r="BO51" s="12"/>
      <c r="BP51" s="13">
        <v>38047</v>
      </c>
      <c r="BQ51" s="13">
        <v>47209</v>
      </c>
      <c r="BR51" s="12">
        <v>1168.8399999999999</v>
      </c>
      <c r="BS51" s="12">
        <v>0</v>
      </c>
      <c r="BT51" s="12">
        <v>29.54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45139</v>
      </c>
      <c r="E52" s="17" t="s">
        <v>184</v>
      </c>
      <c r="F52" s="18">
        <v>148</v>
      </c>
      <c r="G52" s="18">
        <v>147</v>
      </c>
      <c r="H52" s="19">
        <v>33177.910000000003</v>
      </c>
      <c r="I52" s="19">
        <v>30946.7</v>
      </c>
      <c r="J52" s="19">
        <v>2.68</v>
      </c>
      <c r="K52" s="19">
        <v>64124.61</v>
      </c>
      <c r="L52" s="19">
        <v>352.21</v>
      </c>
      <c r="M52" s="19">
        <v>0</v>
      </c>
      <c r="N52" s="19">
        <v>0</v>
      </c>
      <c r="O52" s="19">
        <v>2.68</v>
      </c>
      <c r="P52" s="19">
        <v>0</v>
      </c>
      <c r="Q52" s="19">
        <v>0</v>
      </c>
      <c r="R52" s="19">
        <v>0</v>
      </c>
      <c r="S52" s="19">
        <v>64121.93</v>
      </c>
      <c r="T52" s="19">
        <v>59232.65</v>
      </c>
      <c r="U52" s="19">
        <v>257.11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59489.760000000002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f>VLOOKUP(E52,[1]Aplicado!$C$941:$AL$1568,36,0)</f>
        <v>0</v>
      </c>
      <c r="AU52" s="19">
        <f t="shared" si="0"/>
        <v>0</v>
      </c>
      <c r="AV52" s="19">
        <v>31296.23</v>
      </c>
      <c r="AW52" s="19">
        <v>59489.760000000002</v>
      </c>
      <c r="AX52" s="20">
        <v>71</v>
      </c>
      <c r="AY52" s="20">
        <v>300</v>
      </c>
      <c r="AZ52" s="19">
        <v>269000</v>
      </c>
      <c r="BA52" s="19">
        <v>70864.649999999994</v>
      </c>
      <c r="BB52" s="21">
        <v>90</v>
      </c>
      <c r="BC52" s="21">
        <v>81.436565339700394</v>
      </c>
      <c r="BD52" s="21">
        <v>9.3000000000000007</v>
      </c>
      <c r="BE52" s="21"/>
      <c r="BF52" s="17" t="s">
        <v>103</v>
      </c>
      <c r="BG52" s="14"/>
      <c r="BH52" s="17" t="s">
        <v>180</v>
      </c>
      <c r="BI52" s="17" t="s">
        <v>181</v>
      </c>
      <c r="BJ52" s="17" t="s">
        <v>182</v>
      </c>
      <c r="BK52" s="17" t="s">
        <v>79</v>
      </c>
      <c r="BL52" s="15" t="s">
        <v>80</v>
      </c>
      <c r="BM52" s="21">
        <v>499556.13073346001</v>
      </c>
      <c r="BN52" s="15" t="s">
        <v>81</v>
      </c>
      <c r="BO52" s="21"/>
      <c r="BP52" s="22">
        <v>38140</v>
      </c>
      <c r="BQ52" s="22">
        <v>47300</v>
      </c>
      <c r="BR52" s="21">
        <v>14531.61</v>
      </c>
      <c r="BS52" s="21">
        <v>0</v>
      </c>
      <c r="BT52" s="21">
        <v>29.33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45139</v>
      </c>
      <c r="E53" s="8" t="s">
        <v>185</v>
      </c>
      <c r="F53" s="9">
        <v>182</v>
      </c>
      <c r="G53" s="9">
        <v>181</v>
      </c>
      <c r="H53" s="10">
        <v>33224.1</v>
      </c>
      <c r="I53" s="10">
        <v>34341.050000000003</v>
      </c>
      <c r="J53" s="10">
        <v>2.68</v>
      </c>
      <c r="K53" s="10">
        <v>67565.149999999994</v>
      </c>
      <c r="L53" s="10">
        <v>352.69</v>
      </c>
      <c r="M53" s="10">
        <v>0</v>
      </c>
      <c r="N53" s="10">
        <v>0</v>
      </c>
      <c r="O53" s="10">
        <v>2.68</v>
      </c>
      <c r="P53" s="10">
        <v>0</v>
      </c>
      <c r="Q53" s="10">
        <v>0</v>
      </c>
      <c r="R53" s="10">
        <v>0</v>
      </c>
      <c r="S53" s="10">
        <v>67562.47</v>
      </c>
      <c r="T53" s="10">
        <v>76708.67</v>
      </c>
      <c r="U53" s="10">
        <v>257.47000000000003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76966.14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f>VLOOKUP(E53,[1]Aplicado!$C$941:$AL$1568,36,0)</f>
        <v>0</v>
      </c>
      <c r="AU53" s="10">
        <f t="shared" si="0"/>
        <v>0</v>
      </c>
      <c r="AV53" s="10">
        <v>34691.06</v>
      </c>
      <c r="AW53" s="10">
        <v>76966.14</v>
      </c>
      <c r="AX53" s="11">
        <v>71</v>
      </c>
      <c r="AY53" s="11">
        <v>300</v>
      </c>
      <c r="AZ53" s="10">
        <v>269000</v>
      </c>
      <c r="BA53" s="10">
        <v>70963.16</v>
      </c>
      <c r="BB53" s="12">
        <v>90</v>
      </c>
      <c r="BC53" s="12">
        <v>85.687028311591504</v>
      </c>
      <c r="BD53" s="12">
        <v>9.3000000000000007</v>
      </c>
      <c r="BE53" s="12"/>
      <c r="BF53" s="8" t="s">
        <v>75</v>
      </c>
      <c r="BG53" s="5"/>
      <c r="BH53" s="8" t="s">
        <v>180</v>
      </c>
      <c r="BI53" s="8" t="s">
        <v>181</v>
      </c>
      <c r="BJ53" s="8" t="s">
        <v>182</v>
      </c>
      <c r="BK53" s="8" t="s">
        <v>79</v>
      </c>
      <c r="BL53" s="6" t="s">
        <v>80</v>
      </c>
      <c r="BM53" s="12">
        <v>526360.42140333995</v>
      </c>
      <c r="BN53" s="6" t="s">
        <v>81</v>
      </c>
      <c r="BO53" s="12"/>
      <c r="BP53" s="13">
        <v>38168</v>
      </c>
      <c r="BQ53" s="13">
        <v>47300</v>
      </c>
      <c r="BR53" s="12">
        <v>18382.25</v>
      </c>
      <c r="BS53" s="12">
        <v>0</v>
      </c>
      <c r="BT53" s="12">
        <v>29.37</v>
      </c>
    </row>
    <row r="54" spans="1:72" s="1" customFormat="1" ht="18.2" customHeight="1" x14ac:dyDescent="0.15">
      <c r="A54" s="14">
        <v>52</v>
      </c>
      <c r="B54" s="15" t="s">
        <v>109</v>
      </c>
      <c r="C54" s="15" t="s">
        <v>73</v>
      </c>
      <c r="D54" s="16">
        <v>45139</v>
      </c>
      <c r="E54" s="17" t="s">
        <v>186</v>
      </c>
      <c r="F54" s="18">
        <v>100</v>
      </c>
      <c r="G54" s="18">
        <v>99</v>
      </c>
      <c r="H54" s="19">
        <v>42627.13</v>
      </c>
      <c r="I54" s="19">
        <v>23359.200000000001</v>
      </c>
      <c r="J54" s="19">
        <v>0</v>
      </c>
      <c r="K54" s="19">
        <v>65986.33</v>
      </c>
      <c r="L54" s="19">
        <v>351.51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65986.33</v>
      </c>
      <c r="T54" s="19">
        <v>49081.89</v>
      </c>
      <c r="U54" s="19">
        <v>372.96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49454.85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f>VLOOKUP(E54,[1]Aplicado!$C$941:$AL$1568,36,0)</f>
        <v>0</v>
      </c>
      <c r="AU54" s="19">
        <f t="shared" si="0"/>
        <v>0</v>
      </c>
      <c r="AV54" s="19">
        <v>23710.71</v>
      </c>
      <c r="AW54" s="19">
        <v>49454.85</v>
      </c>
      <c r="AX54" s="20">
        <v>84</v>
      </c>
      <c r="AY54" s="20">
        <v>360</v>
      </c>
      <c r="AZ54" s="19">
        <v>245177.94</v>
      </c>
      <c r="BA54" s="19">
        <v>79200</v>
      </c>
      <c r="BB54" s="21">
        <v>90</v>
      </c>
      <c r="BC54" s="21">
        <v>74.9844659090909</v>
      </c>
      <c r="BD54" s="21">
        <v>10.5</v>
      </c>
      <c r="BE54" s="21"/>
      <c r="BF54" s="17" t="s">
        <v>75</v>
      </c>
      <c r="BG54" s="14"/>
      <c r="BH54" s="17" t="s">
        <v>187</v>
      </c>
      <c r="BI54" s="17" t="s">
        <v>188</v>
      </c>
      <c r="BJ54" s="17" t="s">
        <v>189</v>
      </c>
      <c r="BK54" s="17" t="s">
        <v>79</v>
      </c>
      <c r="BL54" s="15" t="s">
        <v>80</v>
      </c>
      <c r="BM54" s="21">
        <v>514081.15283025999</v>
      </c>
      <c r="BN54" s="15" t="s">
        <v>81</v>
      </c>
      <c r="BO54" s="21"/>
      <c r="BP54" s="22">
        <v>36683</v>
      </c>
      <c r="BQ54" s="22">
        <v>47640</v>
      </c>
      <c r="BR54" s="21">
        <v>25379.74</v>
      </c>
      <c r="BS54" s="21">
        <v>132</v>
      </c>
      <c r="BT54" s="21">
        <v>45.9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45139</v>
      </c>
      <c r="E55" s="8" t="s">
        <v>190</v>
      </c>
      <c r="F55" s="6" t="s">
        <v>89</v>
      </c>
      <c r="G55" s="9">
        <v>95</v>
      </c>
      <c r="H55" s="10">
        <v>47198.07</v>
      </c>
      <c r="I55" s="10">
        <v>29319.51</v>
      </c>
      <c r="J55" s="10">
        <v>26637.62</v>
      </c>
      <c r="K55" s="10">
        <v>76517.58</v>
      </c>
      <c r="L55" s="10">
        <v>446.2</v>
      </c>
      <c r="M55" s="10">
        <v>0</v>
      </c>
      <c r="N55" s="10">
        <v>0</v>
      </c>
      <c r="O55" s="10">
        <v>29319.51</v>
      </c>
      <c r="P55" s="10">
        <v>446.2</v>
      </c>
      <c r="Q55" s="10">
        <v>46751.87</v>
      </c>
      <c r="R55" s="10">
        <v>0</v>
      </c>
      <c r="S55" s="10">
        <v>0</v>
      </c>
      <c r="T55" s="10">
        <v>51049.68</v>
      </c>
      <c r="U55" s="10">
        <v>396.43</v>
      </c>
      <c r="V55" s="10">
        <v>0</v>
      </c>
      <c r="W55" s="10">
        <v>51049.68</v>
      </c>
      <c r="X55" s="10">
        <v>396.43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28.71</v>
      </c>
      <c r="AG55" s="10">
        <v>0</v>
      </c>
      <c r="AH55" s="10">
        <v>45.01</v>
      </c>
      <c r="AI55" s="10">
        <v>57.7</v>
      </c>
      <c r="AJ55" s="10">
        <v>0</v>
      </c>
      <c r="AK55" s="10">
        <v>0</v>
      </c>
      <c r="AL55" s="10">
        <v>0</v>
      </c>
      <c r="AM55" s="10">
        <v>3842.11</v>
      </c>
      <c r="AN55" s="10">
        <v>0</v>
      </c>
      <c r="AO55" s="10">
        <v>4275.95</v>
      </c>
      <c r="AP55" s="10">
        <v>5481.5</v>
      </c>
      <c r="AQ55" s="10">
        <v>0</v>
      </c>
      <c r="AR55" s="10">
        <v>0</v>
      </c>
      <c r="AS55" s="10">
        <v>49346.321174999997</v>
      </c>
      <c r="AT55" s="10">
        <f>VLOOKUP(E55,[1]Aplicado!$C$941:$AL$1568,36,0)</f>
        <v>65177.090000000004</v>
      </c>
      <c r="AU55" s="10">
        <f t="shared" si="0"/>
        <v>533.63882499998454</v>
      </c>
      <c r="AV55" s="10">
        <v>0</v>
      </c>
      <c r="AW55" s="10">
        <v>0</v>
      </c>
      <c r="AX55" s="11">
        <v>76</v>
      </c>
      <c r="AY55" s="11">
        <v>300</v>
      </c>
      <c r="AZ55" s="10">
        <v>358000</v>
      </c>
      <c r="BA55" s="10">
        <v>92156.81</v>
      </c>
      <c r="BB55" s="12">
        <v>90</v>
      </c>
      <c r="BC55" s="12">
        <v>0</v>
      </c>
      <c r="BD55" s="12">
        <v>10.08</v>
      </c>
      <c r="BE55" s="12"/>
      <c r="BF55" s="8" t="s">
        <v>75</v>
      </c>
      <c r="BG55" s="5"/>
      <c r="BH55" s="8" t="s">
        <v>187</v>
      </c>
      <c r="BI55" s="8" t="s">
        <v>191</v>
      </c>
      <c r="BJ55" s="8" t="s">
        <v>192</v>
      </c>
      <c r="BK55" s="8" t="s">
        <v>84</v>
      </c>
      <c r="BL55" s="6" t="s">
        <v>80</v>
      </c>
      <c r="BM55" s="12">
        <v>0</v>
      </c>
      <c r="BN55" s="6" t="s">
        <v>81</v>
      </c>
      <c r="BO55" s="12"/>
      <c r="BP55" s="13">
        <v>38302</v>
      </c>
      <c r="BQ55" s="13">
        <v>47453</v>
      </c>
      <c r="BR55" s="12">
        <v>0</v>
      </c>
      <c r="BS55" s="12">
        <v>0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45139</v>
      </c>
      <c r="E56" s="17" t="s">
        <v>193</v>
      </c>
      <c r="F56" s="18">
        <v>193</v>
      </c>
      <c r="G56" s="18">
        <v>192</v>
      </c>
      <c r="H56" s="19">
        <v>51667.25</v>
      </c>
      <c r="I56" s="19">
        <v>45632.85</v>
      </c>
      <c r="J56" s="19">
        <v>3.97</v>
      </c>
      <c r="K56" s="19">
        <v>97300.1</v>
      </c>
      <c r="L56" s="19">
        <v>479.45</v>
      </c>
      <c r="M56" s="19">
        <v>0</v>
      </c>
      <c r="N56" s="19">
        <v>0</v>
      </c>
      <c r="O56" s="19">
        <v>3.97</v>
      </c>
      <c r="P56" s="19">
        <v>0</v>
      </c>
      <c r="Q56" s="19">
        <v>0</v>
      </c>
      <c r="R56" s="19">
        <v>0</v>
      </c>
      <c r="S56" s="19">
        <v>97296.13</v>
      </c>
      <c r="T56" s="19">
        <v>130906.15</v>
      </c>
      <c r="U56" s="19">
        <v>435.26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131341.41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f>VLOOKUP(E56,[1]Aplicado!$C$941:$AL$1568,36,0)</f>
        <v>0</v>
      </c>
      <c r="AU56" s="19">
        <f t="shared" si="0"/>
        <v>0</v>
      </c>
      <c r="AV56" s="19">
        <v>46108.33</v>
      </c>
      <c r="AW56" s="19">
        <v>131341.41</v>
      </c>
      <c r="AX56" s="20">
        <v>77</v>
      </c>
      <c r="AY56" s="20">
        <v>300</v>
      </c>
      <c r="AZ56" s="19">
        <v>395000</v>
      </c>
      <c r="BA56" s="19">
        <v>99808.02</v>
      </c>
      <c r="BB56" s="21">
        <v>89</v>
      </c>
      <c r="BC56" s="21">
        <v>86.760117774102696</v>
      </c>
      <c r="BD56" s="21">
        <v>10.11</v>
      </c>
      <c r="BE56" s="21"/>
      <c r="BF56" s="17" t="s">
        <v>75</v>
      </c>
      <c r="BG56" s="14"/>
      <c r="BH56" s="17" t="s">
        <v>187</v>
      </c>
      <c r="BI56" s="17" t="s">
        <v>191</v>
      </c>
      <c r="BJ56" s="17" t="s">
        <v>192</v>
      </c>
      <c r="BK56" s="17" t="s">
        <v>79</v>
      </c>
      <c r="BL56" s="15" t="s">
        <v>80</v>
      </c>
      <c r="BM56" s="21">
        <v>758007.10050586006</v>
      </c>
      <c r="BN56" s="15" t="s">
        <v>81</v>
      </c>
      <c r="BO56" s="21"/>
      <c r="BP56" s="22">
        <v>38330</v>
      </c>
      <c r="BQ56" s="22">
        <v>47484</v>
      </c>
      <c r="BR56" s="21">
        <v>25027</v>
      </c>
      <c r="BS56" s="21">
        <v>0</v>
      </c>
      <c r="BT56" s="21">
        <v>28.5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45139</v>
      </c>
      <c r="E57" s="8" t="s">
        <v>194</v>
      </c>
      <c r="F57" s="9">
        <v>126</v>
      </c>
      <c r="G57" s="9">
        <v>125</v>
      </c>
      <c r="H57" s="10">
        <v>40626.32</v>
      </c>
      <c r="I57" s="10">
        <v>34848.129999999997</v>
      </c>
      <c r="J57" s="10">
        <v>3.77</v>
      </c>
      <c r="K57" s="10">
        <v>75474.45</v>
      </c>
      <c r="L57" s="10">
        <v>452.13</v>
      </c>
      <c r="M57" s="10">
        <v>0</v>
      </c>
      <c r="N57" s="10">
        <v>0</v>
      </c>
      <c r="O57" s="10">
        <v>3.77</v>
      </c>
      <c r="P57" s="10">
        <v>0</v>
      </c>
      <c r="Q57" s="10">
        <v>0</v>
      </c>
      <c r="R57" s="10">
        <v>0</v>
      </c>
      <c r="S57" s="10">
        <v>75470.679999999993</v>
      </c>
      <c r="T57" s="10">
        <v>65712.429999999993</v>
      </c>
      <c r="U57" s="10">
        <v>345.97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66058.399999999994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f>VLOOKUP(E57,[1]Aplicado!$C$941:$AL$1568,36,0)</f>
        <v>0</v>
      </c>
      <c r="AU57" s="10">
        <f t="shared" si="0"/>
        <v>0</v>
      </c>
      <c r="AV57" s="10">
        <v>35296.49</v>
      </c>
      <c r="AW57" s="10">
        <v>66058.399999999994</v>
      </c>
      <c r="AX57" s="11">
        <v>68</v>
      </c>
      <c r="AY57" s="11">
        <v>300</v>
      </c>
      <c r="AZ57" s="10">
        <v>324999.98</v>
      </c>
      <c r="BA57" s="10">
        <v>86351.039999999994</v>
      </c>
      <c r="BB57" s="12">
        <v>90</v>
      </c>
      <c r="BC57" s="12">
        <v>78.659865590501298</v>
      </c>
      <c r="BD57" s="12">
        <v>10.220000000000001</v>
      </c>
      <c r="BE57" s="12"/>
      <c r="BF57" s="8" t="s">
        <v>75</v>
      </c>
      <c r="BG57" s="5"/>
      <c r="BH57" s="8" t="s">
        <v>165</v>
      </c>
      <c r="BI57" s="8" t="s">
        <v>166</v>
      </c>
      <c r="BJ57" s="8" t="s">
        <v>195</v>
      </c>
      <c r="BK57" s="8" t="s">
        <v>79</v>
      </c>
      <c r="BL57" s="6" t="s">
        <v>80</v>
      </c>
      <c r="BM57" s="12">
        <v>587971.08703096001</v>
      </c>
      <c r="BN57" s="6" t="s">
        <v>81</v>
      </c>
      <c r="BO57" s="12"/>
      <c r="BP57" s="13">
        <v>38042</v>
      </c>
      <c r="BQ57" s="13">
        <v>47178</v>
      </c>
      <c r="BR57" s="12">
        <v>12875.76</v>
      </c>
      <c r="BS57" s="12">
        <v>0</v>
      </c>
      <c r="BT57" s="12">
        <v>29.57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45139</v>
      </c>
      <c r="E58" s="17" t="s">
        <v>196</v>
      </c>
      <c r="F58" s="18">
        <v>186</v>
      </c>
      <c r="G58" s="18">
        <v>185</v>
      </c>
      <c r="H58" s="19">
        <v>40626.46</v>
      </c>
      <c r="I58" s="19">
        <v>42120.61</v>
      </c>
      <c r="J58" s="19">
        <v>3.77</v>
      </c>
      <c r="K58" s="19">
        <v>82747.070000000007</v>
      </c>
      <c r="L58" s="19">
        <v>452.13</v>
      </c>
      <c r="M58" s="19">
        <v>0</v>
      </c>
      <c r="N58" s="19">
        <v>0</v>
      </c>
      <c r="O58" s="19">
        <v>3.77</v>
      </c>
      <c r="P58" s="19">
        <v>0</v>
      </c>
      <c r="Q58" s="19">
        <v>0</v>
      </c>
      <c r="R58" s="19">
        <v>0</v>
      </c>
      <c r="S58" s="19">
        <v>82743.3</v>
      </c>
      <c r="T58" s="19">
        <v>106325.91</v>
      </c>
      <c r="U58" s="19">
        <v>345.97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106671.88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f>VLOOKUP(E58,[1]Aplicado!$C$941:$AL$1568,36,0)</f>
        <v>0</v>
      </c>
      <c r="AU58" s="19">
        <f t="shared" si="0"/>
        <v>0</v>
      </c>
      <c r="AV58" s="19">
        <v>42568.97</v>
      </c>
      <c r="AW58" s="19">
        <v>106671.88</v>
      </c>
      <c r="AX58" s="20">
        <v>68</v>
      </c>
      <c r="AY58" s="20">
        <v>300</v>
      </c>
      <c r="AZ58" s="19">
        <v>324999.98</v>
      </c>
      <c r="BA58" s="19">
        <v>86351.039999999994</v>
      </c>
      <c r="BB58" s="21">
        <v>90</v>
      </c>
      <c r="BC58" s="21">
        <v>86.239806723810204</v>
      </c>
      <c r="BD58" s="21">
        <v>10.220000000000001</v>
      </c>
      <c r="BE58" s="21"/>
      <c r="BF58" s="17" t="s">
        <v>75</v>
      </c>
      <c r="BG58" s="14"/>
      <c r="BH58" s="17" t="s">
        <v>165</v>
      </c>
      <c r="BI58" s="17" t="s">
        <v>166</v>
      </c>
      <c r="BJ58" s="17" t="s">
        <v>195</v>
      </c>
      <c r="BK58" s="17" t="s">
        <v>79</v>
      </c>
      <c r="BL58" s="15" t="s">
        <v>80</v>
      </c>
      <c r="BM58" s="21">
        <v>644630.04766259994</v>
      </c>
      <c r="BN58" s="15" t="s">
        <v>81</v>
      </c>
      <c r="BO58" s="21"/>
      <c r="BP58" s="22">
        <v>38043</v>
      </c>
      <c r="BQ58" s="22">
        <v>47178</v>
      </c>
      <c r="BR58" s="21">
        <v>26581.59</v>
      </c>
      <c r="BS58" s="21">
        <v>0</v>
      </c>
      <c r="BT58" s="21">
        <v>29.57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45139</v>
      </c>
      <c r="E59" s="8" t="s">
        <v>197</v>
      </c>
      <c r="F59" s="9">
        <v>143</v>
      </c>
      <c r="G59" s="9">
        <v>142</v>
      </c>
      <c r="H59" s="10">
        <v>35569.949999999997</v>
      </c>
      <c r="I59" s="10">
        <v>27922.99</v>
      </c>
      <c r="J59" s="10">
        <v>2.76</v>
      </c>
      <c r="K59" s="10">
        <v>63492.94</v>
      </c>
      <c r="L59" s="10">
        <v>336.24</v>
      </c>
      <c r="M59" s="10">
        <v>0</v>
      </c>
      <c r="N59" s="10">
        <v>0</v>
      </c>
      <c r="O59" s="10">
        <v>2.76</v>
      </c>
      <c r="P59" s="10">
        <v>0</v>
      </c>
      <c r="Q59" s="10">
        <v>0</v>
      </c>
      <c r="R59" s="10">
        <v>0</v>
      </c>
      <c r="S59" s="10">
        <v>63490.18</v>
      </c>
      <c r="T59" s="10">
        <v>62881.98</v>
      </c>
      <c r="U59" s="10">
        <v>298.76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63180.74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f>VLOOKUP(E59,[1]Aplicado!$C$941:$AL$1568,36,0)</f>
        <v>0</v>
      </c>
      <c r="AU59" s="10">
        <f t="shared" si="0"/>
        <v>0</v>
      </c>
      <c r="AV59" s="10">
        <v>28256.47</v>
      </c>
      <c r="AW59" s="10">
        <v>63180.74</v>
      </c>
      <c r="AX59" s="11">
        <v>77</v>
      </c>
      <c r="AY59" s="11">
        <v>300</v>
      </c>
      <c r="AZ59" s="10">
        <v>270000</v>
      </c>
      <c r="BA59" s="10">
        <v>69449.02</v>
      </c>
      <c r="BB59" s="12">
        <v>90</v>
      </c>
      <c r="BC59" s="12">
        <v>82.277852156877103</v>
      </c>
      <c r="BD59" s="12">
        <v>10.08</v>
      </c>
      <c r="BE59" s="12"/>
      <c r="BF59" s="8" t="s">
        <v>75</v>
      </c>
      <c r="BG59" s="5"/>
      <c r="BH59" s="8" t="s">
        <v>180</v>
      </c>
      <c r="BI59" s="8" t="s">
        <v>198</v>
      </c>
      <c r="BJ59" s="8" t="s">
        <v>199</v>
      </c>
      <c r="BK59" s="8" t="s">
        <v>79</v>
      </c>
      <c r="BL59" s="6" t="s">
        <v>80</v>
      </c>
      <c r="BM59" s="12">
        <v>494634.34210995998</v>
      </c>
      <c r="BN59" s="6" t="s">
        <v>81</v>
      </c>
      <c r="BO59" s="12"/>
      <c r="BP59" s="13">
        <v>38310</v>
      </c>
      <c r="BQ59" s="13">
        <v>47453</v>
      </c>
      <c r="BR59" s="12">
        <v>13664.19</v>
      </c>
      <c r="BS59" s="12">
        <v>0</v>
      </c>
      <c r="BT59" s="12">
        <v>28.68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45139</v>
      </c>
      <c r="E60" s="17" t="s">
        <v>200</v>
      </c>
      <c r="F60" s="18">
        <v>64</v>
      </c>
      <c r="G60" s="18">
        <v>63</v>
      </c>
      <c r="H60" s="19">
        <v>33436.699999999997</v>
      </c>
      <c r="I60" s="19">
        <v>15448.58</v>
      </c>
      <c r="J60" s="19">
        <v>2.54</v>
      </c>
      <c r="K60" s="19">
        <v>48885.279999999999</v>
      </c>
      <c r="L60" s="19">
        <v>312.2</v>
      </c>
      <c r="M60" s="19">
        <v>0</v>
      </c>
      <c r="N60" s="19">
        <v>0</v>
      </c>
      <c r="O60" s="19">
        <v>2.54</v>
      </c>
      <c r="P60" s="19">
        <v>0</v>
      </c>
      <c r="Q60" s="19">
        <v>0</v>
      </c>
      <c r="R60" s="19">
        <v>0</v>
      </c>
      <c r="S60" s="19">
        <v>48882.74</v>
      </c>
      <c r="T60" s="19">
        <v>21821.68</v>
      </c>
      <c r="U60" s="19">
        <v>276.67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22098.35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f>VLOOKUP(E60,[1]Aplicado!$C$941:$AL$1568,36,0)</f>
        <v>0</v>
      </c>
      <c r="AU60" s="19">
        <f t="shared" si="0"/>
        <v>0</v>
      </c>
      <c r="AV60" s="19">
        <v>15758.24</v>
      </c>
      <c r="AW60" s="19">
        <v>22098.35</v>
      </c>
      <c r="AX60" s="20">
        <v>77</v>
      </c>
      <c r="AY60" s="20">
        <v>300</v>
      </c>
      <c r="AZ60" s="19">
        <v>270000</v>
      </c>
      <c r="BA60" s="19">
        <v>65157</v>
      </c>
      <c r="BB60" s="21">
        <v>85</v>
      </c>
      <c r="BC60" s="21">
        <v>63.769555074665803</v>
      </c>
      <c r="BD60" s="21">
        <v>9.93</v>
      </c>
      <c r="BE60" s="21"/>
      <c r="BF60" s="17" t="s">
        <v>75</v>
      </c>
      <c r="BG60" s="14"/>
      <c r="BH60" s="17" t="s">
        <v>180</v>
      </c>
      <c r="BI60" s="17" t="s">
        <v>198</v>
      </c>
      <c r="BJ60" s="17" t="s">
        <v>201</v>
      </c>
      <c r="BK60" s="17" t="s">
        <v>79</v>
      </c>
      <c r="BL60" s="15" t="s">
        <v>80</v>
      </c>
      <c r="BM60" s="21">
        <v>380831.83793828002</v>
      </c>
      <c r="BN60" s="15" t="s">
        <v>81</v>
      </c>
      <c r="BO60" s="21"/>
      <c r="BP60" s="22">
        <v>38330</v>
      </c>
      <c r="BQ60" s="22">
        <v>47484</v>
      </c>
      <c r="BR60" s="21">
        <v>7134.64</v>
      </c>
      <c r="BS60" s="21">
        <v>0</v>
      </c>
      <c r="BT60" s="21">
        <v>28.51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45139</v>
      </c>
      <c r="E61" s="8" t="s">
        <v>202</v>
      </c>
      <c r="F61" s="9">
        <v>0</v>
      </c>
      <c r="G61" s="9">
        <v>0</v>
      </c>
      <c r="H61" s="10">
        <v>32713.69</v>
      </c>
      <c r="I61" s="10">
        <v>347.39</v>
      </c>
      <c r="J61" s="10">
        <v>2.95</v>
      </c>
      <c r="K61" s="10">
        <v>33061.08</v>
      </c>
      <c r="L61" s="10">
        <v>353.29</v>
      </c>
      <c r="M61" s="10">
        <v>0</v>
      </c>
      <c r="N61" s="10">
        <v>0</v>
      </c>
      <c r="O61" s="10">
        <v>347.39</v>
      </c>
      <c r="P61" s="10">
        <v>2.95</v>
      </c>
      <c r="Q61" s="10">
        <v>0</v>
      </c>
      <c r="R61" s="10">
        <v>0</v>
      </c>
      <c r="S61" s="10">
        <v>32710.74</v>
      </c>
      <c r="T61" s="10">
        <v>280.94</v>
      </c>
      <c r="U61" s="10">
        <v>275.04000000000002</v>
      </c>
      <c r="V61" s="10">
        <v>0</v>
      </c>
      <c r="W61" s="10">
        <v>280.94</v>
      </c>
      <c r="X61" s="10">
        <v>0</v>
      </c>
      <c r="Y61" s="10">
        <v>0</v>
      </c>
      <c r="Z61" s="10">
        <v>0</v>
      </c>
      <c r="AA61" s="10">
        <v>275.04000000000002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3.76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33.56</v>
      </c>
      <c r="AP61" s="10">
        <v>42.9</v>
      </c>
      <c r="AQ61" s="10">
        <v>0</v>
      </c>
      <c r="AR61" s="10">
        <v>0</v>
      </c>
      <c r="AS61" s="10">
        <v>5.1339999999999997E-3</v>
      </c>
      <c r="AT61" s="10">
        <f>VLOOKUP(E61,[1]Aplicado!$C$941:$AL$1568,36,0)</f>
        <v>0</v>
      </c>
      <c r="AU61" s="10">
        <f t="shared" si="0"/>
        <v>708.54486599999996</v>
      </c>
      <c r="AV61" s="10">
        <v>350.34</v>
      </c>
      <c r="AW61" s="10">
        <v>275.04000000000002</v>
      </c>
      <c r="AX61" s="11">
        <v>82</v>
      </c>
      <c r="AY61" s="11">
        <v>300</v>
      </c>
      <c r="AZ61" s="10">
        <v>272000</v>
      </c>
      <c r="BA61" s="10">
        <v>68666.39</v>
      </c>
      <c r="BB61" s="12">
        <v>90</v>
      </c>
      <c r="BC61" s="12">
        <v>42.873472742632899</v>
      </c>
      <c r="BD61" s="12">
        <v>10.09</v>
      </c>
      <c r="BE61" s="12"/>
      <c r="BF61" s="8" t="s">
        <v>75</v>
      </c>
      <c r="BG61" s="5"/>
      <c r="BH61" s="8" t="s">
        <v>180</v>
      </c>
      <c r="BI61" s="8" t="s">
        <v>198</v>
      </c>
      <c r="BJ61" s="8" t="s">
        <v>201</v>
      </c>
      <c r="BK61" s="8" t="s">
        <v>84</v>
      </c>
      <c r="BL61" s="6" t="s">
        <v>80</v>
      </c>
      <c r="BM61" s="12">
        <v>254840.28175428</v>
      </c>
      <c r="BN61" s="6" t="s">
        <v>81</v>
      </c>
      <c r="BO61" s="12"/>
      <c r="BP61" s="13">
        <v>38464</v>
      </c>
      <c r="BQ61" s="13">
        <v>47604</v>
      </c>
      <c r="BR61" s="12">
        <v>72.78</v>
      </c>
      <c r="BS61" s="12">
        <v>0</v>
      </c>
      <c r="BT61" s="12">
        <v>29.1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45139</v>
      </c>
      <c r="E62" s="17" t="s">
        <v>203</v>
      </c>
      <c r="F62" s="18">
        <v>0</v>
      </c>
      <c r="G62" s="18">
        <v>0</v>
      </c>
      <c r="H62" s="19">
        <v>35371.74</v>
      </c>
      <c r="I62" s="19">
        <v>346.99</v>
      </c>
      <c r="J62" s="19">
        <v>3.68</v>
      </c>
      <c r="K62" s="19">
        <v>35718.730000000003</v>
      </c>
      <c r="L62" s="19">
        <v>353.72</v>
      </c>
      <c r="M62" s="19">
        <v>0</v>
      </c>
      <c r="N62" s="19">
        <v>0</v>
      </c>
      <c r="O62" s="19">
        <v>346.99</v>
      </c>
      <c r="P62" s="19">
        <v>3.68</v>
      </c>
      <c r="Q62" s="19">
        <v>0</v>
      </c>
      <c r="R62" s="19">
        <v>0</v>
      </c>
      <c r="S62" s="19">
        <v>35368.06</v>
      </c>
      <c r="T62" s="19">
        <v>313.25</v>
      </c>
      <c r="U62" s="19">
        <v>306.52</v>
      </c>
      <c r="V62" s="19">
        <v>0</v>
      </c>
      <c r="W62" s="19">
        <v>313.25</v>
      </c>
      <c r="X62" s="19">
        <v>0</v>
      </c>
      <c r="Y62" s="19">
        <v>0</v>
      </c>
      <c r="Z62" s="19">
        <v>0</v>
      </c>
      <c r="AA62" s="19">
        <v>306.52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39.49</v>
      </c>
      <c r="AI62" s="19">
        <v>39.06</v>
      </c>
      <c r="AJ62" s="19">
        <v>142</v>
      </c>
      <c r="AK62" s="19">
        <v>0</v>
      </c>
      <c r="AL62" s="19">
        <v>0</v>
      </c>
      <c r="AM62" s="19">
        <v>0</v>
      </c>
      <c r="AN62" s="19">
        <v>0</v>
      </c>
      <c r="AO62" s="19">
        <v>88.25</v>
      </c>
      <c r="AP62" s="19">
        <v>37.51</v>
      </c>
      <c r="AQ62" s="19">
        <v>0</v>
      </c>
      <c r="AR62" s="19">
        <v>0</v>
      </c>
      <c r="AS62" s="19">
        <v>79.672974999999994</v>
      </c>
      <c r="AT62" s="19">
        <f>VLOOKUP(E62,[1]Aplicado!$C$941:$AL$1568,36,0)</f>
        <v>0</v>
      </c>
      <c r="AU62" s="19">
        <f t="shared" si="0"/>
        <v>926.877025</v>
      </c>
      <c r="AV62" s="19">
        <v>350.04</v>
      </c>
      <c r="AW62" s="19">
        <v>306.52</v>
      </c>
      <c r="AX62" s="20">
        <v>75</v>
      </c>
      <c r="AY62" s="20">
        <v>360</v>
      </c>
      <c r="AZ62" s="19">
        <v>231207.67999999999</v>
      </c>
      <c r="BA62" s="19">
        <v>72772.59</v>
      </c>
      <c r="BB62" s="21">
        <v>82.7</v>
      </c>
      <c r="BC62" s="21">
        <v>40.192860553678301</v>
      </c>
      <c r="BD62" s="21">
        <v>10.4</v>
      </c>
      <c r="BE62" s="21"/>
      <c r="BF62" s="17" t="s">
        <v>75</v>
      </c>
      <c r="BG62" s="14"/>
      <c r="BH62" s="17" t="s">
        <v>204</v>
      </c>
      <c r="BI62" s="17" t="s">
        <v>205</v>
      </c>
      <c r="BJ62" s="17" t="s">
        <v>206</v>
      </c>
      <c r="BK62" s="17" t="s">
        <v>84</v>
      </c>
      <c r="BL62" s="15" t="s">
        <v>80</v>
      </c>
      <c r="BM62" s="21">
        <v>275542.72313931998</v>
      </c>
      <c r="BN62" s="15" t="s">
        <v>81</v>
      </c>
      <c r="BO62" s="21"/>
      <c r="BP62" s="22">
        <v>36461</v>
      </c>
      <c r="BQ62" s="22">
        <v>47423</v>
      </c>
      <c r="BR62" s="21">
        <v>190.76</v>
      </c>
      <c r="BS62" s="21">
        <v>142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45139</v>
      </c>
      <c r="E63" s="8" t="s">
        <v>207</v>
      </c>
      <c r="F63" s="9">
        <v>0</v>
      </c>
      <c r="G63" s="9">
        <v>0</v>
      </c>
      <c r="H63" s="10">
        <v>33492.04</v>
      </c>
      <c r="I63" s="10">
        <v>342.52</v>
      </c>
      <c r="J63" s="10">
        <v>2.96</v>
      </c>
      <c r="K63" s="10">
        <v>33834.559999999998</v>
      </c>
      <c r="L63" s="10">
        <v>348.48</v>
      </c>
      <c r="M63" s="10">
        <v>0</v>
      </c>
      <c r="N63" s="10">
        <v>0</v>
      </c>
      <c r="O63" s="10">
        <v>345.48</v>
      </c>
      <c r="P63" s="10">
        <v>0</v>
      </c>
      <c r="Q63" s="10">
        <v>0</v>
      </c>
      <c r="R63" s="10">
        <v>0</v>
      </c>
      <c r="S63" s="10">
        <v>33489.08</v>
      </c>
      <c r="T63" s="10">
        <v>296.2</v>
      </c>
      <c r="U63" s="10">
        <v>290.24</v>
      </c>
      <c r="V63" s="10">
        <v>0</v>
      </c>
      <c r="W63" s="10">
        <v>296.2</v>
      </c>
      <c r="X63" s="10">
        <v>0</v>
      </c>
      <c r="Y63" s="10">
        <v>0</v>
      </c>
      <c r="Z63" s="10">
        <v>0</v>
      </c>
      <c r="AA63" s="10">
        <v>290.24</v>
      </c>
      <c r="AB63" s="10">
        <v>0</v>
      </c>
      <c r="AC63" s="10">
        <v>0</v>
      </c>
      <c r="AD63" s="10">
        <v>0</v>
      </c>
      <c r="AE63" s="10">
        <v>0</v>
      </c>
      <c r="AF63" s="10">
        <v>31.2</v>
      </c>
      <c r="AG63" s="10">
        <v>0</v>
      </c>
      <c r="AH63" s="10">
        <v>21.1</v>
      </c>
      <c r="AI63" s="10">
        <v>38</v>
      </c>
      <c r="AJ63" s="10">
        <v>142</v>
      </c>
      <c r="AK63" s="10">
        <v>0</v>
      </c>
      <c r="AL63" s="10">
        <v>0</v>
      </c>
      <c r="AM63" s="10">
        <v>0</v>
      </c>
      <c r="AN63" s="10">
        <v>0</v>
      </c>
      <c r="AO63" s="10">
        <v>85.88</v>
      </c>
      <c r="AP63" s="10">
        <v>24.05</v>
      </c>
      <c r="AQ63" s="10">
        <v>0</v>
      </c>
      <c r="AR63" s="10">
        <v>0</v>
      </c>
      <c r="AS63" s="10">
        <v>190.332809</v>
      </c>
      <c r="AT63" s="10">
        <f>VLOOKUP(E63,[1]Aplicado!$C$941:$AL$1568,36,0)</f>
        <v>0</v>
      </c>
      <c r="AU63" s="10">
        <f t="shared" si="0"/>
        <v>790.61719100000005</v>
      </c>
      <c r="AV63" s="10">
        <v>345.52</v>
      </c>
      <c r="AW63" s="10">
        <v>290.24</v>
      </c>
      <c r="AX63" s="11">
        <v>79</v>
      </c>
      <c r="AY63" s="11">
        <v>360</v>
      </c>
      <c r="AZ63" s="10">
        <v>236219.72</v>
      </c>
      <c r="BA63" s="10">
        <v>70400</v>
      </c>
      <c r="BB63" s="12">
        <v>80</v>
      </c>
      <c r="BC63" s="12">
        <v>38.055772727272704</v>
      </c>
      <c r="BD63" s="12">
        <v>10.4</v>
      </c>
      <c r="BE63" s="12"/>
      <c r="BF63" s="8" t="s">
        <v>75</v>
      </c>
      <c r="BG63" s="5"/>
      <c r="BH63" s="8" t="s">
        <v>204</v>
      </c>
      <c r="BI63" s="8" t="s">
        <v>205</v>
      </c>
      <c r="BJ63" s="8" t="s">
        <v>206</v>
      </c>
      <c r="BK63" s="8" t="s">
        <v>84</v>
      </c>
      <c r="BL63" s="6" t="s">
        <v>80</v>
      </c>
      <c r="BM63" s="12">
        <v>260904.11231575999</v>
      </c>
      <c r="BN63" s="6" t="s">
        <v>81</v>
      </c>
      <c r="BO63" s="12"/>
      <c r="BP63" s="13">
        <v>36539</v>
      </c>
      <c r="BQ63" s="13">
        <v>47515</v>
      </c>
      <c r="BR63" s="12">
        <v>206.78</v>
      </c>
      <c r="BS63" s="12">
        <v>142</v>
      </c>
      <c r="BT63" s="12">
        <v>31.2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45139</v>
      </c>
      <c r="E64" s="17" t="s">
        <v>208</v>
      </c>
      <c r="F64" s="18">
        <v>0</v>
      </c>
      <c r="G64" s="18">
        <v>0</v>
      </c>
      <c r="H64" s="19">
        <v>37549.599999999999</v>
      </c>
      <c r="I64" s="19">
        <v>0</v>
      </c>
      <c r="J64" s="19">
        <v>0</v>
      </c>
      <c r="K64" s="19">
        <v>37549.599999999999</v>
      </c>
      <c r="L64" s="19">
        <v>353.24</v>
      </c>
      <c r="M64" s="19">
        <v>0</v>
      </c>
      <c r="N64" s="19">
        <v>0</v>
      </c>
      <c r="O64" s="19">
        <v>0</v>
      </c>
      <c r="P64" s="19">
        <v>353.24</v>
      </c>
      <c r="Q64" s="19">
        <v>3.67</v>
      </c>
      <c r="R64" s="19">
        <v>0</v>
      </c>
      <c r="S64" s="19">
        <v>37192.68</v>
      </c>
      <c r="T64" s="19">
        <v>0</v>
      </c>
      <c r="U64" s="19">
        <v>325.39999999999998</v>
      </c>
      <c r="V64" s="19">
        <v>0</v>
      </c>
      <c r="W64" s="19">
        <v>0</v>
      </c>
      <c r="X64" s="19">
        <v>325.39999999999998</v>
      </c>
      <c r="Y64" s="19">
        <v>0</v>
      </c>
      <c r="Z64" s="19">
        <v>0</v>
      </c>
      <c r="AA64" s="19">
        <v>0</v>
      </c>
      <c r="AB64" s="19">
        <v>142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90.27</v>
      </c>
      <c r="AI64" s="19">
        <v>40.450000000000003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3.2667060000000001</v>
      </c>
      <c r="AT64" s="19">
        <f>VLOOKUP(E64,[1]Aplicado!$C$941:$AL$1568,36,0)</f>
        <v>0</v>
      </c>
      <c r="AU64" s="19">
        <f t="shared" si="0"/>
        <v>951.76329399999997</v>
      </c>
      <c r="AV64" s="19">
        <v>0</v>
      </c>
      <c r="AW64" s="19">
        <v>0</v>
      </c>
      <c r="AX64" s="20">
        <v>79</v>
      </c>
      <c r="AY64" s="20">
        <v>360</v>
      </c>
      <c r="AZ64" s="19">
        <v>239532.39</v>
      </c>
      <c r="BA64" s="19">
        <v>74800</v>
      </c>
      <c r="BB64" s="21">
        <v>85</v>
      </c>
      <c r="BC64" s="21">
        <v>42.264409090909098</v>
      </c>
      <c r="BD64" s="21">
        <v>10.4</v>
      </c>
      <c r="BE64" s="21"/>
      <c r="BF64" s="17" t="s">
        <v>75</v>
      </c>
      <c r="BG64" s="14"/>
      <c r="BH64" s="17" t="s">
        <v>204</v>
      </c>
      <c r="BI64" s="17" t="s">
        <v>205</v>
      </c>
      <c r="BJ64" s="17" t="s">
        <v>206</v>
      </c>
      <c r="BK64" s="17" t="s">
        <v>84</v>
      </c>
      <c r="BL64" s="15" t="s">
        <v>80</v>
      </c>
      <c r="BM64" s="21">
        <v>289757.83031495998</v>
      </c>
      <c r="BN64" s="15" t="s">
        <v>81</v>
      </c>
      <c r="BO64" s="21"/>
      <c r="BP64" s="22">
        <v>36571</v>
      </c>
      <c r="BQ64" s="22">
        <v>47543</v>
      </c>
      <c r="BR64" s="21">
        <v>0</v>
      </c>
      <c r="BS64" s="21">
        <v>142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45139</v>
      </c>
      <c r="E65" s="8" t="s">
        <v>209</v>
      </c>
      <c r="F65" s="9">
        <v>154</v>
      </c>
      <c r="G65" s="9">
        <v>153</v>
      </c>
      <c r="H65" s="10">
        <v>30197.69</v>
      </c>
      <c r="I65" s="10">
        <v>38755.5</v>
      </c>
      <c r="J65" s="10">
        <v>3.89</v>
      </c>
      <c r="K65" s="10">
        <v>68953.19</v>
      </c>
      <c r="L65" s="10">
        <v>456.88</v>
      </c>
      <c r="M65" s="10">
        <v>0</v>
      </c>
      <c r="N65" s="10">
        <v>0</v>
      </c>
      <c r="O65" s="10">
        <v>3.89</v>
      </c>
      <c r="P65" s="10">
        <v>0</v>
      </c>
      <c r="Q65" s="10">
        <v>0</v>
      </c>
      <c r="R65" s="10">
        <v>0</v>
      </c>
      <c r="S65" s="10">
        <v>68949.3</v>
      </c>
      <c r="T65" s="10">
        <v>71902.600000000006</v>
      </c>
      <c r="U65" s="10">
        <v>261.68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72164.28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f>VLOOKUP(E65,[1]Aplicado!$C$941:$AL$1568,36,0)</f>
        <v>0</v>
      </c>
      <c r="AU65" s="10">
        <f t="shared" si="0"/>
        <v>0</v>
      </c>
      <c r="AV65" s="10">
        <v>39208.49</v>
      </c>
      <c r="AW65" s="10">
        <v>72164.28</v>
      </c>
      <c r="AX65" s="11">
        <v>85</v>
      </c>
      <c r="AY65" s="11">
        <v>360</v>
      </c>
      <c r="AZ65" s="10">
        <v>247065.46</v>
      </c>
      <c r="BA65" s="10">
        <v>79200</v>
      </c>
      <c r="BB65" s="12">
        <v>90</v>
      </c>
      <c r="BC65" s="12">
        <v>78.351477272727294</v>
      </c>
      <c r="BD65" s="12">
        <v>10.4</v>
      </c>
      <c r="BE65" s="12"/>
      <c r="BF65" s="8" t="s">
        <v>75</v>
      </c>
      <c r="BG65" s="5"/>
      <c r="BH65" s="8" t="s">
        <v>204</v>
      </c>
      <c r="BI65" s="8" t="s">
        <v>205</v>
      </c>
      <c r="BJ65" s="8" t="s">
        <v>206</v>
      </c>
      <c r="BK65" s="8" t="s">
        <v>79</v>
      </c>
      <c r="BL65" s="6" t="s">
        <v>80</v>
      </c>
      <c r="BM65" s="12">
        <v>537164.82839459996</v>
      </c>
      <c r="BN65" s="6" t="s">
        <v>81</v>
      </c>
      <c r="BO65" s="12"/>
      <c r="BP65" s="13">
        <v>36727</v>
      </c>
      <c r="BQ65" s="13">
        <v>47696</v>
      </c>
      <c r="BR65" s="12">
        <v>37565.800000000003</v>
      </c>
      <c r="BS65" s="12">
        <v>142</v>
      </c>
      <c r="BT65" s="12">
        <v>29.89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45139</v>
      </c>
      <c r="E66" s="17" t="s">
        <v>210</v>
      </c>
      <c r="F66" s="18">
        <v>132</v>
      </c>
      <c r="G66" s="18">
        <v>131</v>
      </c>
      <c r="H66" s="19">
        <v>42404.13</v>
      </c>
      <c r="I66" s="19">
        <v>27538.86</v>
      </c>
      <c r="J66" s="19">
        <v>2.98</v>
      </c>
      <c r="K66" s="19">
        <v>69942.990000000005</v>
      </c>
      <c r="L66" s="19">
        <v>351.08</v>
      </c>
      <c r="M66" s="19">
        <v>0</v>
      </c>
      <c r="N66" s="19">
        <v>0</v>
      </c>
      <c r="O66" s="19">
        <v>2.98</v>
      </c>
      <c r="P66" s="19">
        <v>0</v>
      </c>
      <c r="Q66" s="19">
        <v>0</v>
      </c>
      <c r="R66" s="19">
        <v>0</v>
      </c>
      <c r="S66" s="19">
        <v>69940.009999999995</v>
      </c>
      <c r="T66" s="19">
        <v>66976.83</v>
      </c>
      <c r="U66" s="19">
        <v>367.48</v>
      </c>
      <c r="V66" s="19">
        <v>0</v>
      </c>
      <c r="W66" s="19">
        <v>84.15</v>
      </c>
      <c r="X66" s="19">
        <v>0</v>
      </c>
      <c r="Y66" s="19">
        <v>0</v>
      </c>
      <c r="Z66" s="19">
        <v>0</v>
      </c>
      <c r="AA66" s="19">
        <v>67260.160000000003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49.675755000000002</v>
      </c>
      <c r="AT66" s="19">
        <f>VLOOKUP(E66,[1]Aplicado!$C$941:$AL$1568,36,0)</f>
        <v>0</v>
      </c>
      <c r="AU66" s="19">
        <f t="shared" si="0"/>
        <v>34.474245000000003</v>
      </c>
      <c r="AV66" s="19">
        <v>27886.959999999999</v>
      </c>
      <c r="AW66" s="19">
        <v>67260.160000000003</v>
      </c>
      <c r="AX66" s="20">
        <v>84</v>
      </c>
      <c r="AY66" s="20">
        <v>360</v>
      </c>
      <c r="AZ66" s="19">
        <v>245723.72</v>
      </c>
      <c r="BA66" s="19">
        <v>79200</v>
      </c>
      <c r="BB66" s="21">
        <v>90</v>
      </c>
      <c r="BC66" s="21">
        <v>79.477284090909095</v>
      </c>
      <c r="BD66" s="21">
        <v>10.4</v>
      </c>
      <c r="BE66" s="21"/>
      <c r="BF66" s="17" t="s">
        <v>75</v>
      </c>
      <c r="BG66" s="14"/>
      <c r="BH66" s="17" t="s">
        <v>204</v>
      </c>
      <c r="BI66" s="17" t="s">
        <v>205</v>
      </c>
      <c r="BJ66" s="17" t="s">
        <v>206</v>
      </c>
      <c r="BK66" s="17" t="s">
        <v>79</v>
      </c>
      <c r="BL66" s="15" t="s">
        <v>80</v>
      </c>
      <c r="BM66" s="21">
        <v>544883.17458721995</v>
      </c>
      <c r="BN66" s="15" t="s">
        <v>81</v>
      </c>
      <c r="BO66" s="21"/>
      <c r="BP66" s="22">
        <v>36701</v>
      </c>
      <c r="BQ66" s="22">
        <v>47665</v>
      </c>
      <c r="BR66" s="21">
        <v>31380.3</v>
      </c>
      <c r="BS66" s="21">
        <v>142</v>
      </c>
      <c r="BT66" s="21">
        <v>30.04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45139</v>
      </c>
      <c r="E67" s="8" t="s">
        <v>211</v>
      </c>
      <c r="F67" s="9">
        <v>150</v>
      </c>
      <c r="G67" s="9">
        <v>149</v>
      </c>
      <c r="H67" s="10">
        <v>45798.45</v>
      </c>
      <c r="I67" s="10">
        <v>26948.77</v>
      </c>
      <c r="J67" s="10">
        <v>2.75</v>
      </c>
      <c r="K67" s="10">
        <v>72747.22</v>
      </c>
      <c r="L67" s="10">
        <v>322.08</v>
      </c>
      <c r="M67" s="10">
        <v>0</v>
      </c>
      <c r="N67" s="10">
        <v>0</v>
      </c>
      <c r="O67" s="10">
        <v>2.75</v>
      </c>
      <c r="P67" s="10">
        <v>0</v>
      </c>
      <c r="Q67" s="10">
        <v>0</v>
      </c>
      <c r="R67" s="10">
        <v>0</v>
      </c>
      <c r="S67" s="10">
        <v>72744.47</v>
      </c>
      <c r="T67" s="10">
        <v>81012.19</v>
      </c>
      <c r="U67" s="10">
        <v>397.66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81409.850000000006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f>VLOOKUP(E67,[1]Aplicado!$C$941:$AL$1568,36,0)</f>
        <v>0</v>
      </c>
      <c r="AU67" s="10">
        <f t="shared" ref="AU67:AU130" si="1">AR67-AS67-AT67+AQ67+AP67+AO67+AM67+AJ67+AI67+AH67+AG67+AB67+X67+W67+R67+Q67+P67+O67-J67+AF67</f>
        <v>0</v>
      </c>
      <c r="AV67" s="10">
        <v>27268.1</v>
      </c>
      <c r="AW67" s="10">
        <v>81409.850000000006</v>
      </c>
      <c r="AX67" s="11">
        <v>93</v>
      </c>
      <c r="AY67" s="11">
        <v>360</v>
      </c>
      <c r="AZ67" s="10">
        <v>259989.14</v>
      </c>
      <c r="BA67" s="10">
        <v>79200</v>
      </c>
      <c r="BB67" s="12">
        <v>90</v>
      </c>
      <c r="BC67" s="12">
        <v>82.664170454545499</v>
      </c>
      <c r="BD67" s="12">
        <v>10.42</v>
      </c>
      <c r="BE67" s="12"/>
      <c r="BF67" s="8" t="s">
        <v>75</v>
      </c>
      <c r="BG67" s="5"/>
      <c r="BH67" s="8" t="s">
        <v>204</v>
      </c>
      <c r="BI67" s="8" t="s">
        <v>205</v>
      </c>
      <c r="BJ67" s="8" t="s">
        <v>206</v>
      </c>
      <c r="BK67" s="8" t="s">
        <v>79</v>
      </c>
      <c r="BL67" s="6" t="s">
        <v>80</v>
      </c>
      <c r="BM67" s="12">
        <v>566731.94280733995</v>
      </c>
      <c r="BN67" s="6" t="s">
        <v>81</v>
      </c>
      <c r="BO67" s="12"/>
      <c r="BP67" s="13">
        <v>36991</v>
      </c>
      <c r="BQ67" s="13">
        <v>47969</v>
      </c>
      <c r="BR67" s="12">
        <v>33227.550000000003</v>
      </c>
      <c r="BS67" s="12">
        <v>95.5</v>
      </c>
      <c r="BT67" s="12">
        <v>40.28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45139</v>
      </c>
      <c r="E68" s="17" t="s">
        <v>212</v>
      </c>
      <c r="F68" s="18">
        <v>0</v>
      </c>
      <c r="G68" s="18">
        <v>0</v>
      </c>
      <c r="H68" s="19">
        <v>44433.11</v>
      </c>
      <c r="I68" s="19">
        <v>328.21</v>
      </c>
      <c r="J68" s="19">
        <v>2.84</v>
      </c>
      <c r="K68" s="19">
        <v>44761.32</v>
      </c>
      <c r="L68" s="19">
        <v>333.94</v>
      </c>
      <c r="M68" s="19">
        <v>0</v>
      </c>
      <c r="N68" s="19">
        <v>0</v>
      </c>
      <c r="O68" s="19">
        <v>328.21</v>
      </c>
      <c r="P68" s="19">
        <v>2.84</v>
      </c>
      <c r="Q68" s="19">
        <v>0</v>
      </c>
      <c r="R68" s="19">
        <v>0</v>
      </c>
      <c r="S68" s="19">
        <v>44430.27</v>
      </c>
      <c r="T68" s="19">
        <v>391.53</v>
      </c>
      <c r="U68" s="19">
        <v>385.8</v>
      </c>
      <c r="V68" s="19">
        <v>0</v>
      </c>
      <c r="W68" s="19">
        <v>0</v>
      </c>
      <c r="X68" s="19">
        <v>391.53</v>
      </c>
      <c r="Y68" s="19">
        <v>0</v>
      </c>
      <c r="Z68" s="19">
        <v>0</v>
      </c>
      <c r="AA68" s="19">
        <v>385.8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65</v>
      </c>
      <c r="AK68" s="19">
        <v>0</v>
      </c>
      <c r="AL68" s="19">
        <v>0</v>
      </c>
      <c r="AM68" s="19">
        <v>0</v>
      </c>
      <c r="AN68" s="19">
        <v>0</v>
      </c>
      <c r="AO68" s="19">
        <v>86.32</v>
      </c>
      <c r="AP68" s="19">
        <v>43.67</v>
      </c>
      <c r="AQ68" s="19">
        <v>395.52800000000002</v>
      </c>
      <c r="AR68" s="19">
        <v>0</v>
      </c>
      <c r="AS68" s="19">
        <v>0</v>
      </c>
      <c r="AT68" s="19">
        <f>VLOOKUP(E68,[1]Aplicado!$C$941:$AL$1568,36,0)</f>
        <v>391.53</v>
      </c>
      <c r="AU68" s="19">
        <f t="shared" si="1"/>
        <v>918.72799999999995</v>
      </c>
      <c r="AV68" s="19">
        <v>331.1</v>
      </c>
      <c r="AW68" s="19">
        <v>385.8</v>
      </c>
      <c r="AX68" s="20">
        <v>89</v>
      </c>
      <c r="AY68" s="20">
        <v>360</v>
      </c>
      <c r="AZ68" s="19">
        <v>254904.32000000001</v>
      </c>
      <c r="BA68" s="19">
        <v>79200</v>
      </c>
      <c r="BB68" s="21">
        <v>90</v>
      </c>
      <c r="BC68" s="21">
        <v>50.4889431818182</v>
      </c>
      <c r="BD68" s="21">
        <v>10.42</v>
      </c>
      <c r="BE68" s="21"/>
      <c r="BF68" s="17" t="s">
        <v>75</v>
      </c>
      <c r="BG68" s="14"/>
      <c r="BH68" s="17" t="s">
        <v>204</v>
      </c>
      <c r="BI68" s="17" t="s">
        <v>205</v>
      </c>
      <c r="BJ68" s="17" t="s">
        <v>206</v>
      </c>
      <c r="BK68" s="17" t="s">
        <v>84</v>
      </c>
      <c r="BL68" s="15" t="s">
        <v>80</v>
      </c>
      <c r="BM68" s="21">
        <v>346143.88195493998</v>
      </c>
      <c r="BN68" s="15" t="s">
        <v>81</v>
      </c>
      <c r="BO68" s="21"/>
      <c r="BP68" s="22">
        <v>36875</v>
      </c>
      <c r="BQ68" s="22">
        <v>47849</v>
      </c>
      <c r="BR68" s="21">
        <v>223.86</v>
      </c>
      <c r="BS68" s="21">
        <v>65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45139</v>
      </c>
      <c r="E69" s="8" t="s">
        <v>213</v>
      </c>
      <c r="F69" s="9">
        <v>174</v>
      </c>
      <c r="G69" s="9">
        <v>173</v>
      </c>
      <c r="H69" s="10">
        <v>41341.9</v>
      </c>
      <c r="I69" s="10">
        <v>32292.71</v>
      </c>
      <c r="J69" s="10">
        <v>3.05</v>
      </c>
      <c r="K69" s="10">
        <v>73634.61</v>
      </c>
      <c r="L69" s="10">
        <v>360.29</v>
      </c>
      <c r="M69" s="10">
        <v>0</v>
      </c>
      <c r="N69" s="10">
        <v>0</v>
      </c>
      <c r="O69" s="10">
        <v>69.180000000000007</v>
      </c>
      <c r="P69" s="10">
        <v>0</v>
      </c>
      <c r="Q69" s="10">
        <v>0</v>
      </c>
      <c r="R69" s="10">
        <v>0</v>
      </c>
      <c r="S69" s="10">
        <v>73565.429999999993</v>
      </c>
      <c r="T69" s="10">
        <v>92255.35</v>
      </c>
      <c r="U69" s="10">
        <v>358.27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92613.62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18.02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41.834377000000003</v>
      </c>
      <c r="AT69" s="10">
        <f>VLOOKUP(E69,[1]Aplicado!$C$941:$AL$1568,36,0)</f>
        <v>0</v>
      </c>
      <c r="AU69" s="10">
        <f t="shared" si="1"/>
        <v>42.315623000000002</v>
      </c>
      <c r="AV69" s="10">
        <v>32583.82</v>
      </c>
      <c r="AW69" s="10">
        <v>92613.62</v>
      </c>
      <c r="AX69" s="11">
        <v>80</v>
      </c>
      <c r="AY69" s="11">
        <v>360</v>
      </c>
      <c r="AZ69" s="10">
        <v>242467.37</v>
      </c>
      <c r="BA69" s="10">
        <v>79200</v>
      </c>
      <c r="BB69" s="12">
        <v>90</v>
      </c>
      <c r="BC69" s="12">
        <v>83.597079545454505</v>
      </c>
      <c r="BD69" s="12">
        <v>10.4</v>
      </c>
      <c r="BE69" s="12"/>
      <c r="BF69" s="8" t="s">
        <v>75</v>
      </c>
      <c r="BG69" s="5"/>
      <c r="BH69" s="8" t="s">
        <v>204</v>
      </c>
      <c r="BI69" s="8" t="s">
        <v>205</v>
      </c>
      <c r="BJ69" s="8" t="s">
        <v>206</v>
      </c>
      <c r="BK69" s="8" t="s">
        <v>79</v>
      </c>
      <c r="BL69" s="6" t="s">
        <v>80</v>
      </c>
      <c r="BM69" s="12">
        <v>573127.81394045998</v>
      </c>
      <c r="BN69" s="6" t="s">
        <v>81</v>
      </c>
      <c r="BO69" s="12"/>
      <c r="BP69" s="13">
        <v>36615</v>
      </c>
      <c r="BQ69" s="13">
        <v>47574</v>
      </c>
      <c r="BR69" s="12">
        <v>45562.48</v>
      </c>
      <c r="BS69" s="12">
        <v>142</v>
      </c>
      <c r="BT69" s="12">
        <v>30.42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45139</v>
      </c>
      <c r="E70" s="17" t="s">
        <v>214</v>
      </c>
      <c r="F70" s="18">
        <v>160</v>
      </c>
      <c r="G70" s="18">
        <v>159</v>
      </c>
      <c r="H70" s="19">
        <v>39717</v>
      </c>
      <c r="I70" s="19">
        <v>28885.74</v>
      </c>
      <c r="J70" s="19">
        <v>2.84</v>
      </c>
      <c r="K70" s="19">
        <v>68602.740000000005</v>
      </c>
      <c r="L70" s="19">
        <v>334.45</v>
      </c>
      <c r="M70" s="19">
        <v>0</v>
      </c>
      <c r="N70" s="19">
        <v>0</v>
      </c>
      <c r="O70" s="19">
        <v>2.84</v>
      </c>
      <c r="P70" s="19">
        <v>0</v>
      </c>
      <c r="Q70" s="19">
        <v>0</v>
      </c>
      <c r="R70" s="19">
        <v>0</v>
      </c>
      <c r="S70" s="19">
        <v>68599.899999999994</v>
      </c>
      <c r="T70" s="19">
        <v>79504.899999999994</v>
      </c>
      <c r="U70" s="19">
        <v>344.19</v>
      </c>
      <c r="V70" s="19">
        <v>0</v>
      </c>
      <c r="W70" s="19">
        <v>80.25</v>
      </c>
      <c r="X70" s="19">
        <v>0</v>
      </c>
      <c r="Y70" s="19">
        <v>0</v>
      </c>
      <c r="Z70" s="19">
        <v>0</v>
      </c>
      <c r="AA70" s="19">
        <v>79768.84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43.487625000000001</v>
      </c>
      <c r="AT70" s="19">
        <f>VLOOKUP(E70,[1]Aplicado!$C$941:$AL$1568,36,0)</f>
        <v>0</v>
      </c>
      <c r="AU70" s="19">
        <f t="shared" si="1"/>
        <v>36.762374999999992</v>
      </c>
      <c r="AV70" s="19">
        <v>29217.35</v>
      </c>
      <c r="AW70" s="19">
        <v>79768.84</v>
      </c>
      <c r="AX70" s="20">
        <v>82</v>
      </c>
      <c r="AY70" s="20">
        <v>360</v>
      </c>
      <c r="AZ70" s="19">
        <v>244505.36</v>
      </c>
      <c r="BA70" s="19">
        <v>74800</v>
      </c>
      <c r="BB70" s="21">
        <v>85</v>
      </c>
      <c r="BC70" s="21">
        <v>77.954431818181803</v>
      </c>
      <c r="BD70" s="21">
        <v>10.4</v>
      </c>
      <c r="BE70" s="21"/>
      <c r="BF70" s="17" t="s">
        <v>75</v>
      </c>
      <c r="BG70" s="14"/>
      <c r="BH70" s="17" t="s">
        <v>204</v>
      </c>
      <c r="BI70" s="17" t="s">
        <v>205</v>
      </c>
      <c r="BJ70" s="17" t="s">
        <v>206</v>
      </c>
      <c r="BK70" s="17" t="s">
        <v>79</v>
      </c>
      <c r="BL70" s="15" t="s">
        <v>80</v>
      </c>
      <c r="BM70" s="21">
        <v>534442.75012780004</v>
      </c>
      <c r="BN70" s="15" t="s">
        <v>81</v>
      </c>
      <c r="BO70" s="21"/>
      <c r="BP70" s="22">
        <v>36658</v>
      </c>
      <c r="BQ70" s="22">
        <v>47635</v>
      </c>
      <c r="BR70" s="21">
        <v>40695.56</v>
      </c>
      <c r="BS70" s="21">
        <v>142</v>
      </c>
      <c r="BT70" s="21">
        <v>30.18</v>
      </c>
    </row>
    <row r="71" spans="1:72" s="1" customFormat="1" ht="18.2" customHeight="1" x14ac:dyDescent="0.15">
      <c r="A71" s="5">
        <v>69</v>
      </c>
      <c r="B71" s="6" t="s">
        <v>109</v>
      </c>
      <c r="C71" s="6" t="s">
        <v>73</v>
      </c>
      <c r="D71" s="7">
        <v>45139</v>
      </c>
      <c r="E71" s="8" t="s">
        <v>215</v>
      </c>
      <c r="F71" s="9">
        <v>16</v>
      </c>
      <c r="G71" s="9">
        <v>15</v>
      </c>
      <c r="H71" s="10">
        <v>34333.019999999997</v>
      </c>
      <c r="I71" s="10">
        <v>4142.4799999999996</v>
      </c>
      <c r="J71" s="10">
        <v>0</v>
      </c>
      <c r="K71" s="10">
        <v>38475.5</v>
      </c>
      <c r="L71" s="10">
        <v>277.68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38475.5</v>
      </c>
      <c r="T71" s="10">
        <v>4854.96</v>
      </c>
      <c r="U71" s="10">
        <v>284.66000000000003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5139.62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f>VLOOKUP(E71,[1]Aplicado!$C$941:$AL$1568,36,0)</f>
        <v>0</v>
      </c>
      <c r="AU71" s="10">
        <f t="shared" si="1"/>
        <v>0</v>
      </c>
      <c r="AV71" s="10">
        <v>4420.16</v>
      </c>
      <c r="AW71" s="10">
        <v>5139.62</v>
      </c>
      <c r="AX71" s="11">
        <v>88</v>
      </c>
      <c r="AY71" s="11">
        <v>360</v>
      </c>
      <c r="AZ71" s="10">
        <v>205827.26</v>
      </c>
      <c r="BA71" s="10">
        <v>64350</v>
      </c>
      <c r="BB71" s="12">
        <v>90</v>
      </c>
      <c r="BC71" s="12">
        <v>53.811888111888102</v>
      </c>
      <c r="BD71" s="12">
        <v>9.9499999999999993</v>
      </c>
      <c r="BE71" s="12"/>
      <c r="BF71" s="8" t="s">
        <v>75</v>
      </c>
      <c r="BG71" s="5"/>
      <c r="BH71" s="8" t="s">
        <v>216</v>
      </c>
      <c r="BI71" s="8" t="s">
        <v>217</v>
      </c>
      <c r="BJ71" s="8" t="s">
        <v>218</v>
      </c>
      <c r="BK71" s="8" t="s">
        <v>79</v>
      </c>
      <c r="BL71" s="6" t="s">
        <v>80</v>
      </c>
      <c r="BM71" s="12">
        <v>299751.92431099998</v>
      </c>
      <c r="BN71" s="6" t="s">
        <v>81</v>
      </c>
      <c r="BO71" s="12"/>
      <c r="BP71" s="13">
        <v>36854</v>
      </c>
      <c r="BQ71" s="13">
        <v>47812</v>
      </c>
      <c r="BR71" s="12">
        <v>3762.01</v>
      </c>
      <c r="BS71" s="12">
        <v>104.5</v>
      </c>
      <c r="BT71" s="12">
        <v>44.42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45139</v>
      </c>
      <c r="E72" s="17" t="s">
        <v>219</v>
      </c>
      <c r="F72" s="18">
        <v>12</v>
      </c>
      <c r="G72" s="18">
        <v>11</v>
      </c>
      <c r="H72" s="19">
        <v>29216.62</v>
      </c>
      <c r="I72" s="19">
        <v>3699.26</v>
      </c>
      <c r="J72" s="19">
        <v>2.54</v>
      </c>
      <c r="K72" s="19">
        <v>32915.879999999997</v>
      </c>
      <c r="L72" s="19">
        <v>324.67</v>
      </c>
      <c r="M72" s="19">
        <v>0</v>
      </c>
      <c r="N72" s="19">
        <v>0</v>
      </c>
      <c r="O72" s="19">
        <v>2.54</v>
      </c>
      <c r="P72" s="19">
        <v>0</v>
      </c>
      <c r="Q72" s="19">
        <v>0</v>
      </c>
      <c r="R72" s="19">
        <v>0</v>
      </c>
      <c r="S72" s="19">
        <v>32913.339999999997</v>
      </c>
      <c r="T72" s="19">
        <v>2857.58</v>
      </c>
      <c r="U72" s="19">
        <v>232.5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3090.08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f>VLOOKUP(E72,[1]Aplicado!$C$941:$AL$1568,36,0)</f>
        <v>0</v>
      </c>
      <c r="AU72" s="19">
        <f t="shared" si="1"/>
        <v>0</v>
      </c>
      <c r="AV72" s="19">
        <v>4021.39</v>
      </c>
      <c r="AW72" s="19">
        <v>3090.08</v>
      </c>
      <c r="AX72" s="20">
        <v>71</v>
      </c>
      <c r="AY72" s="20">
        <v>300</v>
      </c>
      <c r="AZ72" s="19">
        <v>379700</v>
      </c>
      <c r="BA72" s="19">
        <v>63519.34</v>
      </c>
      <c r="BB72" s="21">
        <v>57.05</v>
      </c>
      <c r="BC72" s="21">
        <v>29.561170613548601</v>
      </c>
      <c r="BD72" s="21">
        <v>9.5500000000000007</v>
      </c>
      <c r="BE72" s="21"/>
      <c r="BF72" s="17" t="s">
        <v>103</v>
      </c>
      <c r="BG72" s="14"/>
      <c r="BH72" s="17" t="s">
        <v>187</v>
      </c>
      <c r="BI72" s="17" t="s">
        <v>191</v>
      </c>
      <c r="BJ72" s="17" t="s">
        <v>220</v>
      </c>
      <c r="BK72" s="17" t="s">
        <v>79</v>
      </c>
      <c r="BL72" s="15" t="s">
        <v>80</v>
      </c>
      <c r="BM72" s="21">
        <v>256418.68203148001</v>
      </c>
      <c r="BN72" s="15" t="s">
        <v>81</v>
      </c>
      <c r="BO72" s="21"/>
      <c r="BP72" s="22">
        <v>38148</v>
      </c>
      <c r="BQ72" s="22">
        <v>47300</v>
      </c>
      <c r="BR72" s="21">
        <v>1316.31</v>
      </c>
      <c r="BS72" s="21">
        <v>0</v>
      </c>
      <c r="BT72" s="21">
        <v>29.39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45139</v>
      </c>
      <c r="E73" s="8" t="s">
        <v>221</v>
      </c>
      <c r="F73" s="9">
        <v>121</v>
      </c>
      <c r="G73" s="9">
        <v>120</v>
      </c>
      <c r="H73" s="10">
        <v>35952</v>
      </c>
      <c r="I73" s="10">
        <v>24702.82</v>
      </c>
      <c r="J73" s="10">
        <v>2.64</v>
      </c>
      <c r="K73" s="10">
        <v>60654.82</v>
      </c>
      <c r="L73" s="10">
        <v>324.08999999999997</v>
      </c>
      <c r="M73" s="10">
        <v>0</v>
      </c>
      <c r="N73" s="10">
        <v>0</v>
      </c>
      <c r="O73" s="10">
        <v>2.64</v>
      </c>
      <c r="P73" s="10">
        <v>0</v>
      </c>
      <c r="Q73" s="10">
        <v>0</v>
      </c>
      <c r="R73" s="10">
        <v>0</v>
      </c>
      <c r="S73" s="10">
        <v>60652.18</v>
      </c>
      <c r="T73" s="10">
        <v>50543.45</v>
      </c>
      <c r="U73" s="10">
        <v>297.77999999999997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50841.23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f>VLOOKUP(E73,[1]Aplicado!$C$941:$AL$1568,36,0)</f>
        <v>0</v>
      </c>
      <c r="AU73" s="10">
        <f t="shared" si="1"/>
        <v>0</v>
      </c>
      <c r="AV73" s="10">
        <v>25024.27</v>
      </c>
      <c r="AW73" s="10">
        <v>50841.23</v>
      </c>
      <c r="AX73" s="11">
        <v>79</v>
      </c>
      <c r="AY73" s="11">
        <v>300</v>
      </c>
      <c r="AZ73" s="10">
        <v>270000</v>
      </c>
      <c r="BA73" s="10">
        <v>68754.990000000005</v>
      </c>
      <c r="BB73" s="12">
        <v>90</v>
      </c>
      <c r="BC73" s="12">
        <v>79.393454933234693</v>
      </c>
      <c r="BD73" s="12">
        <v>9.94</v>
      </c>
      <c r="BE73" s="12"/>
      <c r="BF73" s="8" t="s">
        <v>103</v>
      </c>
      <c r="BG73" s="5"/>
      <c r="BH73" s="8" t="s">
        <v>187</v>
      </c>
      <c r="BI73" s="8" t="s">
        <v>191</v>
      </c>
      <c r="BJ73" s="8" t="s">
        <v>220</v>
      </c>
      <c r="BK73" s="8" t="s">
        <v>79</v>
      </c>
      <c r="BL73" s="6" t="s">
        <v>80</v>
      </c>
      <c r="BM73" s="12">
        <v>472524.27307395998</v>
      </c>
      <c r="BN73" s="6" t="s">
        <v>81</v>
      </c>
      <c r="BO73" s="12"/>
      <c r="BP73" s="13">
        <v>38383</v>
      </c>
      <c r="BQ73" s="13">
        <v>47543</v>
      </c>
      <c r="BR73" s="12">
        <v>10751.7</v>
      </c>
      <c r="BS73" s="12">
        <v>0</v>
      </c>
      <c r="BT73" s="12">
        <v>29.33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45139</v>
      </c>
      <c r="E74" s="17" t="s">
        <v>222</v>
      </c>
      <c r="F74" s="18">
        <v>0</v>
      </c>
      <c r="G74" s="18">
        <v>0</v>
      </c>
      <c r="H74" s="19">
        <v>62209.58</v>
      </c>
      <c r="I74" s="19">
        <v>0</v>
      </c>
      <c r="J74" s="19">
        <v>0</v>
      </c>
      <c r="K74" s="19">
        <v>62209.58</v>
      </c>
      <c r="L74" s="19">
        <v>588.77</v>
      </c>
      <c r="M74" s="19">
        <v>0</v>
      </c>
      <c r="N74" s="19">
        <v>0</v>
      </c>
      <c r="O74" s="19">
        <v>0</v>
      </c>
      <c r="P74" s="19">
        <v>588.77</v>
      </c>
      <c r="Q74" s="19">
        <v>4.7699999999999996</v>
      </c>
      <c r="R74" s="19">
        <v>0</v>
      </c>
      <c r="S74" s="19">
        <v>61616.04</v>
      </c>
      <c r="T74" s="19">
        <v>0</v>
      </c>
      <c r="U74" s="19">
        <v>512.15</v>
      </c>
      <c r="V74" s="19">
        <v>0</v>
      </c>
      <c r="W74" s="19">
        <v>0</v>
      </c>
      <c r="X74" s="19">
        <v>512.15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58.87</v>
      </c>
      <c r="AI74" s="19">
        <v>76.58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4.2820159999999996</v>
      </c>
      <c r="AT74" s="19">
        <f>VLOOKUP(E74,[1]Aplicado!$C$941:$AL$1568,36,0)</f>
        <v>0</v>
      </c>
      <c r="AU74" s="19">
        <f t="shared" si="1"/>
        <v>1236.857984</v>
      </c>
      <c r="AV74" s="19">
        <v>0</v>
      </c>
      <c r="AW74" s="19">
        <v>0</v>
      </c>
      <c r="AX74" s="20">
        <v>82</v>
      </c>
      <c r="AY74" s="20">
        <v>300</v>
      </c>
      <c r="AZ74" s="19">
        <v>560000</v>
      </c>
      <c r="BA74" s="19">
        <v>122289.99</v>
      </c>
      <c r="BB74" s="21">
        <v>78</v>
      </c>
      <c r="BC74" s="21">
        <v>39.300445768292199</v>
      </c>
      <c r="BD74" s="21">
        <v>9.8800000000000008</v>
      </c>
      <c r="BE74" s="21"/>
      <c r="BF74" s="17" t="s">
        <v>75</v>
      </c>
      <c r="BG74" s="14"/>
      <c r="BH74" s="17" t="s">
        <v>187</v>
      </c>
      <c r="BI74" s="17" t="s">
        <v>191</v>
      </c>
      <c r="BJ74" s="17" t="s">
        <v>223</v>
      </c>
      <c r="BK74" s="17" t="s">
        <v>84</v>
      </c>
      <c r="BL74" s="15" t="s">
        <v>80</v>
      </c>
      <c r="BM74" s="21">
        <v>480033.43838087999</v>
      </c>
      <c r="BN74" s="15" t="s">
        <v>81</v>
      </c>
      <c r="BO74" s="21"/>
      <c r="BP74" s="22">
        <v>38485</v>
      </c>
      <c r="BQ74" s="22">
        <v>47635</v>
      </c>
      <c r="BR74" s="21">
        <v>0</v>
      </c>
      <c r="BS74" s="21">
        <v>0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45139</v>
      </c>
      <c r="E75" s="8" t="s">
        <v>224</v>
      </c>
      <c r="F75" s="9">
        <v>0</v>
      </c>
      <c r="G75" s="9">
        <v>0</v>
      </c>
      <c r="H75" s="10">
        <v>24643.25</v>
      </c>
      <c r="I75" s="10">
        <v>252.57</v>
      </c>
      <c r="J75" s="10">
        <v>2.06</v>
      </c>
      <c r="K75" s="10">
        <v>24895.82</v>
      </c>
      <c r="L75" s="10">
        <v>256.70999999999998</v>
      </c>
      <c r="M75" s="10">
        <v>0</v>
      </c>
      <c r="N75" s="10">
        <v>0</v>
      </c>
      <c r="O75" s="10">
        <v>252.57</v>
      </c>
      <c r="P75" s="10">
        <v>2.06</v>
      </c>
      <c r="Q75" s="10">
        <v>0</v>
      </c>
      <c r="R75" s="10">
        <v>0</v>
      </c>
      <c r="S75" s="10">
        <v>24641.19</v>
      </c>
      <c r="T75" s="10">
        <v>205.17</v>
      </c>
      <c r="U75" s="10">
        <v>201.03</v>
      </c>
      <c r="V75" s="10">
        <v>0</v>
      </c>
      <c r="W75" s="10">
        <v>205.17</v>
      </c>
      <c r="X75" s="10">
        <v>0</v>
      </c>
      <c r="Y75" s="10">
        <v>0</v>
      </c>
      <c r="Z75" s="10">
        <v>0</v>
      </c>
      <c r="AA75" s="10">
        <v>201.03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3.44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24.49</v>
      </c>
      <c r="AP75" s="10">
        <v>31.59</v>
      </c>
      <c r="AQ75" s="10">
        <v>5.0000000000000001E-3</v>
      </c>
      <c r="AR75" s="10">
        <v>0</v>
      </c>
      <c r="AS75" s="10">
        <v>0</v>
      </c>
      <c r="AT75" s="10">
        <f>VLOOKUP(E75,[1]Aplicado!$C$941:$AL$1568,36,0)</f>
        <v>0</v>
      </c>
      <c r="AU75" s="10">
        <f t="shared" si="1"/>
        <v>517.2650000000001</v>
      </c>
      <c r="AV75" s="10">
        <v>254.65</v>
      </c>
      <c r="AW75" s="10">
        <v>201.03</v>
      </c>
      <c r="AX75" s="11">
        <v>72</v>
      </c>
      <c r="AY75" s="11">
        <v>300</v>
      </c>
      <c r="AZ75" s="10">
        <v>229292</v>
      </c>
      <c r="BA75" s="10">
        <v>51204.83</v>
      </c>
      <c r="BB75" s="12">
        <v>76.19</v>
      </c>
      <c r="BC75" s="12">
        <v>36.664749518746603</v>
      </c>
      <c r="BD75" s="12">
        <v>9.7899999999999991</v>
      </c>
      <c r="BE75" s="12"/>
      <c r="BF75" s="8" t="s">
        <v>75</v>
      </c>
      <c r="BG75" s="5"/>
      <c r="BH75" s="8" t="s">
        <v>225</v>
      </c>
      <c r="BI75" s="8" t="s">
        <v>226</v>
      </c>
      <c r="BJ75" s="8" t="s">
        <v>227</v>
      </c>
      <c r="BK75" s="8" t="s">
        <v>84</v>
      </c>
      <c r="BL75" s="6" t="s">
        <v>80</v>
      </c>
      <c r="BM75" s="12">
        <v>191972.66103918001</v>
      </c>
      <c r="BN75" s="6" t="s">
        <v>81</v>
      </c>
      <c r="BO75" s="12"/>
      <c r="BP75" s="13">
        <v>38169</v>
      </c>
      <c r="BQ75" s="13">
        <v>47331</v>
      </c>
      <c r="BR75" s="12">
        <v>53.11</v>
      </c>
      <c r="BS75" s="12">
        <v>0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45139</v>
      </c>
      <c r="E76" s="17" t="s">
        <v>228</v>
      </c>
      <c r="F76" s="18">
        <v>87</v>
      </c>
      <c r="G76" s="18">
        <v>86</v>
      </c>
      <c r="H76" s="19">
        <v>29804.52</v>
      </c>
      <c r="I76" s="19">
        <v>18621.5</v>
      </c>
      <c r="J76" s="19">
        <v>2.5099999999999998</v>
      </c>
      <c r="K76" s="19">
        <v>48426.02</v>
      </c>
      <c r="L76" s="19">
        <v>302.79000000000002</v>
      </c>
      <c r="M76" s="19">
        <v>0</v>
      </c>
      <c r="N76" s="19">
        <v>0</v>
      </c>
      <c r="O76" s="19">
        <v>2.5099999999999998</v>
      </c>
      <c r="P76" s="19">
        <v>0</v>
      </c>
      <c r="Q76" s="19">
        <v>0</v>
      </c>
      <c r="R76" s="19">
        <v>0</v>
      </c>
      <c r="S76" s="19">
        <v>48423.51</v>
      </c>
      <c r="T76" s="19">
        <v>29543.439999999999</v>
      </c>
      <c r="U76" s="19">
        <v>250.83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29794.27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f>VLOOKUP(E76,[1]Aplicado!$C$941:$AL$1568,36,0)</f>
        <v>0</v>
      </c>
      <c r="AU76" s="19">
        <f t="shared" si="1"/>
        <v>0</v>
      </c>
      <c r="AV76" s="19">
        <v>18921.78</v>
      </c>
      <c r="AW76" s="19">
        <v>29794.27</v>
      </c>
      <c r="AX76" s="20">
        <v>72</v>
      </c>
      <c r="AY76" s="20">
        <v>300</v>
      </c>
      <c r="AZ76" s="19">
        <v>229292</v>
      </c>
      <c r="BA76" s="19">
        <v>60454.66</v>
      </c>
      <c r="BB76" s="21">
        <v>90</v>
      </c>
      <c r="BC76" s="21">
        <v>72.088998598288399</v>
      </c>
      <c r="BD76" s="21">
        <v>10.1</v>
      </c>
      <c r="BE76" s="21"/>
      <c r="BF76" s="17" t="s">
        <v>103</v>
      </c>
      <c r="BG76" s="14"/>
      <c r="BH76" s="17" t="s">
        <v>225</v>
      </c>
      <c r="BI76" s="17" t="s">
        <v>226</v>
      </c>
      <c r="BJ76" s="17" t="s">
        <v>227</v>
      </c>
      <c r="BK76" s="17" t="s">
        <v>79</v>
      </c>
      <c r="BL76" s="15" t="s">
        <v>80</v>
      </c>
      <c r="BM76" s="21">
        <v>377254.10467422003</v>
      </c>
      <c r="BN76" s="15" t="s">
        <v>81</v>
      </c>
      <c r="BO76" s="21"/>
      <c r="BP76" s="22">
        <v>38177</v>
      </c>
      <c r="BQ76" s="22">
        <v>47331</v>
      </c>
      <c r="BR76" s="21">
        <v>9518.17</v>
      </c>
      <c r="BS76" s="21">
        <v>0</v>
      </c>
      <c r="BT76" s="21">
        <v>29.36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45139</v>
      </c>
      <c r="E77" s="8" t="s">
        <v>229</v>
      </c>
      <c r="F77" s="9">
        <v>0</v>
      </c>
      <c r="G77" s="9">
        <v>0</v>
      </c>
      <c r="H77" s="10">
        <v>55472.44</v>
      </c>
      <c r="I77" s="10">
        <v>0</v>
      </c>
      <c r="J77" s="10">
        <v>0</v>
      </c>
      <c r="K77" s="10">
        <v>55472.44</v>
      </c>
      <c r="L77" s="10">
        <v>515.08000000000004</v>
      </c>
      <c r="M77" s="10">
        <v>0</v>
      </c>
      <c r="N77" s="10">
        <v>0</v>
      </c>
      <c r="O77" s="10">
        <v>0</v>
      </c>
      <c r="P77" s="10">
        <v>515.08000000000004</v>
      </c>
      <c r="Q77" s="10">
        <v>4.2699999999999996</v>
      </c>
      <c r="R77" s="10">
        <v>0</v>
      </c>
      <c r="S77" s="10">
        <v>54953.09</v>
      </c>
      <c r="T77" s="10">
        <v>0</v>
      </c>
      <c r="U77" s="10">
        <v>467.32</v>
      </c>
      <c r="V77" s="10">
        <v>0</v>
      </c>
      <c r="W77" s="10">
        <v>0</v>
      </c>
      <c r="X77" s="10">
        <v>467.32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52.47</v>
      </c>
      <c r="AI77" s="10">
        <v>67.12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3.7698689999999999</v>
      </c>
      <c r="AT77" s="10">
        <f>VLOOKUP(E77,[1]Aplicado!$C$941:$AL$1568,36,0)</f>
        <v>0</v>
      </c>
      <c r="AU77" s="10">
        <f t="shared" si="1"/>
        <v>1102.490131</v>
      </c>
      <c r="AV77" s="10">
        <v>0</v>
      </c>
      <c r="AW77" s="10">
        <v>0</v>
      </c>
      <c r="AX77" s="11">
        <v>77</v>
      </c>
      <c r="AY77" s="11">
        <v>300</v>
      </c>
      <c r="AZ77" s="10">
        <v>452788.2</v>
      </c>
      <c r="BA77" s="10">
        <v>107194.05</v>
      </c>
      <c r="BB77" s="12">
        <v>90</v>
      </c>
      <c r="BC77" s="12">
        <v>46.138550600523097</v>
      </c>
      <c r="BD77" s="12">
        <v>10.11</v>
      </c>
      <c r="BE77" s="12"/>
      <c r="BF77" s="8" t="s">
        <v>103</v>
      </c>
      <c r="BG77" s="5"/>
      <c r="BH77" s="8" t="s">
        <v>225</v>
      </c>
      <c r="BI77" s="8" t="s">
        <v>230</v>
      </c>
      <c r="BJ77" s="8" t="s">
        <v>231</v>
      </c>
      <c r="BK77" s="8" t="s">
        <v>84</v>
      </c>
      <c r="BL77" s="6" t="s">
        <v>80</v>
      </c>
      <c r="BM77" s="12">
        <v>428124.24723098002</v>
      </c>
      <c r="BN77" s="6" t="s">
        <v>81</v>
      </c>
      <c r="BO77" s="12"/>
      <c r="BP77" s="13">
        <v>38343</v>
      </c>
      <c r="BQ77" s="13">
        <v>47484</v>
      </c>
      <c r="BR77" s="12">
        <v>0</v>
      </c>
      <c r="BS77" s="12">
        <v>0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45139</v>
      </c>
      <c r="E78" s="17" t="s">
        <v>232</v>
      </c>
      <c r="F78" s="18">
        <v>80</v>
      </c>
      <c r="G78" s="18">
        <v>79</v>
      </c>
      <c r="H78" s="19">
        <v>53329.69</v>
      </c>
      <c r="I78" s="19">
        <v>29281.05</v>
      </c>
      <c r="J78" s="19">
        <v>4.16</v>
      </c>
      <c r="K78" s="19">
        <v>82610.740000000005</v>
      </c>
      <c r="L78" s="19">
        <v>504.22</v>
      </c>
      <c r="M78" s="19">
        <v>0</v>
      </c>
      <c r="N78" s="19">
        <v>0</v>
      </c>
      <c r="O78" s="19">
        <v>4.16</v>
      </c>
      <c r="P78" s="19">
        <v>0</v>
      </c>
      <c r="Q78" s="19">
        <v>0</v>
      </c>
      <c r="R78" s="19">
        <v>0</v>
      </c>
      <c r="S78" s="19">
        <v>82606.58</v>
      </c>
      <c r="T78" s="19">
        <v>46519.25</v>
      </c>
      <c r="U78" s="19">
        <v>447.93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46967.18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f>VLOOKUP(E78,[1]Aplicado!$C$941:$AL$1568,36,0)</f>
        <v>0</v>
      </c>
      <c r="AU78" s="19">
        <f t="shared" si="1"/>
        <v>0</v>
      </c>
      <c r="AV78" s="19">
        <v>29781.11</v>
      </c>
      <c r="AW78" s="19">
        <v>46967.18</v>
      </c>
      <c r="AX78" s="20">
        <v>76</v>
      </c>
      <c r="AY78" s="20">
        <v>300</v>
      </c>
      <c r="AZ78" s="19">
        <v>405075.6</v>
      </c>
      <c r="BA78" s="19">
        <v>104134.36</v>
      </c>
      <c r="BB78" s="21">
        <v>90</v>
      </c>
      <c r="BC78" s="21">
        <v>71.394227611328304</v>
      </c>
      <c r="BD78" s="21">
        <v>10.08</v>
      </c>
      <c r="BE78" s="21"/>
      <c r="BF78" s="17" t="s">
        <v>103</v>
      </c>
      <c r="BG78" s="14"/>
      <c r="BH78" s="17" t="s">
        <v>225</v>
      </c>
      <c r="BI78" s="17" t="s">
        <v>230</v>
      </c>
      <c r="BJ78" s="17" t="s">
        <v>233</v>
      </c>
      <c r="BK78" s="17" t="s">
        <v>79</v>
      </c>
      <c r="BL78" s="15" t="s">
        <v>80</v>
      </c>
      <c r="BM78" s="21">
        <v>643564.90015075996</v>
      </c>
      <c r="BN78" s="15" t="s">
        <v>81</v>
      </c>
      <c r="BO78" s="21"/>
      <c r="BP78" s="22">
        <v>38315</v>
      </c>
      <c r="BQ78" s="22">
        <v>47453</v>
      </c>
      <c r="BR78" s="21">
        <v>12473.89</v>
      </c>
      <c r="BS78" s="21">
        <v>0</v>
      </c>
      <c r="BT78" s="21">
        <v>28.67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45139</v>
      </c>
      <c r="E79" s="8" t="s">
        <v>234</v>
      </c>
      <c r="F79" s="9">
        <v>0</v>
      </c>
      <c r="G79" s="9">
        <v>0</v>
      </c>
      <c r="H79" s="10">
        <v>45357.63</v>
      </c>
      <c r="I79" s="10">
        <v>0</v>
      </c>
      <c r="J79" s="10">
        <v>0</v>
      </c>
      <c r="K79" s="10">
        <v>45357.63</v>
      </c>
      <c r="L79" s="10">
        <v>423.9</v>
      </c>
      <c r="M79" s="10">
        <v>0</v>
      </c>
      <c r="N79" s="10">
        <v>0</v>
      </c>
      <c r="O79" s="10">
        <v>0</v>
      </c>
      <c r="P79" s="10">
        <v>423.9</v>
      </c>
      <c r="Q79" s="10">
        <v>3.36</v>
      </c>
      <c r="R79" s="10">
        <v>0</v>
      </c>
      <c r="S79" s="10">
        <v>44930.36</v>
      </c>
      <c r="T79" s="10">
        <v>0</v>
      </c>
      <c r="U79" s="10">
        <v>366.61</v>
      </c>
      <c r="V79" s="10">
        <v>0</v>
      </c>
      <c r="W79" s="10">
        <v>0</v>
      </c>
      <c r="X79" s="10">
        <v>366.61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42.31</v>
      </c>
      <c r="AI79" s="10">
        <v>73.89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2.809752</v>
      </c>
      <c r="AT79" s="10">
        <f>VLOOKUP(E79,[1]Aplicado!$C$941:$AL$1568,36,0)</f>
        <v>0</v>
      </c>
      <c r="AU79" s="10">
        <f t="shared" si="1"/>
        <v>907.26024800000005</v>
      </c>
      <c r="AV79" s="10">
        <v>0</v>
      </c>
      <c r="AW79" s="10">
        <v>0</v>
      </c>
      <c r="AX79" s="11">
        <v>78</v>
      </c>
      <c r="AY79" s="11">
        <v>300</v>
      </c>
      <c r="AZ79" s="10">
        <v>404225</v>
      </c>
      <c r="BA79" s="10">
        <v>89057.45</v>
      </c>
      <c r="BB79" s="12">
        <v>77.930000000000007</v>
      </c>
      <c r="BC79" s="12">
        <v>39.316451962188502</v>
      </c>
      <c r="BD79" s="12">
        <v>9.6999999999999993</v>
      </c>
      <c r="BE79" s="12"/>
      <c r="BF79" s="8" t="s">
        <v>75</v>
      </c>
      <c r="BG79" s="5"/>
      <c r="BH79" s="8" t="s">
        <v>225</v>
      </c>
      <c r="BI79" s="8" t="s">
        <v>230</v>
      </c>
      <c r="BJ79" s="8" t="s">
        <v>231</v>
      </c>
      <c r="BK79" s="8" t="s">
        <v>84</v>
      </c>
      <c r="BL79" s="6" t="s">
        <v>80</v>
      </c>
      <c r="BM79" s="12">
        <v>350039.94411992002</v>
      </c>
      <c r="BN79" s="6" t="s">
        <v>81</v>
      </c>
      <c r="BO79" s="12"/>
      <c r="BP79" s="13">
        <v>38365</v>
      </c>
      <c r="BQ79" s="13">
        <v>47515</v>
      </c>
      <c r="BR79" s="12">
        <v>0</v>
      </c>
      <c r="BS79" s="12">
        <v>0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45139</v>
      </c>
      <c r="E80" s="17" t="s">
        <v>235</v>
      </c>
      <c r="F80" s="18">
        <v>159</v>
      </c>
      <c r="G80" s="18">
        <v>158</v>
      </c>
      <c r="H80" s="19">
        <v>72990.289999999994</v>
      </c>
      <c r="I80" s="19">
        <v>58476.63</v>
      </c>
      <c r="J80" s="19">
        <v>5.48</v>
      </c>
      <c r="K80" s="19">
        <v>131466.92000000001</v>
      </c>
      <c r="L80" s="19">
        <v>666.84</v>
      </c>
      <c r="M80" s="19">
        <v>0</v>
      </c>
      <c r="N80" s="19">
        <v>0</v>
      </c>
      <c r="O80" s="19">
        <v>5.48</v>
      </c>
      <c r="P80" s="19">
        <v>0</v>
      </c>
      <c r="Q80" s="19">
        <v>0</v>
      </c>
      <c r="R80" s="19">
        <v>0</v>
      </c>
      <c r="S80" s="19">
        <v>131461.44</v>
      </c>
      <c r="T80" s="19">
        <v>144740.04999999999</v>
      </c>
      <c r="U80" s="19">
        <v>611.25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145351.29999999999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f>VLOOKUP(E80,[1]Aplicado!$C$941:$AL$1568,36,0)</f>
        <v>0</v>
      </c>
      <c r="AU80" s="19">
        <f t="shared" si="1"/>
        <v>0</v>
      </c>
      <c r="AV80" s="19">
        <v>59137.99</v>
      </c>
      <c r="AW80" s="19">
        <v>145351.29999999999</v>
      </c>
      <c r="AX80" s="20">
        <v>79</v>
      </c>
      <c r="AY80" s="20">
        <v>300</v>
      </c>
      <c r="AZ80" s="19">
        <v>550000</v>
      </c>
      <c r="BA80" s="19">
        <v>140107.63</v>
      </c>
      <c r="BB80" s="21">
        <v>90</v>
      </c>
      <c r="BC80" s="21">
        <v>84.446004832142293</v>
      </c>
      <c r="BD80" s="21">
        <v>10.050000000000001</v>
      </c>
      <c r="BE80" s="21"/>
      <c r="BF80" s="17" t="s">
        <v>103</v>
      </c>
      <c r="BG80" s="14"/>
      <c r="BH80" s="17" t="s">
        <v>236</v>
      </c>
      <c r="BI80" s="17" t="s">
        <v>237</v>
      </c>
      <c r="BJ80" s="17" t="s">
        <v>238</v>
      </c>
      <c r="BK80" s="17" t="s">
        <v>79</v>
      </c>
      <c r="BL80" s="15" t="s">
        <v>80</v>
      </c>
      <c r="BM80" s="21">
        <v>1024179.5327596799</v>
      </c>
      <c r="BN80" s="15" t="s">
        <v>81</v>
      </c>
      <c r="BO80" s="21"/>
      <c r="BP80" s="22">
        <v>38386</v>
      </c>
      <c r="BQ80" s="22">
        <v>47515</v>
      </c>
      <c r="BR80" s="21">
        <v>24657.95</v>
      </c>
      <c r="BS80" s="21">
        <v>0</v>
      </c>
      <c r="BT80" s="21">
        <v>29.34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45139</v>
      </c>
      <c r="E81" s="8" t="s">
        <v>239</v>
      </c>
      <c r="F81" s="9">
        <v>133</v>
      </c>
      <c r="G81" s="9">
        <v>132</v>
      </c>
      <c r="H81" s="10">
        <v>46693.5</v>
      </c>
      <c r="I81" s="10">
        <v>34571.699999999997</v>
      </c>
      <c r="J81" s="10">
        <v>3.58</v>
      </c>
      <c r="K81" s="10">
        <v>81265.2</v>
      </c>
      <c r="L81" s="10">
        <v>433.25</v>
      </c>
      <c r="M81" s="10">
        <v>0</v>
      </c>
      <c r="N81" s="10">
        <v>0</v>
      </c>
      <c r="O81" s="10">
        <v>3.58</v>
      </c>
      <c r="P81" s="10">
        <v>0</v>
      </c>
      <c r="Q81" s="10">
        <v>0</v>
      </c>
      <c r="R81" s="10">
        <v>0</v>
      </c>
      <c r="S81" s="10">
        <v>81261.62</v>
      </c>
      <c r="T81" s="10">
        <v>75367.41</v>
      </c>
      <c r="U81" s="10">
        <v>393.36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75760.77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f>VLOOKUP(E81,[1]Aplicado!$C$941:$AL$1568,36,0)</f>
        <v>0</v>
      </c>
      <c r="AU81" s="10">
        <f t="shared" si="1"/>
        <v>0</v>
      </c>
      <c r="AV81" s="10">
        <v>35001.370000000003</v>
      </c>
      <c r="AW81" s="10">
        <v>75760.77</v>
      </c>
      <c r="AX81" s="11">
        <v>77</v>
      </c>
      <c r="AY81" s="11">
        <v>300</v>
      </c>
      <c r="AZ81" s="10">
        <v>353500</v>
      </c>
      <c r="BA81" s="10">
        <v>90195.44</v>
      </c>
      <c r="BB81" s="12">
        <v>90</v>
      </c>
      <c r="BC81" s="12">
        <v>81.085538248940296</v>
      </c>
      <c r="BD81" s="12">
        <v>10.11</v>
      </c>
      <c r="BE81" s="12"/>
      <c r="BF81" s="8" t="s">
        <v>75</v>
      </c>
      <c r="BG81" s="5"/>
      <c r="BH81" s="8" t="s">
        <v>236</v>
      </c>
      <c r="BI81" s="8" t="s">
        <v>237</v>
      </c>
      <c r="BJ81" s="8" t="s">
        <v>240</v>
      </c>
      <c r="BK81" s="8" t="s">
        <v>79</v>
      </c>
      <c r="BL81" s="6" t="s">
        <v>80</v>
      </c>
      <c r="BM81" s="12">
        <v>633086.69068964</v>
      </c>
      <c r="BN81" s="6" t="s">
        <v>81</v>
      </c>
      <c r="BO81" s="12"/>
      <c r="BP81" s="13">
        <v>38338</v>
      </c>
      <c r="BQ81" s="13">
        <v>47484</v>
      </c>
      <c r="BR81" s="12">
        <v>18903.91</v>
      </c>
      <c r="BS81" s="12">
        <v>0</v>
      </c>
      <c r="BT81" s="12">
        <v>28.46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45139</v>
      </c>
      <c r="E82" s="17" t="s">
        <v>241</v>
      </c>
      <c r="F82" s="18">
        <v>183</v>
      </c>
      <c r="G82" s="18">
        <v>182</v>
      </c>
      <c r="H82" s="19">
        <v>38102.68</v>
      </c>
      <c r="I82" s="19">
        <v>32925.64</v>
      </c>
      <c r="J82" s="19">
        <v>2.93</v>
      </c>
      <c r="K82" s="19">
        <v>71028.320000000007</v>
      </c>
      <c r="L82" s="19">
        <v>353.58</v>
      </c>
      <c r="M82" s="19">
        <v>0</v>
      </c>
      <c r="N82" s="19">
        <v>0</v>
      </c>
      <c r="O82" s="19">
        <v>2.93</v>
      </c>
      <c r="P82" s="19">
        <v>0</v>
      </c>
      <c r="Q82" s="19">
        <v>0</v>
      </c>
      <c r="R82" s="19">
        <v>0</v>
      </c>
      <c r="S82" s="19">
        <v>71025.39</v>
      </c>
      <c r="T82" s="19">
        <v>90520.54</v>
      </c>
      <c r="U82" s="19">
        <v>320.99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90841.53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f>VLOOKUP(E82,[1]Aplicado!$C$941:$AL$1568,36,0)</f>
        <v>0</v>
      </c>
      <c r="AU82" s="19">
        <f t="shared" si="1"/>
        <v>0</v>
      </c>
      <c r="AV82" s="19">
        <v>33276.29</v>
      </c>
      <c r="AW82" s="19">
        <v>90841.53</v>
      </c>
      <c r="AX82" s="20">
        <v>77</v>
      </c>
      <c r="AY82" s="20">
        <v>300</v>
      </c>
      <c r="AZ82" s="19">
        <v>291000</v>
      </c>
      <c r="BA82" s="19">
        <v>73605.259999999995</v>
      </c>
      <c r="BB82" s="21">
        <v>90</v>
      </c>
      <c r="BC82" s="21">
        <v>86.845493107422001</v>
      </c>
      <c r="BD82" s="21">
        <v>10.11</v>
      </c>
      <c r="BE82" s="21"/>
      <c r="BF82" s="17" t="s">
        <v>75</v>
      </c>
      <c r="BG82" s="14"/>
      <c r="BH82" s="17" t="s">
        <v>148</v>
      </c>
      <c r="BI82" s="17" t="s">
        <v>242</v>
      </c>
      <c r="BJ82" s="17" t="s">
        <v>243</v>
      </c>
      <c r="BK82" s="17" t="s">
        <v>79</v>
      </c>
      <c r="BL82" s="15" t="s">
        <v>80</v>
      </c>
      <c r="BM82" s="21">
        <v>553339.06843157997</v>
      </c>
      <c r="BN82" s="15" t="s">
        <v>81</v>
      </c>
      <c r="BO82" s="21"/>
      <c r="BP82" s="22">
        <v>38349</v>
      </c>
      <c r="BQ82" s="22">
        <v>47484</v>
      </c>
      <c r="BR82" s="21">
        <v>19356.490000000002</v>
      </c>
      <c r="BS82" s="21">
        <v>0</v>
      </c>
      <c r="BT82" s="21">
        <v>28.42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45139</v>
      </c>
      <c r="E83" s="8" t="s">
        <v>244</v>
      </c>
      <c r="F83" s="9">
        <v>147</v>
      </c>
      <c r="G83" s="9">
        <v>146</v>
      </c>
      <c r="H83" s="10">
        <v>46047.17</v>
      </c>
      <c r="I83" s="10">
        <v>32736.71</v>
      </c>
      <c r="J83" s="10">
        <v>3.36</v>
      </c>
      <c r="K83" s="10">
        <v>78783.88</v>
      </c>
      <c r="L83" s="10">
        <v>394.59</v>
      </c>
      <c r="M83" s="10">
        <v>0</v>
      </c>
      <c r="N83" s="10">
        <v>0</v>
      </c>
      <c r="O83" s="10">
        <v>3.36</v>
      </c>
      <c r="P83" s="10">
        <v>0</v>
      </c>
      <c r="Q83" s="10">
        <v>0</v>
      </c>
      <c r="R83" s="10">
        <v>0</v>
      </c>
      <c r="S83" s="10">
        <v>78780.52</v>
      </c>
      <c r="T83" s="10">
        <v>83870.990000000005</v>
      </c>
      <c r="U83" s="10">
        <v>398.66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84269.65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f>VLOOKUP(E83,[1]Aplicado!$C$941:$AL$1568,36,0)</f>
        <v>0</v>
      </c>
      <c r="AU83" s="10">
        <f t="shared" si="1"/>
        <v>0</v>
      </c>
      <c r="AV83" s="10">
        <v>33127.94</v>
      </c>
      <c r="AW83" s="10">
        <v>84269.65</v>
      </c>
      <c r="AX83" s="11">
        <v>81</v>
      </c>
      <c r="AY83" s="11">
        <v>300</v>
      </c>
      <c r="AZ83" s="10">
        <v>335000</v>
      </c>
      <c r="BA83" s="10">
        <v>84718.41</v>
      </c>
      <c r="BB83" s="12">
        <v>90</v>
      </c>
      <c r="BC83" s="12">
        <v>83.691924813036493</v>
      </c>
      <c r="BD83" s="12">
        <v>10.39</v>
      </c>
      <c r="BE83" s="12"/>
      <c r="BF83" s="8" t="s">
        <v>103</v>
      </c>
      <c r="BG83" s="5"/>
      <c r="BH83" s="8" t="s">
        <v>148</v>
      </c>
      <c r="BI83" s="8" t="s">
        <v>242</v>
      </c>
      <c r="BJ83" s="8" t="s">
        <v>243</v>
      </c>
      <c r="BK83" s="8" t="s">
        <v>79</v>
      </c>
      <c r="BL83" s="6" t="s">
        <v>80</v>
      </c>
      <c r="BM83" s="12">
        <v>613757.13033544004</v>
      </c>
      <c r="BN83" s="6" t="s">
        <v>81</v>
      </c>
      <c r="BO83" s="12"/>
      <c r="BP83" s="13">
        <v>38456</v>
      </c>
      <c r="BQ83" s="13">
        <v>47604</v>
      </c>
      <c r="BR83" s="12">
        <v>15626.73</v>
      </c>
      <c r="BS83" s="12">
        <v>0</v>
      </c>
      <c r="BT83" s="12">
        <v>29.14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45139</v>
      </c>
      <c r="E84" s="17" t="s">
        <v>245</v>
      </c>
      <c r="F84" s="18">
        <v>0</v>
      </c>
      <c r="G84" s="18">
        <v>0</v>
      </c>
      <c r="H84" s="19">
        <v>59406.71</v>
      </c>
      <c r="I84" s="19">
        <v>0</v>
      </c>
      <c r="J84" s="19">
        <v>0</v>
      </c>
      <c r="K84" s="19">
        <v>59406.71</v>
      </c>
      <c r="L84" s="19">
        <v>517.49</v>
      </c>
      <c r="M84" s="19">
        <v>0</v>
      </c>
      <c r="N84" s="19">
        <v>0</v>
      </c>
      <c r="O84" s="19">
        <v>0</v>
      </c>
      <c r="P84" s="19">
        <v>517.49</v>
      </c>
      <c r="Q84" s="19">
        <v>4.41</v>
      </c>
      <c r="R84" s="19">
        <v>0</v>
      </c>
      <c r="S84" s="19">
        <v>58884.800000000003</v>
      </c>
      <c r="T84" s="19">
        <v>0</v>
      </c>
      <c r="U84" s="19">
        <v>515.80999999999995</v>
      </c>
      <c r="V84" s="19">
        <v>0</v>
      </c>
      <c r="W84" s="19">
        <v>0</v>
      </c>
      <c r="X84" s="19">
        <v>515.80999999999995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55.11</v>
      </c>
      <c r="AI84" s="19">
        <v>68.94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7.1084550000000002</v>
      </c>
      <c r="AT84" s="19">
        <f>VLOOKUP(E84,[1]Aplicado!$C$941:$AL$1568,36,0)</f>
        <v>0</v>
      </c>
      <c r="AU84" s="19">
        <f t="shared" si="1"/>
        <v>1154.6515449999999</v>
      </c>
      <c r="AV84" s="19">
        <v>0</v>
      </c>
      <c r="AW84" s="19">
        <v>0</v>
      </c>
      <c r="AX84" s="20">
        <v>80</v>
      </c>
      <c r="AY84" s="20">
        <v>300</v>
      </c>
      <c r="AZ84" s="19">
        <v>440000</v>
      </c>
      <c r="BA84" s="19">
        <v>110104.44</v>
      </c>
      <c r="BB84" s="21">
        <v>90</v>
      </c>
      <c r="BC84" s="21">
        <v>48.1327728473075</v>
      </c>
      <c r="BD84" s="21">
        <v>10.42</v>
      </c>
      <c r="BE84" s="21"/>
      <c r="BF84" s="17" t="s">
        <v>75</v>
      </c>
      <c r="BG84" s="14"/>
      <c r="BH84" s="17" t="s">
        <v>148</v>
      </c>
      <c r="BI84" s="17" t="s">
        <v>242</v>
      </c>
      <c r="BJ84" s="17" t="s">
        <v>243</v>
      </c>
      <c r="BK84" s="17" t="s">
        <v>84</v>
      </c>
      <c r="BL84" s="15" t="s">
        <v>80</v>
      </c>
      <c r="BM84" s="21">
        <v>458755.10682560003</v>
      </c>
      <c r="BN84" s="15" t="s">
        <v>81</v>
      </c>
      <c r="BO84" s="21"/>
      <c r="BP84" s="22">
        <v>38441</v>
      </c>
      <c r="BQ84" s="22">
        <v>47574</v>
      </c>
      <c r="BR84" s="21">
        <v>0</v>
      </c>
      <c r="BS84" s="21">
        <v>0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45139</v>
      </c>
      <c r="E85" s="8" t="s">
        <v>246</v>
      </c>
      <c r="F85" s="9">
        <v>0</v>
      </c>
      <c r="G85" s="9">
        <v>0</v>
      </c>
      <c r="H85" s="10">
        <v>46470.67</v>
      </c>
      <c r="I85" s="10">
        <v>0</v>
      </c>
      <c r="J85" s="10">
        <v>0</v>
      </c>
      <c r="K85" s="10">
        <v>46470.67</v>
      </c>
      <c r="L85" s="10">
        <v>394.88</v>
      </c>
      <c r="M85" s="10">
        <v>0</v>
      </c>
      <c r="N85" s="10">
        <v>0</v>
      </c>
      <c r="O85" s="10">
        <v>0</v>
      </c>
      <c r="P85" s="10">
        <v>394.88</v>
      </c>
      <c r="Q85" s="10">
        <v>3.3</v>
      </c>
      <c r="R85" s="10">
        <v>0</v>
      </c>
      <c r="S85" s="10">
        <v>46072.480000000003</v>
      </c>
      <c r="T85" s="10">
        <v>0</v>
      </c>
      <c r="U85" s="10">
        <v>396.13</v>
      </c>
      <c r="V85" s="10">
        <v>0</v>
      </c>
      <c r="W85" s="10">
        <v>0</v>
      </c>
      <c r="X85" s="10">
        <v>396.13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42.22</v>
      </c>
      <c r="AI85" s="10">
        <v>53.54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2.9650650000000001</v>
      </c>
      <c r="AT85" s="10">
        <f>VLOOKUP(E85,[1]Aplicado!$C$941:$AL$1568,36,0)</f>
        <v>0</v>
      </c>
      <c r="AU85" s="10">
        <f t="shared" si="1"/>
        <v>887.10493500000007</v>
      </c>
      <c r="AV85" s="10">
        <v>0</v>
      </c>
      <c r="AW85" s="10">
        <v>0</v>
      </c>
      <c r="AX85" s="11">
        <v>82</v>
      </c>
      <c r="AY85" s="11">
        <v>300</v>
      </c>
      <c r="AZ85" s="10">
        <v>345000</v>
      </c>
      <c r="BA85" s="10">
        <v>85517.83</v>
      </c>
      <c r="BB85" s="12">
        <v>90</v>
      </c>
      <c r="BC85" s="12">
        <v>48.487235936646201</v>
      </c>
      <c r="BD85" s="12">
        <v>10.23</v>
      </c>
      <c r="BE85" s="12"/>
      <c r="BF85" s="8" t="s">
        <v>75</v>
      </c>
      <c r="BG85" s="5"/>
      <c r="BH85" s="8" t="s">
        <v>148</v>
      </c>
      <c r="BI85" s="8" t="s">
        <v>242</v>
      </c>
      <c r="BJ85" s="8" t="s">
        <v>243</v>
      </c>
      <c r="BK85" s="8" t="s">
        <v>84</v>
      </c>
      <c r="BL85" s="6" t="s">
        <v>80</v>
      </c>
      <c r="BM85" s="12">
        <v>358937.88353056001</v>
      </c>
      <c r="BN85" s="6" t="s">
        <v>81</v>
      </c>
      <c r="BO85" s="12"/>
      <c r="BP85" s="13">
        <v>38475</v>
      </c>
      <c r="BQ85" s="13">
        <v>47635</v>
      </c>
      <c r="BR85" s="12">
        <v>0</v>
      </c>
      <c r="BS85" s="12">
        <v>0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45139</v>
      </c>
      <c r="E86" s="17" t="s">
        <v>247</v>
      </c>
      <c r="F86" s="18">
        <v>69</v>
      </c>
      <c r="G86" s="18">
        <v>68</v>
      </c>
      <c r="H86" s="19">
        <v>72052.97</v>
      </c>
      <c r="I86" s="19">
        <v>31746.84</v>
      </c>
      <c r="J86" s="19">
        <v>5.1100000000000003</v>
      </c>
      <c r="K86" s="19">
        <v>103799.81</v>
      </c>
      <c r="L86" s="19">
        <v>610.61</v>
      </c>
      <c r="M86" s="19">
        <v>0</v>
      </c>
      <c r="N86" s="19">
        <v>0</v>
      </c>
      <c r="O86" s="19">
        <v>5.1100000000000003</v>
      </c>
      <c r="P86" s="19">
        <v>0</v>
      </c>
      <c r="Q86" s="19">
        <v>0</v>
      </c>
      <c r="R86" s="19">
        <v>0</v>
      </c>
      <c r="S86" s="19">
        <v>103794.7</v>
      </c>
      <c r="T86" s="19">
        <v>52765.75</v>
      </c>
      <c r="U86" s="19">
        <v>614.21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53379.96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f>VLOOKUP(E86,[1]Aplicado!$C$941:$AL$1568,36,0)</f>
        <v>0</v>
      </c>
      <c r="AU86" s="19">
        <f t="shared" si="1"/>
        <v>0</v>
      </c>
      <c r="AV86" s="19">
        <v>32352.34</v>
      </c>
      <c r="AW86" s="19">
        <v>53379.96</v>
      </c>
      <c r="AX86" s="20">
        <v>82</v>
      </c>
      <c r="AY86" s="20">
        <v>300</v>
      </c>
      <c r="AZ86" s="19">
        <v>525000</v>
      </c>
      <c r="BA86" s="19">
        <v>132418.15</v>
      </c>
      <c r="BB86" s="21">
        <v>90</v>
      </c>
      <c r="BC86" s="21">
        <v>70.545638947531003</v>
      </c>
      <c r="BD86" s="21">
        <v>10.23</v>
      </c>
      <c r="BE86" s="21"/>
      <c r="BF86" s="17" t="s">
        <v>103</v>
      </c>
      <c r="BG86" s="14"/>
      <c r="BH86" s="17" t="s">
        <v>148</v>
      </c>
      <c r="BI86" s="17" t="s">
        <v>242</v>
      </c>
      <c r="BJ86" s="17" t="s">
        <v>248</v>
      </c>
      <c r="BK86" s="17" t="s">
        <v>79</v>
      </c>
      <c r="BL86" s="15" t="s">
        <v>80</v>
      </c>
      <c r="BM86" s="21">
        <v>808635.65277339995</v>
      </c>
      <c r="BN86" s="15" t="s">
        <v>81</v>
      </c>
      <c r="BO86" s="21"/>
      <c r="BP86" s="22">
        <v>38478</v>
      </c>
      <c r="BQ86" s="22">
        <v>47635</v>
      </c>
      <c r="BR86" s="21">
        <v>13204.96</v>
      </c>
      <c r="BS86" s="21">
        <v>0</v>
      </c>
      <c r="BT86" s="21">
        <v>29.08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45139</v>
      </c>
      <c r="E87" s="8" t="s">
        <v>249</v>
      </c>
      <c r="F87" s="9">
        <v>174</v>
      </c>
      <c r="G87" s="9">
        <v>173</v>
      </c>
      <c r="H87" s="10">
        <v>69992.600000000006</v>
      </c>
      <c r="I87" s="10">
        <v>53690.82</v>
      </c>
      <c r="J87" s="10">
        <v>4.97</v>
      </c>
      <c r="K87" s="10">
        <v>123683.42</v>
      </c>
      <c r="L87" s="10">
        <v>593.19000000000005</v>
      </c>
      <c r="M87" s="10">
        <v>0</v>
      </c>
      <c r="N87" s="10">
        <v>0</v>
      </c>
      <c r="O87" s="10">
        <v>4.97</v>
      </c>
      <c r="P87" s="10">
        <v>0</v>
      </c>
      <c r="Q87" s="10">
        <v>0</v>
      </c>
      <c r="R87" s="10">
        <v>0</v>
      </c>
      <c r="S87" s="10">
        <v>123678.45</v>
      </c>
      <c r="T87" s="10">
        <v>153339.51</v>
      </c>
      <c r="U87" s="10">
        <v>596.64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153936.15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f>VLOOKUP(E87,[1]Aplicado!$C$941:$AL$1568,36,0)</f>
        <v>0</v>
      </c>
      <c r="AU87" s="10">
        <f t="shared" si="1"/>
        <v>0</v>
      </c>
      <c r="AV87" s="10">
        <v>54279.040000000001</v>
      </c>
      <c r="AW87" s="10">
        <v>153936.15</v>
      </c>
      <c r="AX87" s="11">
        <v>82</v>
      </c>
      <c r="AY87" s="11">
        <v>300</v>
      </c>
      <c r="AZ87" s="10">
        <v>544000</v>
      </c>
      <c r="BA87" s="10">
        <v>128634.78</v>
      </c>
      <c r="BB87" s="12">
        <v>90</v>
      </c>
      <c r="BC87" s="12">
        <v>86.532277662386505</v>
      </c>
      <c r="BD87" s="12">
        <v>10.23</v>
      </c>
      <c r="BE87" s="12"/>
      <c r="BF87" s="8" t="s">
        <v>75</v>
      </c>
      <c r="BG87" s="5"/>
      <c r="BH87" s="8" t="s">
        <v>148</v>
      </c>
      <c r="BI87" s="8" t="s">
        <v>242</v>
      </c>
      <c r="BJ87" s="8" t="s">
        <v>248</v>
      </c>
      <c r="BK87" s="8" t="s">
        <v>79</v>
      </c>
      <c r="BL87" s="6" t="s">
        <v>80</v>
      </c>
      <c r="BM87" s="12">
        <v>963544.42134090001</v>
      </c>
      <c r="BN87" s="6" t="s">
        <v>81</v>
      </c>
      <c r="BO87" s="12"/>
      <c r="BP87" s="13">
        <v>38478</v>
      </c>
      <c r="BQ87" s="13">
        <v>47635</v>
      </c>
      <c r="BR87" s="12">
        <v>24101.88</v>
      </c>
      <c r="BS87" s="12">
        <v>0</v>
      </c>
      <c r="BT87" s="12">
        <v>29.07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45139</v>
      </c>
      <c r="E88" s="17" t="s">
        <v>250</v>
      </c>
      <c r="F88" s="18">
        <v>81</v>
      </c>
      <c r="G88" s="18">
        <v>80</v>
      </c>
      <c r="H88" s="19">
        <v>48615.24</v>
      </c>
      <c r="I88" s="19">
        <v>24176.47</v>
      </c>
      <c r="J88" s="19">
        <v>3.54</v>
      </c>
      <c r="K88" s="19">
        <v>72791.710000000006</v>
      </c>
      <c r="L88" s="19">
        <v>416.57</v>
      </c>
      <c r="M88" s="19">
        <v>0</v>
      </c>
      <c r="N88" s="19">
        <v>0</v>
      </c>
      <c r="O88" s="19">
        <v>3.54</v>
      </c>
      <c r="P88" s="19">
        <v>0</v>
      </c>
      <c r="Q88" s="19">
        <v>0</v>
      </c>
      <c r="R88" s="19">
        <v>0</v>
      </c>
      <c r="S88" s="19">
        <v>72788.17</v>
      </c>
      <c r="T88" s="19">
        <v>43200.24</v>
      </c>
      <c r="U88" s="19">
        <v>420.9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43621.14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f>VLOOKUP(E88,[1]Aplicado!$C$941:$AL$1568,36,0)</f>
        <v>0</v>
      </c>
      <c r="AU88" s="19">
        <f t="shared" si="1"/>
        <v>0</v>
      </c>
      <c r="AV88" s="19">
        <v>24589.5</v>
      </c>
      <c r="AW88" s="19">
        <v>43621.14</v>
      </c>
      <c r="AX88" s="20">
        <v>81</v>
      </c>
      <c r="AY88" s="20">
        <v>300</v>
      </c>
      <c r="AZ88" s="19">
        <v>360000</v>
      </c>
      <c r="BA88" s="19">
        <v>89441.279999999999</v>
      </c>
      <c r="BB88" s="21">
        <v>90</v>
      </c>
      <c r="BC88" s="21">
        <v>73.242861685342604</v>
      </c>
      <c r="BD88" s="21">
        <v>10.39</v>
      </c>
      <c r="BE88" s="21"/>
      <c r="BF88" s="17" t="s">
        <v>75</v>
      </c>
      <c r="BG88" s="14"/>
      <c r="BH88" s="17" t="s">
        <v>148</v>
      </c>
      <c r="BI88" s="17" t="s">
        <v>242</v>
      </c>
      <c r="BJ88" s="17" t="s">
        <v>243</v>
      </c>
      <c r="BK88" s="17" t="s">
        <v>79</v>
      </c>
      <c r="BL88" s="15" t="s">
        <v>80</v>
      </c>
      <c r="BM88" s="21">
        <v>567072.39735873998</v>
      </c>
      <c r="BN88" s="15" t="s">
        <v>81</v>
      </c>
      <c r="BO88" s="21"/>
      <c r="BP88" s="22">
        <v>38456</v>
      </c>
      <c r="BQ88" s="22">
        <v>47604</v>
      </c>
      <c r="BR88" s="21">
        <v>11434.79</v>
      </c>
      <c r="BS88" s="21">
        <v>0</v>
      </c>
      <c r="BT88" s="21">
        <v>29.12</v>
      </c>
    </row>
    <row r="89" spans="1:72" s="1" customFormat="1" ht="18.2" customHeight="1" x14ac:dyDescent="0.15">
      <c r="A89" s="5">
        <v>87</v>
      </c>
      <c r="B89" s="6" t="s">
        <v>109</v>
      </c>
      <c r="C89" s="6" t="s">
        <v>73</v>
      </c>
      <c r="D89" s="7">
        <v>45139</v>
      </c>
      <c r="E89" s="8" t="s">
        <v>251</v>
      </c>
      <c r="F89" s="9">
        <v>47</v>
      </c>
      <c r="G89" s="9">
        <v>46</v>
      </c>
      <c r="H89" s="10">
        <v>38348.82</v>
      </c>
      <c r="I89" s="10">
        <v>14894</v>
      </c>
      <c r="J89" s="10">
        <v>0</v>
      </c>
      <c r="K89" s="10">
        <v>53242.82</v>
      </c>
      <c r="L89" s="10">
        <v>379.25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53242.82</v>
      </c>
      <c r="T89" s="10">
        <v>16579.21</v>
      </c>
      <c r="U89" s="10">
        <v>296.54000000000002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16875.75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f>VLOOKUP(E89,[1]Aplicado!$C$941:$AL$1568,36,0)</f>
        <v>0</v>
      </c>
      <c r="AU89" s="10">
        <f t="shared" si="1"/>
        <v>0</v>
      </c>
      <c r="AV89" s="10">
        <v>15273.25</v>
      </c>
      <c r="AW89" s="10">
        <v>16875.75</v>
      </c>
      <c r="AX89" s="11">
        <v>75</v>
      </c>
      <c r="AY89" s="11">
        <v>300</v>
      </c>
      <c r="AZ89" s="10">
        <v>321500</v>
      </c>
      <c r="BA89" s="10">
        <v>78721.73</v>
      </c>
      <c r="BB89" s="12">
        <v>85.19</v>
      </c>
      <c r="BC89" s="12">
        <v>57.617583300062101</v>
      </c>
      <c r="BD89" s="12">
        <v>9.2799999999999994</v>
      </c>
      <c r="BE89" s="12"/>
      <c r="BF89" s="8" t="s">
        <v>75</v>
      </c>
      <c r="BG89" s="5"/>
      <c r="BH89" s="8" t="s">
        <v>187</v>
      </c>
      <c r="BI89" s="8" t="s">
        <v>191</v>
      </c>
      <c r="BJ89" s="8" t="s">
        <v>252</v>
      </c>
      <c r="BK89" s="8" t="s">
        <v>79</v>
      </c>
      <c r="BL89" s="6" t="s">
        <v>80</v>
      </c>
      <c r="BM89" s="12">
        <v>414800.00911604002</v>
      </c>
      <c r="BN89" s="6" t="s">
        <v>81</v>
      </c>
      <c r="BO89" s="12"/>
      <c r="BP89" s="13">
        <v>38281</v>
      </c>
      <c r="BQ89" s="13">
        <v>47392</v>
      </c>
      <c r="BR89" s="12">
        <v>8794.2000000000007</v>
      </c>
      <c r="BS89" s="12">
        <v>45.83</v>
      </c>
      <c r="BT89" s="12">
        <v>43.92</v>
      </c>
    </row>
    <row r="90" spans="1:72" s="1" customFormat="1" ht="18.2" customHeight="1" x14ac:dyDescent="0.15">
      <c r="A90" s="14">
        <v>88</v>
      </c>
      <c r="B90" s="15" t="s">
        <v>109</v>
      </c>
      <c r="C90" s="15" t="s">
        <v>73</v>
      </c>
      <c r="D90" s="16">
        <v>45139</v>
      </c>
      <c r="E90" s="17" t="s">
        <v>253</v>
      </c>
      <c r="F90" s="18">
        <v>1</v>
      </c>
      <c r="G90" s="18">
        <v>0</v>
      </c>
      <c r="H90" s="19">
        <v>17556.43</v>
      </c>
      <c r="I90" s="19">
        <v>232.35</v>
      </c>
      <c r="J90" s="19">
        <v>0</v>
      </c>
      <c r="K90" s="19">
        <v>17788.78</v>
      </c>
      <c r="L90" s="19">
        <v>235.64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17788.78</v>
      </c>
      <c r="T90" s="19">
        <v>126.9</v>
      </c>
      <c r="U90" s="19">
        <v>123.61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250.51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f>VLOOKUP(E90,[1]Aplicado!$C$941:$AL$1568,36,0)</f>
        <v>0</v>
      </c>
      <c r="AU90" s="19">
        <f t="shared" si="1"/>
        <v>0</v>
      </c>
      <c r="AV90" s="19">
        <v>467.99</v>
      </c>
      <c r="AW90" s="19">
        <v>250.51</v>
      </c>
      <c r="AX90" s="20">
        <v>75</v>
      </c>
      <c r="AY90" s="20">
        <v>300</v>
      </c>
      <c r="AZ90" s="19">
        <v>254999.99</v>
      </c>
      <c r="BA90" s="19">
        <v>44802.080000000002</v>
      </c>
      <c r="BB90" s="21">
        <v>60.78</v>
      </c>
      <c r="BC90" s="21">
        <v>24.1328538407145</v>
      </c>
      <c r="BD90" s="21">
        <v>8.4499999999999993</v>
      </c>
      <c r="BE90" s="21"/>
      <c r="BF90" s="17" t="s">
        <v>75</v>
      </c>
      <c r="BG90" s="14"/>
      <c r="BH90" s="17" t="s">
        <v>113</v>
      </c>
      <c r="BI90" s="17" t="s">
        <v>114</v>
      </c>
      <c r="BJ90" s="17" t="s">
        <v>254</v>
      </c>
      <c r="BK90" s="17" t="s">
        <v>132</v>
      </c>
      <c r="BL90" s="15" t="s">
        <v>80</v>
      </c>
      <c r="BM90" s="21">
        <v>138587.43969915999</v>
      </c>
      <c r="BN90" s="15" t="s">
        <v>81</v>
      </c>
      <c r="BO90" s="21"/>
      <c r="BP90" s="22">
        <v>38261</v>
      </c>
      <c r="BQ90" s="22">
        <v>47392</v>
      </c>
      <c r="BR90" s="21">
        <v>273.06</v>
      </c>
      <c r="BS90" s="21">
        <v>54.55</v>
      </c>
      <c r="BT90" s="21">
        <v>44.12</v>
      </c>
    </row>
    <row r="91" spans="1:72" s="1" customFormat="1" ht="18.2" customHeight="1" x14ac:dyDescent="0.15">
      <c r="A91" s="5">
        <v>89</v>
      </c>
      <c r="B91" s="6" t="s">
        <v>109</v>
      </c>
      <c r="C91" s="6" t="s">
        <v>73</v>
      </c>
      <c r="D91" s="7">
        <v>45139</v>
      </c>
      <c r="E91" s="8" t="s">
        <v>255</v>
      </c>
      <c r="F91" s="9">
        <v>1</v>
      </c>
      <c r="G91" s="9">
        <v>1</v>
      </c>
      <c r="H91" s="10">
        <v>39552.61</v>
      </c>
      <c r="I91" s="10">
        <v>407.16</v>
      </c>
      <c r="J91" s="10">
        <v>0</v>
      </c>
      <c r="K91" s="10">
        <v>39959.769999999997</v>
      </c>
      <c r="L91" s="10">
        <v>388.76</v>
      </c>
      <c r="M91" s="10">
        <v>0</v>
      </c>
      <c r="N91" s="10">
        <v>0</v>
      </c>
      <c r="O91" s="10">
        <v>371.23</v>
      </c>
      <c r="P91" s="10">
        <v>0</v>
      </c>
      <c r="Q91" s="10">
        <v>0</v>
      </c>
      <c r="R91" s="10">
        <v>0</v>
      </c>
      <c r="S91" s="10">
        <v>39588.54</v>
      </c>
      <c r="T91" s="10">
        <v>317.83999999999997</v>
      </c>
      <c r="U91" s="10">
        <v>311.77999999999997</v>
      </c>
      <c r="V91" s="10">
        <v>0</v>
      </c>
      <c r="W91" s="10">
        <v>317.83999999999997</v>
      </c>
      <c r="X91" s="10">
        <v>0</v>
      </c>
      <c r="Y91" s="10">
        <v>0</v>
      </c>
      <c r="Z91" s="10">
        <v>0</v>
      </c>
      <c r="AA91" s="10">
        <v>311.77999999999997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42.39</v>
      </c>
      <c r="AK91" s="10">
        <v>0</v>
      </c>
      <c r="AL91" s="10">
        <v>0</v>
      </c>
      <c r="AM91" s="10">
        <v>44.01</v>
      </c>
      <c r="AN91" s="10">
        <v>0</v>
      </c>
      <c r="AO91" s="10">
        <v>40.5</v>
      </c>
      <c r="AP91" s="10">
        <v>67.239999999999995</v>
      </c>
      <c r="AQ91" s="10">
        <v>898.50699999999995</v>
      </c>
      <c r="AR91" s="10">
        <v>0</v>
      </c>
      <c r="AS91" s="10">
        <v>0</v>
      </c>
      <c r="AT91" s="10">
        <f>VLOOKUP(E91,[1]Aplicado!$C$941:$AL$1568,36,0)</f>
        <v>0</v>
      </c>
      <c r="AU91" s="10">
        <f t="shared" si="1"/>
        <v>1781.7170000000001</v>
      </c>
      <c r="AV91" s="10">
        <v>424.69</v>
      </c>
      <c r="AW91" s="10">
        <v>311.77999999999997</v>
      </c>
      <c r="AX91" s="11">
        <v>75</v>
      </c>
      <c r="AY91" s="11">
        <v>300</v>
      </c>
      <c r="AZ91" s="10">
        <v>310000</v>
      </c>
      <c r="BA91" s="10">
        <v>80436.7</v>
      </c>
      <c r="BB91" s="12">
        <v>90</v>
      </c>
      <c r="BC91" s="12">
        <v>44.295310473950302</v>
      </c>
      <c r="BD91" s="12">
        <v>9.4600000000000009</v>
      </c>
      <c r="BE91" s="12"/>
      <c r="BF91" s="8" t="s">
        <v>103</v>
      </c>
      <c r="BG91" s="5"/>
      <c r="BH91" s="8" t="s">
        <v>256</v>
      </c>
      <c r="BI91" s="8" t="s">
        <v>257</v>
      </c>
      <c r="BJ91" s="8" t="s">
        <v>258</v>
      </c>
      <c r="BK91" s="8" t="s">
        <v>132</v>
      </c>
      <c r="BL91" s="6" t="s">
        <v>80</v>
      </c>
      <c r="BM91" s="12">
        <v>308423.30952587997</v>
      </c>
      <c r="BN91" s="6" t="s">
        <v>81</v>
      </c>
      <c r="BO91" s="12"/>
      <c r="BP91" s="13">
        <v>38268</v>
      </c>
      <c r="BQ91" s="13">
        <v>47392</v>
      </c>
      <c r="BR91" s="12">
        <v>194.14</v>
      </c>
      <c r="BS91" s="12">
        <v>42.39</v>
      </c>
      <c r="BT91" s="12">
        <v>44.01</v>
      </c>
    </row>
    <row r="92" spans="1:72" s="1" customFormat="1" ht="18.2" customHeight="1" x14ac:dyDescent="0.15">
      <c r="A92" s="14">
        <v>90</v>
      </c>
      <c r="B92" s="15" t="s">
        <v>109</v>
      </c>
      <c r="C92" s="15" t="s">
        <v>73</v>
      </c>
      <c r="D92" s="16">
        <v>45139</v>
      </c>
      <c r="E92" s="17" t="s">
        <v>259</v>
      </c>
      <c r="F92" s="18">
        <v>46</v>
      </c>
      <c r="G92" s="18">
        <v>45</v>
      </c>
      <c r="H92" s="19">
        <v>16919.04</v>
      </c>
      <c r="I92" s="19">
        <v>8861.2000000000007</v>
      </c>
      <c r="J92" s="19">
        <v>0</v>
      </c>
      <c r="K92" s="19">
        <v>25780.240000000002</v>
      </c>
      <c r="L92" s="19">
        <v>230.47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25780.240000000002</v>
      </c>
      <c r="T92" s="19">
        <v>7874.98</v>
      </c>
      <c r="U92" s="19">
        <v>133.36000000000001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8008.34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f>VLOOKUP(E92,[1]Aplicado!$C$941:$AL$1568,36,0)</f>
        <v>0</v>
      </c>
      <c r="AU92" s="19">
        <f t="shared" si="1"/>
        <v>0</v>
      </c>
      <c r="AV92" s="19">
        <v>9091.67</v>
      </c>
      <c r="AW92" s="19">
        <v>8008.34</v>
      </c>
      <c r="AX92" s="20">
        <v>75</v>
      </c>
      <c r="AY92" s="20">
        <v>300</v>
      </c>
      <c r="AZ92" s="19">
        <v>161000.01</v>
      </c>
      <c r="BA92" s="19">
        <v>41775.19</v>
      </c>
      <c r="BB92" s="21">
        <v>90</v>
      </c>
      <c r="BC92" s="21">
        <v>55.540659420100802</v>
      </c>
      <c r="BD92" s="21">
        <v>9.4600000000000009</v>
      </c>
      <c r="BE92" s="21"/>
      <c r="BF92" s="17" t="s">
        <v>75</v>
      </c>
      <c r="BG92" s="14"/>
      <c r="BH92" s="17" t="s">
        <v>180</v>
      </c>
      <c r="BI92" s="17" t="s">
        <v>260</v>
      </c>
      <c r="BJ92" s="17" t="s">
        <v>261</v>
      </c>
      <c r="BK92" s="17" t="s">
        <v>79</v>
      </c>
      <c r="BL92" s="15" t="s">
        <v>80</v>
      </c>
      <c r="BM92" s="21">
        <v>200846.68293328001</v>
      </c>
      <c r="BN92" s="15" t="s">
        <v>81</v>
      </c>
      <c r="BO92" s="21"/>
      <c r="BP92" s="22">
        <v>38268</v>
      </c>
      <c r="BQ92" s="22">
        <v>47392</v>
      </c>
      <c r="BR92" s="21">
        <v>5364.77</v>
      </c>
      <c r="BS92" s="21">
        <v>22.02</v>
      </c>
      <c r="BT92" s="21">
        <v>44.01</v>
      </c>
    </row>
    <row r="93" spans="1:72" s="1" customFormat="1" ht="18.2" customHeight="1" x14ac:dyDescent="0.15">
      <c r="A93" s="5">
        <v>91</v>
      </c>
      <c r="B93" s="6" t="s">
        <v>109</v>
      </c>
      <c r="C93" s="6" t="s">
        <v>73</v>
      </c>
      <c r="D93" s="7">
        <v>45139</v>
      </c>
      <c r="E93" s="8" t="s">
        <v>262</v>
      </c>
      <c r="F93" s="9">
        <v>0</v>
      </c>
      <c r="G93" s="9">
        <v>0</v>
      </c>
      <c r="H93" s="10">
        <v>29287.5</v>
      </c>
      <c r="I93" s="10">
        <v>0</v>
      </c>
      <c r="J93" s="10">
        <v>0</v>
      </c>
      <c r="K93" s="10">
        <v>29287.5</v>
      </c>
      <c r="L93" s="10">
        <v>308.52999999999997</v>
      </c>
      <c r="M93" s="10">
        <v>0</v>
      </c>
      <c r="N93" s="10">
        <v>0</v>
      </c>
      <c r="O93" s="10">
        <v>0</v>
      </c>
      <c r="P93" s="10">
        <v>308.52999999999997</v>
      </c>
      <c r="Q93" s="10">
        <v>2.38</v>
      </c>
      <c r="R93" s="10">
        <v>0</v>
      </c>
      <c r="S93" s="10">
        <v>28976.58</v>
      </c>
      <c r="T93" s="10">
        <v>0</v>
      </c>
      <c r="U93" s="10">
        <v>230.86</v>
      </c>
      <c r="V93" s="10">
        <v>0</v>
      </c>
      <c r="W93" s="10">
        <v>0</v>
      </c>
      <c r="X93" s="10">
        <v>230.86</v>
      </c>
      <c r="Y93" s="10">
        <v>0</v>
      </c>
      <c r="Z93" s="10">
        <v>0</v>
      </c>
      <c r="AA93" s="10">
        <v>0</v>
      </c>
      <c r="AB93" s="10">
        <v>32.64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31.18</v>
      </c>
      <c r="AI93" s="10">
        <v>51.82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997.03200000000004</v>
      </c>
      <c r="AR93" s="10">
        <v>0</v>
      </c>
      <c r="AS93" s="10">
        <v>0</v>
      </c>
      <c r="AT93" s="10">
        <f>VLOOKUP(E93,[1]Aplicado!$C$941:$AL$1568,36,0)</f>
        <v>0</v>
      </c>
      <c r="AU93" s="10">
        <f t="shared" si="1"/>
        <v>1654.4420000000002</v>
      </c>
      <c r="AV93" s="10">
        <v>0</v>
      </c>
      <c r="AW93" s="10">
        <v>0</v>
      </c>
      <c r="AX93" s="11">
        <v>75</v>
      </c>
      <c r="AY93" s="11">
        <v>300</v>
      </c>
      <c r="AZ93" s="10">
        <v>238900</v>
      </c>
      <c r="BA93" s="10">
        <v>61933.5</v>
      </c>
      <c r="BB93" s="12">
        <v>90</v>
      </c>
      <c r="BC93" s="12">
        <v>42.107941582503798</v>
      </c>
      <c r="BD93" s="12">
        <v>9.4600000000000009</v>
      </c>
      <c r="BE93" s="12"/>
      <c r="BF93" s="8" t="s">
        <v>75</v>
      </c>
      <c r="BG93" s="5"/>
      <c r="BH93" s="8" t="s">
        <v>99</v>
      </c>
      <c r="BI93" s="8" t="s">
        <v>100</v>
      </c>
      <c r="BJ93" s="8" t="s">
        <v>263</v>
      </c>
      <c r="BK93" s="8" t="s">
        <v>84</v>
      </c>
      <c r="BL93" s="6" t="s">
        <v>80</v>
      </c>
      <c r="BM93" s="12">
        <v>225748.47929076001</v>
      </c>
      <c r="BN93" s="6" t="s">
        <v>81</v>
      </c>
      <c r="BO93" s="12"/>
      <c r="BP93" s="13">
        <v>38274</v>
      </c>
      <c r="BQ93" s="13">
        <v>47392</v>
      </c>
      <c r="BR93" s="12">
        <v>0</v>
      </c>
      <c r="BS93" s="12">
        <v>32.64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109</v>
      </c>
      <c r="C94" s="15" t="s">
        <v>73</v>
      </c>
      <c r="D94" s="16">
        <v>45139</v>
      </c>
      <c r="E94" s="17" t="s">
        <v>264</v>
      </c>
      <c r="F94" s="18">
        <v>133</v>
      </c>
      <c r="G94" s="18">
        <v>132</v>
      </c>
      <c r="H94" s="19">
        <v>136958.42000000001</v>
      </c>
      <c r="I94" s="19">
        <v>112244.29</v>
      </c>
      <c r="J94" s="19">
        <v>0</v>
      </c>
      <c r="K94" s="19">
        <v>249202.71</v>
      </c>
      <c r="L94" s="19">
        <v>1354.18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249202.71</v>
      </c>
      <c r="T94" s="19">
        <v>208717.96</v>
      </c>
      <c r="U94" s="19">
        <v>1059.07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209777.03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f>VLOOKUP(E94,[1]Aplicado!$C$941:$AL$1568,36,0)</f>
        <v>0</v>
      </c>
      <c r="AU94" s="19">
        <f t="shared" si="1"/>
        <v>0</v>
      </c>
      <c r="AV94" s="19">
        <v>113598.47</v>
      </c>
      <c r="AW94" s="19">
        <v>209777.03</v>
      </c>
      <c r="AX94" s="20">
        <v>75</v>
      </c>
      <c r="AY94" s="20">
        <v>300</v>
      </c>
      <c r="AZ94" s="19">
        <v>1149679.96</v>
      </c>
      <c r="BA94" s="19">
        <v>281116.36</v>
      </c>
      <c r="BB94" s="21">
        <v>85</v>
      </c>
      <c r="BC94" s="21">
        <v>75.350400631254601</v>
      </c>
      <c r="BD94" s="21">
        <v>9.2799999999999994</v>
      </c>
      <c r="BE94" s="21"/>
      <c r="BF94" s="17" t="s">
        <v>75</v>
      </c>
      <c r="BG94" s="14"/>
      <c r="BH94" s="17" t="s">
        <v>265</v>
      </c>
      <c r="BI94" s="17" t="s">
        <v>266</v>
      </c>
      <c r="BJ94" s="17" t="s">
        <v>267</v>
      </c>
      <c r="BK94" s="17" t="s">
        <v>79</v>
      </c>
      <c r="BL94" s="15" t="s">
        <v>80</v>
      </c>
      <c r="BM94" s="21">
        <v>1941469.03525662</v>
      </c>
      <c r="BN94" s="15" t="s">
        <v>81</v>
      </c>
      <c r="BO94" s="21"/>
      <c r="BP94" s="22">
        <v>38282</v>
      </c>
      <c r="BQ94" s="22">
        <v>47392</v>
      </c>
      <c r="BR94" s="21">
        <v>62674.239999999998</v>
      </c>
      <c r="BS94" s="21">
        <v>183.2</v>
      </c>
      <c r="BT94" s="21">
        <v>43.9</v>
      </c>
    </row>
    <row r="95" spans="1:72" s="1" customFormat="1" ht="18.2" customHeight="1" x14ac:dyDescent="0.15">
      <c r="A95" s="5">
        <v>93</v>
      </c>
      <c r="B95" s="6" t="s">
        <v>109</v>
      </c>
      <c r="C95" s="6" t="s">
        <v>73</v>
      </c>
      <c r="D95" s="7">
        <v>45139</v>
      </c>
      <c r="E95" s="8" t="s">
        <v>268</v>
      </c>
      <c r="F95" s="9">
        <v>0</v>
      </c>
      <c r="G95" s="9">
        <v>0</v>
      </c>
      <c r="H95" s="10">
        <v>32729.7</v>
      </c>
      <c r="I95" s="10">
        <v>0</v>
      </c>
      <c r="J95" s="10">
        <v>0</v>
      </c>
      <c r="K95" s="10">
        <v>32729.7</v>
      </c>
      <c r="L95" s="10">
        <v>327.88</v>
      </c>
      <c r="M95" s="10">
        <v>0</v>
      </c>
      <c r="N95" s="10">
        <v>0</v>
      </c>
      <c r="O95" s="10">
        <v>0</v>
      </c>
      <c r="P95" s="10">
        <v>327.88</v>
      </c>
      <c r="Q95" s="10">
        <v>5.79</v>
      </c>
      <c r="R95" s="10">
        <v>0</v>
      </c>
      <c r="S95" s="10">
        <v>32396.03</v>
      </c>
      <c r="T95" s="10">
        <v>0</v>
      </c>
      <c r="U95" s="10">
        <v>257.97000000000003</v>
      </c>
      <c r="V95" s="10">
        <v>0</v>
      </c>
      <c r="W95" s="10">
        <v>0</v>
      </c>
      <c r="X95" s="10">
        <v>257.97000000000003</v>
      </c>
      <c r="Y95" s="10">
        <v>0</v>
      </c>
      <c r="Z95" s="10">
        <v>0</v>
      </c>
      <c r="AA95" s="10">
        <v>0</v>
      </c>
      <c r="AB95" s="10">
        <v>35.44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33.869999999999997</v>
      </c>
      <c r="AI95" s="10">
        <v>56.34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729.32899999999995</v>
      </c>
      <c r="AR95" s="10">
        <v>0</v>
      </c>
      <c r="AS95" s="10">
        <v>0</v>
      </c>
      <c r="AT95" s="10">
        <f>VLOOKUP(E95,[1]Aplicado!$C$941:$AL$1568,36,0)</f>
        <v>0</v>
      </c>
      <c r="AU95" s="10">
        <f t="shared" si="1"/>
        <v>1446.6190000000001</v>
      </c>
      <c r="AV95" s="10">
        <v>0</v>
      </c>
      <c r="AW95" s="10">
        <v>0</v>
      </c>
      <c r="AX95" s="11">
        <v>75</v>
      </c>
      <c r="AY95" s="11">
        <v>300</v>
      </c>
      <c r="AZ95" s="10">
        <v>267000</v>
      </c>
      <c r="BA95" s="10">
        <v>67267.679999999993</v>
      </c>
      <c r="BB95" s="12">
        <v>90</v>
      </c>
      <c r="BC95" s="12">
        <v>43.343886692688102</v>
      </c>
      <c r="BD95" s="12">
        <v>9.4600000000000009</v>
      </c>
      <c r="BE95" s="12"/>
      <c r="BF95" s="8" t="s">
        <v>75</v>
      </c>
      <c r="BG95" s="5"/>
      <c r="BH95" s="8" t="s">
        <v>265</v>
      </c>
      <c r="BI95" s="8" t="s">
        <v>269</v>
      </c>
      <c r="BJ95" s="8" t="s">
        <v>270</v>
      </c>
      <c r="BK95" s="8" t="s">
        <v>84</v>
      </c>
      <c r="BL95" s="6" t="s">
        <v>80</v>
      </c>
      <c r="BM95" s="12">
        <v>252388.46363365999</v>
      </c>
      <c r="BN95" s="6" t="s">
        <v>81</v>
      </c>
      <c r="BO95" s="12"/>
      <c r="BP95" s="13">
        <v>38286</v>
      </c>
      <c r="BQ95" s="13">
        <v>47392</v>
      </c>
      <c r="BR95" s="12">
        <v>0</v>
      </c>
      <c r="BS95" s="12">
        <v>35.44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109</v>
      </c>
      <c r="C96" s="15" t="s">
        <v>73</v>
      </c>
      <c r="D96" s="16">
        <v>45139</v>
      </c>
      <c r="E96" s="17" t="s">
        <v>271</v>
      </c>
      <c r="F96" s="18">
        <v>0</v>
      </c>
      <c r="G96" s="18">
        <v>0</v>
      </c>
      <c r="H96" s="19">
        <v>46249.01</v>
      </c>
      <c r="I96" s="19">
        <v>451.39</v>
      </c>
      <c r="J96" s="19">
        <v>3.27</v>
      </c>
      <c r="K96" s="19">
        <v>46700.4</v>
      </c>
      <c r="L96" s="19">
        <v>457.98</v>
      </c>
      <c r="M96" s="19">
        <v>0</v>
      </c>
      <c r="N96" s="19">
        <v>0</v>
      </c>
      <c r="O96" s="19">
        <v>451.39</v>
      </c>
      <c r="P96" s="19">
        <v>3.27</v>
      </c>
      <c r="Q96" s="19">
        <v>0</v>
      </c>
      <c r="R96" s="19">
        <v>0</v>
      </c>
      <c r="S96" s="19">
        <v>46245.73</v>
      </c>
      <c r="T96" s="19">
        <v>342.64</v>
      </c>
      <c r="U96" s="19">
        <v>336.05</v>
      </c>
      <c r="V96" s="19">
        <v>0</v>
      </c>
      <c r="W96" s="19">
        <v>342.64</v>
      </c>
      <c r="X96" s="19">
        <v>0</v>
      </c>
      <c r="Y96" s="19">
        <v>0</v>
      </c>
      <c r="Z96" s="19">
        <v>0</v>
      </c>
      <c r="AA96" s="19">
        <v>336.05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0.02</v>
      </c>
      <c r="AJ96" s="19">
        <v>100.23</v>
      </c>
      <c r="AK96" s="19">
        <v>0</v>
      </c>
      <c r="AL96" s="19">
        <v>0</v>
      </c>
      <c r="AM96" s="19">
        <v>0</v>
      </c>
      <c r="AN96" s="19">
        <v>0</v>
      </c>
      <c r="AO96" s="19">
        <v>48.75</v>
      </c>
      <c r="AP96" s="19">
        <v>80.72</v>
      </c>
      <c r="AQ96" s="19">
        <v>5.0000000000000001E-3</v>
      </c>
      <c r="AR96" s="19">
        <v>0</v>
      </c>
      <c r="AS96" s="19">
        <v>0</v>
      </c>
      <c r="AT96" s="19">
        <f>VLOOKUP(E96,[1]Aplicado!$C$941:$AL$1568,36,0)</f>
        <v>0</v>
      </c>
      <c r="AU96" s="19">
        <f t="shared" si="1"/>
        <v>1023.7550000000001</v>
      </c>
      <c r="AV96" s="19">
        <v>454.71</v>
      </c>
      <c r="AW96" s="19">
        <v>336.05</v>
      </c>
      <c r="AX96" s="20">
        <v>76</v>
      </c>
      <c r="AY96" s="20">
        <v>300</v>
      </c>
      <c r="AZ96" s="19">
        <v>505000</v>
      </c>
      <c r="BA96" s="19">
        <v>96820.77</v>
      </c>
      <c r="BB96" s="21">
        <v>69.11</v>
      </c>
      <c r="BC96" s="21">
        <v>33.009884142627698</v>
      </c>
      <c r="BD96" s="21">
        <v>8.7200000000000006</v>
      </c>
      <c r="BE96" s="21"/>
      <c r="BF96" s="17" t="s">
        <v>103</v>
      </c>
      <c r="BG96" s="14"/>
      <c r="BH96" s="17" t="s">
        <v>95</v>
      </c>
      <c r="BI96" s="17" t="s">
        <v>272</v>
      </c>
      <c r="BJ96" s="17" t="s">
        <v>273</v>
      </c>
      <c r="BK96" s="17" t="s">
        <v>84</v>
      </c>
      <c r="BL96" s="15" t="s">
        <v>80</v>
      </c>
      <c r="BM96" s="21">
        <v>360287.62611706002</v>
      </c>
      <c r="BN96" s="15" t="s">
        <v>81</v>
      </c>
      <c r="BO96" s="21"/>
      <c r="BP96" s="22">
        <v>38292</v>
      </c>
      <c r="BQ96" s="22">
        <v>47423</v>
      </c>
      <c r="BR96" s="21">
        <v>229.76</v>
      </c>
      <c r="BS96" s="21">
        <v>100.23</v>
      </c>
      <c r="BT96" s="21">
        <v>0</v>
      </c>
    </row>
    <row r="97" spans="1:72" s="1" customFormat="1" ht="18.2" customHeight="1" x14ac:dyDescent="0.15">
      <c r="A97" s="5">
        <v>95</v>
      </c>
      <c r="B97" s="6" t="s">
        <v>109</v>
      </c>
      <c r="C97" s="6" t="s">
        <v>73</v>
      </c>
      <c r="D97" s="7">
        <v>45139</v>
      </c>
      <c r="E97" s="8" t="s">
        <v>274</v>
      </c>
      <c r="F97" s="9">
        <v>191</v>
      </c>
      <c r="G97" s="9">
        <v>190</v>
      </c>
      <c r="H97" s="10">
        <v>38117.97</v>
      </c>
      <c r="I97" s="10">
        <v>36913.93</v>
      </c>
      <c r="J97" s="10">
        <v>0</v>
      </c>
      <c r="K97" s="10">
        <v>75031.899999999994</v>
      </c>
      <c r="L97" s="10">
        <v>374.64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75031.899999999994</v>
      </c>
      <c r="T97" s="10">
        <v>91788.36</v>
      </c>
      <c r="U97" s="10">
        <v>300.47000000000003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92088.83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f>VLOOKUP(E97,[1]Aplicado!$C$941:$AL$1568,36,0)</f>
        <v>0</v>
      </c>
      <c r="AU97" s="10">
        <f t="shared" si="1"/>
        <v>0</v>
      </c>
      <c r="AV97" s="10">
        <v>37288.57</v>
      </c>
      <c r="AW97" s="10">
        <v>92088.83</v>
      </c>
      <c r="AX97" s="11">
        <v>74</v>
      </c>
      <c r="AY97" s="11">
        <v>300</v>
      </c>
      <c r="AZ97" s="10">
        <v>311300</v>
      </c>
      <c r="BA97" s="10">
        <v>77516.97</v>
      </c>
      <c r="BB97" s="12">
        <v>90</v>
      </c>
      <c r="BC97" s="12">
        <v>87.114744036047796</v>
      </c>
      <c r="BD97" s="12">
        <v>9.4600000000000009</v>
      </c>
      <c r="BE97" s="12"/>
      <c r="BF97" s="8" t="s">
        <v>75</v>
      </c>
      <c r="BG97" s="5"/>
      <c r="BH97" s="8" t="s">
        <v>216</v>
      </c>
      <c r="BI97" s="8" t="s">
        <v>205</v>
      </c>
      <c r="BJ97" s="8" t="s">
        <v>275</v>
      </c>
      <c r="BK97" s="8" t="s">
        <v>79</v>
      </c>
      <c r="BL97" s="6" t="s">
        <v>80</v>
      </c>
      <c r="BM97" s="12">
        <v>584552.67403180001</v>
      </c>
      <c r="BN97" s="6" t="s">
        <v>81</v>
      </c>
      <c r="BO97" s="12"/>
      <c r="BP97" s="13">
        <v>38321</v>
      </c>
      <c r="BQ97" s="13">
        <v>47392</v>
      </c>
      <c r="BR97" s="12">
        <v>26661.13</v>
      </c>
      <c r="BS97" s="12">
        <v>40.85</v>
      </c>
      <c r="BT97" s="12">
        <v>43.81</v>
      </c>
    </row>
    <row r="98" spans="1:72" s="1" customFormat="1" ht="18.2" customHeight="1" x14ac:dyDescent="0.15">
      <c r="A98" s="14">
        <v>96</v>
      </c>
      <c r="B98" s="15" t="s">
        <v>109</v>
      </c>
      <c r="C98" s="15" t="s">
        <v>73</v>
      </c>
      <c r="D98" s="16">
        <v>45139</v>
      </c>
      <c r="E98" s="17" t="s">
        <v>276</v>
      </c>
      <c r="F98" s="18">
        <v>0</v>
      </c>
      <c r="G98" s="18">
        <v>0</v>
      </c>
      <c r="H98" s="19">
        <v>31082.6</v>
      </c>
      <c r="I98" s="19">
        <v>0</v>
      </c>
      <c r="J98" s="19">
        <v>0.12</v>
      </c>
      <c r="K98" s="19">
        <v>31082.6</v>
      </c>
      <c r="L98" s="19">
        <v>302.04000000000002</v>
      </c>
      <c r="M98" s="19">
        <v>0</v>
      </c>
      <c r="N98" s="19">
        <v>0</v>
      </c>
      <c r="O98" s="19">
        <v>0</v>
      </c>
      <c r="P98" s="19">
        <v>302.04000000000002</v>
      </c>
      <c r="Q98" s="19">
        <v>2.31</v>
      </c>
      <c r="R98" s="19">
        <v>0</v>
      </c>
      <c r="S98" s="19">
        <v>30778.240000000002</v>
      </c>
      <c r="T98" s="19">
        <v>0</v>
      </c>
      <c r="U98" s="19">
        <v>242.94</v>
      </c>
      <c r="V98" s="19">
        <v>0</v>
      </c>
      <c r="W98" s="19">
        <v>0</v>
      </c>
      <c r="X98" s="19">
        <v>242.94</v>
      </c>
      <c r="Y98" s="19">
        <v>0</v>
      </c>
      <c r="Z98" s="19">
        <v>0</v>
      </c>
      <c r="AA98" s="19">
        <v>0</v>
      </c>
      <c r="AB98" s="19">
        <v>36.68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31.71</v>
      </c>
      <c r="AI98" s="19">
        <v>52.71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684.09199999999998</v>
      </c>
      <c r="AR98" s="19">
        <v>0</v>
      </c>
      <c r="AS98" s="19">
        <v>0</v>
      </c>
      <c r="AT98" s="19">
        <f>VLOOKUP(E98,[1]Aplicado!$C$941:$AL$1568,36,0)</f>
        <v>0</v>
      </c>
      <c r="AU98" s="19">
        <f t="shared" si="1"/>
        <v>1352.3620000000001</v>
      </c>
      <c r="AV98" s="19">
        <v>0</v>
      </c>
      <c r="AW98" s="19">
        <v>0</v>
      </c>
      <c r="AX98" s="20">
        <v>76</v>
      </c>
      <c r="AY98" s="20">
        <v>300</v>
      </c>
      <c r="AZ98" s="19">
        <v>245900</v>
      </c>
      <c r="BA98" s="19">
        <v>62976.01</v>
      </c>
      <c r="BB98" s="21">
        <v>90</v>
      </c>
      <c r="BC98" s="21">
        <v>43.985663747195197</v>
      </c>
      <c r="BD98" s="21">
        <v>9.3800000000000008</v>
      </c>
      <c r="BE98" s="21"/>
      <c r="BF98" s="17" t="s">
        <v>75</v>
      </c>
      <c r="BG98" s="14"/>
      <c r="BH98" s="17" t="s">
        <v>277</v>
      </c>
      <c r="BI98" s="17" t="s">
        <v>278</v>
      </c>
      <c r="BJ98" s="17" t="s">
        <v>279</v>
      </c>
      <c r="BK98" s="17" t="s">
        <v>84</v>
      </c>
      <c r="BL98" s="15" t="s">
        <v>80</v>
      </c>
      <c r="BM98" s="21">
        <v>239784.71148927999</v>
      </c>
      <c r="BN98" s="15" t="s">
        <v>81</v>
      </c>
      <c r="BO98" s="21"/>
      <c r="BP98" s="22">
        <v>38316</v>
      </c>
      <c r="BQ98" s="22">
        <v>47423</v>
      </c>
      <c r="BR98" s="21">
        <v>0</v>
      </c>
      <c r="BS98" s="21">
        <v>36.68</v>
      </c>
      <c r="BT98" s="21">
        <v>0</v>
      </c>
    </row>
    <row r="99" spans="1:72" s="1" customFormat="1" ht="18.2" customHeight="1" x14ac:dyDescent="0.15">
      <c r="A99" s="5">
        <v>97</v>
      </c>
      <c r="B99" s="6" t="s">
        <v>109</v>
      </c>
      <c r="C99" s="6" t="s">
        <v>73</v>
      </c>
      <c r="D99" s="7">
        <v>45139</v>
      </c>
      <c r="E99" s="8" t="s">
        <v>280</v>
      </c>
      <c r="F99" s="9">
        <v>153</v>
      </c>
      <c r="G99" s="9">
        <v>152</v>
      </c>
      <c r="H99" s="10">
        <v>27731.119999999999</v>
      </c>
      <c r="I99" s="10">
        <v>23910.51</v>
      </c>
      <c r="J99" s="10">
        <v>0</v>
      </c>
      <c r="K99" s="10">
        <v>51641.63</v>
      </c>
      <c r="L99" s="10">
        <v>268.49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51641.63</v>
      </c>
      <c r="T99" s="10">
        <v>50007.07</v>
      </c>
      <c r="U99" s="10">
        <v>216.75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50223.82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f>VLOOKUP(E99,[1]Aplicado!$C$941:$AL$1568,36,0)</f>
        <v>0</v>
      </c>
      <c r="AU99" s="10">
        <f t="shared" si="1"/>
        <v>0</v>
      </c>
      <c r="AV99" s="10">
        <v>24179</v>
      </c>
      <c r="AW99" s="10">
        <v>50223.82</v>
      </c>
      <c r="AX99" s="11">
        <v>76</v>
      </c>
      <c r="AY99" s="11">
        <v>300</v>
      </c>
      <c r="AZ99" s="10">
        <v>218000</v>
      </c>
      <c r="BA99" s="10">
        <v>56073.65</v>
      </c>
      <c r="BB99" s="12">
        <v>90</v>
      </c>
      <c r="BC99" s="12">
        <v>82.886466281399606</v>
      </c>
      <c r="BD99" s="12">
        <v>9.3800000000000008</v>
      </c>
      <c r="BE99" s="12"/>
      <c r="BF99" s="8" t="s">
        <v>75</v>
      </c>
      <c r="BG99" s="5"/>
      <c r="BH99" s="8" t="s">
        <v>277</v>
      </c>
      <c r="BI99" s="8" t="s">
        <v>278</v>
      </c>
      <c r="BJ99" s="8" t="s">
        <v>279</v>
      </c>
      <c r="BK99" s="8" t="s">
        <v>79</v>
      </c>
      <c r="BL99" s="6" t="s">
        <v>80</v>
      </c>
      <c r="BM99" s="12">
        <v>402325.58295686002</v>
      </c>
      <c r="BN99" s="6" t="s">
        <v>81</v>
      </c>
      <c r="BO99" s="12"/>
      <c r="BP99" s="13">
        <v>38310</v>
      </c>
      <c r="BQ99" s="13">
        <v>47423</v>
      </c>
      <c r="BR99" s="12">
        <v>20195.57</v>
      </c>
      <c r="BS99" s="12">
        <v>32.65</v>
      </c>
      <c r="BT99" s="12">
        <v>43.61</v>
      </c>
    </row>
    <row r="100" spans="1:72" s="1" customFormat="1" ht="18.2" customHeight="1" x14ac:dyDescent="0.15">
      <c r="A100" s="14">
        <v>98</v>
      </c>
      <c r="B100" s="15" t="s">
        <v>109</v>
      </c>
      <c r="C100" s="15" t="s">
        <v>73</v>
      </c>
      <c r="D100" s="16">
        <v>45139</v>
      </c>
      <c r="E100" s="17" t="s">
        <v>281</v>
      </c>
      <c r="F100" s="18">
        <v>188</v>
      </c>
      <c r="G100" s="18">
        <v>187</v>
      </c>
      <c r="H100" s="19">
        <v>62620.959999999999</v>
      </c>
      <c r="I100" s="19">
        <v>54943.33</v>
      </c>
      <c r="J100" s="19">
        <v>0</v>
      </c>
      <c r="K100" s="19">
        <v>117564.29</v>
      </c>
      <c r="L100" s="19">
        <v>563.47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117564.29</v>
      </c>
      <c r="T100" s="19">
        <v>143557.22</v>
      </c>
      <c r="U100" s="19">
        <v>496.76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144053.98000000001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f>VLOOKUP(E100,[1]Aplicado!$C$941:$AL$1568,36,0)</f>
        <v>0</v>
      </c>
      <c r="AU100" s="19">
        <f t="shared" si="1"/>
        <v>0</v>
      </c>
      <c r="AV100" s="19">
        <v>55506.8</v>
      </c>
      <c r="AW100" s="19">
        <v>144053.98000000001</v>
      </c>
      <c r="AX100" s="20">
        <v>80</v>
      </c>
      <c r="AY100" s="20">
        <v>300</v>
      </c>
      <c r="AZ100" s="19">
        <v>477200</v>
      </c>
      <c r="BA100" s="19">
        <v>121156.58</v>
      </c>
      <c r="BB100" s="21">
        <v>90</v>
      </c>
      <c r="BC100" s="21">
        <v>87.331501929156502</v>
      </c>
      <c r="BD100" s="21">
        <v>9.52</v>
      </c>
      <c r="BE100" s="21"/>
      <c r="BF100" s="17" t="s">
        <v>75</v>
      </c>
      <c r="BG100" s="14"/>
      <c r="BH100" s="17" t="s">
        <v>99</v>
      </c>
      <c r="BI100" s="17" t="s">
        <v>100</v>
      </c>
      <c r="BJ100" s="17" t="s">
        <v>263</v>
      </c>
      <c r="BK100" s="17" t="s">
        <v>79</v>
      </c>
      <c r="BL100" s="15" t="s">
        <v>80</v>
      </c>
      <c r="BM100" s="21">
        <v>915910.70051738003</v>
      </c>
      <c r="BN100" s="15" t="s">
        <v>81</v>
      </c>
      <c r="BO100" s="21"/>
      <c r="BP100" s="22">
        <v>38422</v>
      </c>
      <c r="BQ100" s="22">
        <v>47543</v>
      </c>
      <c r="BR100" s="21">
        <v>45051.59</v>
      </c>
      <c r="BS100" s="21">
        <v>123.41</v>
      </c>
      <c r="BT100" s="21">
        <v>44.57</v>
      </c>
    </row>
    <row r="101" spans="1:72" s="1" customFormat="1" ht="18.2" customHeight="1" x14ac:dyDescent="0.15">
      <c r="A101" s="5">
        <v>99</v>
      </c>
      <c r="B101" s="6" t="s">
        <v>109</v>
      </c>
      <c r="C101" s="6" t="s">
        <v>73</v>
      </c>
      <c r="D101" s="7">
        <v>45139</v>
      </c>
      <c r="E101" s="8" t="s">
        <v>282</v>
      </c>
      <c r="F101" s="9">
        <v>149</v>
      </c>
      <c r="G101" s="9">
        <v>148</v>
      </c>
      <c r="H101" s="10">
        <v>48884.36</v>
      </c>
      <c r="I101" s="10">
        <v>37817.919999999998</v>
      </c>
      <c r="J101" s="10">
        <v>0</v>
      </c>
      <c r="K101" s="10">
        <v>86702.28</v>
      </c>
      <c r="L101" s="10">
        <v>432.99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86702.28</v>
      </c>
      <c r="T101" s="10">
        <v>84296.52</v>
      </c>
      <c r="U101" s="10">
        <v>386.57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84683.09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f>VLOOKUP(E101,[1]Aplicado!$C$941:$AL$1568,36,0)</f>
        <v>0</v>
      </c>
      <c r="AU101" s="10">
        <f t="shared" si="1"/>
        <v>0</v>
      </c>
      <c r="AV101" s="10">
        <v>38250.910000000003</v>
      </c>
      <c r="AW101" s="10">
        <v>84683.09</v>
      </c>
      <c r="AX101" s="11">
        <v>81</v>
      </c>
      <c r="AY101" s="11">
        <v>300</v>
      </c>
      <c r="AZ101" s="10">
        <v>371600</v>
      </c>
      <c r="BA101" s="10">
        <v>93878.34</v>
      </c>
      <c r="BB101" s="12">
        <v>90</v>
      </c>
      <c r="BC101" s="12">
        <v>83.120400296809706</v>
      </c>
      <c r="BD101" s="12">
        <v>9.49</v>
      </c>
      <c r="BE101" s="12"/>
      <c r="BF101" s="8" t="s">
        <v>75</v>
      </c>
      <c r="BG101" s="5"/>
      <c r="BH101" s="8" t="s">
        <v>187</v>
      </c>
      <c r="BI101" s="8" t="s">
        <v>188</v>
      </c>
      <c r="BJ101" s="8" t="s">
        <v>283</v>
      </c>
      <c r="BK101" s="8" t="s">
        <v>79</v>
      </c>
      <c r="BL101" s="6" t="s">
        <v>80</v>
      </c>
      <c r="BM101" s="12">
        <v>675473.36024615995</v>
      </c>
      <c r="BN101" s="6" t="s">
        <v>81</v>
      </c>
      <c r="BO101" s="12"/>
      <c r="BP101" s="13">
        <v>38457</v>
      </c>
      <c r="BQ101" s="13">
        <v>47574</v>
      </c>
      <c r="BR101" s="12">
        <v>24416.2</v>
      </c>
      <c r="BS101" s="12">
        <v>97.59</v>
      </c>
      <c r="BT101" s="12">
        <v>44.32</v>
      </c>
    </row>
    <row r="102" spans="1:72" s="1" customFormat="1" ht="18.2" customHeight="1" x14ac:dyDescent="0.15">
      <c r="A102" s="14">
        <v>100</v>
      </c>
      <c r="B102" s="15" t="s">
        <v>109</v>
      </c>
      <c r="C102" s="15" t="s">
        <v>73</v>
      </c>
      <c r="D102" s="16">
        <v>45139</v>
      </c>
      <c r="E102" s="17" t="s">
        <v>284</v>
      </c>
      <c r="F102" s="18">
        <v>163</v>
      </c>
      <c r="G102" s="18">
        <v>162</v>
      </c>
      <c r="H102" s="19">
        <v>73085.320000000007</v>
      </c>
      <c r="I102" s="19">
        <v>59180.89</v>
      </c>
      <c r="J102" s="19">
        <v>0</v>
      </c>
      <c r="K102" s="19">
        <v>132266.21</v>
      </c>
      <c r="L102" s="19">
        <v>647.33000000000004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132266.21</v>
      </c>
      <c r="T102" s="19">
        <v>139952.13</v>
      </c>
      <c r="U102" s="19">
        <v>577.94000000000005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140530.07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f>VLOOKUP(E102,[1]Aplicado!$C$941:$AL$1568,36,0)</f>
        <v>0</v>
      </c>
      <c r="AU102" s="19">
        <f t="shared" si="1"/>
        <v>0</v>
      </c>
      <c r="AV102" s="19">
        <v>59828.22</v>
      </c>
      <c r="AW102" s="19">
        <v>140530.07</v>
      </c>
      <c r="AX102" s="20">
        <v>81</v>
      </c>
      <c r="AY102" s="20">
        <v>300</v>
      </c>
      <c r="AZ102" s="19">
        <v>556899.99</v>
      </c>
      <c r="BA102" s="19">
        <v>140351.54</v>
      </c>
      <c r="BB102" s="21">
        <v>89.78</v>
      </c>
      <c r="BC102" s="21">
        <v>84.607980317137901</v>
      </c>
      <c r="BD102" s="21">
        <v>9.49</v>
      </c>
      <c r="BE102" s="21"/>
      <c r="BF102" s="17" t="s">
        <v>75</v>
      </c>
      <c r="BG102" s="14"/>
      <c r="BH102" s="17" t="s">
        <v>106</v>
      </c>
      <c r="BI102" s="17" t="s">
        <v>107</v>
      </c>
      <c r="BJ102" s="17" t="s">
        <v>285</v>
      </c>
      <c r="BK102" s="17" t="s">
        <v>79</v>
      </c>
      <c r="BL102" s="15" t="s">
        <v>80</v>
      </c>
      <c r="BM102" s="21">
        <v>1030449.27210362</v>
      </c>
      <c r="BN102" s="15" t="s">
        <v>81</v>
      </c>
      <c r="BO102" s="21"/>
      <c r="BP102" s="22">
        <v>38457</v>
      </c>
      <c r="BQ102" s="22">
        <v>47574</v>
      </c>
      <c r="BR102" s="21">
        <v>38005.300000000003</v>
      </c>
      <c r="BS102" s="21">
        <v>145.88</v>
      </c>
      <c r="BT102" s="21">
        <v>44.32</v>
      </c>
    </row>
    <row r="103" spans="1:72" s="1" customFormat="1" ht="18.2" customHeight="1" x14ac:dyDescent="0.15">
      <c r="A103" s="5">
        <v>101</v>
      </c>
      <c r="B103" s="6" t="s">
        <v>109</v>
      </c>
      <c r="C103" s="6" t="s">
        <v>73</v>
      </c>
      <c r="D103" s="7">
        <v>45139</v>
      </c>
      <c r="E103" s="8" t="s">
        <v>286</v>
      </c>
      <c r="F103" s="9">
        <v>180</v>
      </c>
      <c r="G103" s="9">
        <v>179</v>
      </c>
      <c r="H103" s="10">
        <v>54718.15</v>
      </c>
      <c r="I103" s="10">
        <v>46370.5</v>
      </c>
      <c r="J103" s="10">
        <v>0</v>
      </c>
      <c r="K103" s="10">
        <v>101088.65</v>
      </c>
      <c r="L103" s="10">
        <v>479.5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101088.65</v>
      </c>
      <c r="T103" s="10">
        <v>116513.3</v>
      </c>
      <c r="U103" s="10">
        <v>425.41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116938.71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f>VLOOKUP(E103,[1]Aplicado!$C$941:$AL$1568,36,0)</f>
        <v>0</v>
      </c>
      <c r="AU103" s="10">
        <f t="shared" si="1"/>
        <v>0</v>
      </c>
      <c r="AV103" s="10">
        <v>46850</v>
      </c>
      <c r="AW103" s="10">
        <v>116938.71</v>
      </c>
      <c r="AX103" s="11">
        <v>82</v>
      </c>
      <c r="AY103" s="11">
        <v>300</v>
      </c>
      <c r="AZ103" s="10">
        <v>432799.99</v>
      </c>
      <c r="BA103" s="10">
        <v>104989.04</v>
      </c>
      <c r="BB103" s="12">
        <v>86.88</v>
      </c>
      <c r="BC103" s="12">
        <v>83.652368971084996</v>
      </c>
      <c r="BD103" s="12">
        <v>9.33</v>
      </c>
      <c r="BE103" s="12"/>
      <c r="BF103" s="8" t="s">
        <v>103</v>
      </c>
      <c r="BG103" s="5"/>
      <c r="BH103" s="8" t="s">
        <v>106</v>
      </c>
      <c r="BI103" s="8" t="s">
        <v>107</v>
      </c>
      <c r="BJ103" s="8" t="s">
        <v>285</v>
      </c>
      <c r="BK103" s="8" t="s">
        <v>79</v>
      </c>
      <c r="BL103" s="6" t="s">
        <v>80</v>
      </c>
      <c r="BM103" s="12">
        <v>787553.56950530002</v>
      </c>
      <c r="BN103" s="6" t="s">
        <v>81</v>
      </c>
      <c r="BO103" s="12"/>
      <c r="BP103" s="13">
        <v>38495</v>
      </c>
      <c r="BQ103" s="13">
        <v>47604</v>
      </c>
      <c r="BR103" s="12">
        <v>33838.31</v>
      </c>
      <c r="BS103" s="12">
        <v>120.78</v>
      </c>
      <c r="BT103" s="12">
        <v>42.43</v>
      </c>
    </row>
    <row r="104" spans="1:72" s="1" customFormat="1" ht="18.2" customHeight="1" x14ac:dyDescent="0.15">
      <c r="A104" s="14">
        <v>102</v>
      </c>
      <c r="B104" s="15" t="s">
        <v>109</v>
      </c>
      <c r="C104" s="15" t="s">
        <v>73</v>
      </c>
      <c r="D104" s="16">
        <v>45139</v>
      </c>
      <c r="E104" s="17" t="s">
        <v>287</v>
      </c>
      <c r="F104" s="18">
        <v>172</v>
      </c>
      <c r="G104" s="18">
        <v>171</v>
      </c>
      <c r="H104" s="19">
        <v>99847.15</v>
      </c>
      <c r="I104" s="19">
        <v>80498</v>
      </c>
      <c r="J104" s="19">
        <v>0</v>
      </c>
      <c r="K104" s="19">
        <v>180345.15</v>
      </c>
      <c r="L104" s="19">
        <v>856.56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180345.15</v>
      </c>
      <c r="T104" s="19">
        <v>202208.07</v>
      </c>
      <c r="U104" s="19">
        <v>787.08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202995.15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f>VLOOKUP(E104,[1]Aplicado!$C$941:$AL$1568,36,0)</f>
        <v>0</v>
      </c>
      <c r="AU104" s="19">
        <f t="shared" si="1"/>
        <v>0</v>
      </c>
      <c r="AV104" s="19">
        <v>81354.559999999998</v>
      </c>
      <c r="AW104" s="19">
        <v>202995.15</v>
      </c>
      <c r="AX104" s="20">
        <v>83</v>
      </c>
      <c r="AY104" s="20">
        <v>300</v>
      </c>
      <c r="AZ104" s="19">
        <v>750000</v>
      </c>
      <c r="BA104" s="19">
        <v>188724.83</v>
      </c>
      <c r="BB104" s="21">
        <v>90</v>
      </c>
      <c r="BC104" s="21">
        <v>86.003858103886003</v>
      </c>
      <c r="BD104" s="21">
        <v>9.4600000000000009</v>
      </c>
      <c r="BE104" s="21"/>
      <c r="BF104" s="17" t="s">
        <v>103</v>
      </c>
      <c r="BG104" s="14"/>
      <c r="BH104" s="17" t="s">
        <v>148</v>
      </c>
      <c r="BI104" s="17" t="s">
        <v>242</v>
      </c>
      <c r="BJ104" s="17" t="s">
        <v>288</v>
      </c>
      <c r="BK104" s="17" t="s">
        <v>79</v>
      </c>
      <c r="BL104" s="15" t="s">
        <v>80</v>
      </c>
      <c r="BM104" s="21">
        <v>1405018.9276983</v>
      </c>
      <c r="BN104" s="15" t="s">
        <v>81</v>
      </c>
      <c r="BO104" s="21"/>
      <c r="BP104" s="22">
        <v>38504</v>
      </c>
      <c r="BQ104" s="22">
        <v>47635</v>
      </c>
      <c r="BR104" s="21">
        <v>61997.52</v>
      </c>
      <c r="BS104" s="21">
        <v>186.99</v>
      </c>
      <c r="BT104" s="21">
        <v>44.14</v>
      </c>
    </row>
    <row r="105" spans="1:72" s="1" customFormat="1" ht="18.2" customHeight="1" x14ac:dyDescent="0.15">
      <c r="A105" s="5">
        <v>103</v>
      </c>
      <c r="B105" s="6" t="s">
        <v>109</v>
      </c>
      <c r="C105" s="6" t="s">
        <v>73</v>
      </c>
      <c r="D105" s="7">
        <v>45139</v>
      </c>
      <c r="E105" s="8" t="s">
        <v>289</v>
      </c>
      <c r="F105" s="9">
        <v>75</v>
      </c>
      <c r="G105" s="9">
        <v>74</v>
      </c>
      <c r="H105" s="10">
        <v>48726.18</v>
      </c>
      <c r="I105" s="10">
        <v>25225.71</v>
      </c>
      <c r="J105" s="10">
        <v>0</v>
      </c>
      <c r="K105" s="10">
        <v>73951.89</v>
      </c>
      <c r="L105" s="10">
        <v>434.15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73951.89</v>
      </c>
      <c r="T105" s="10">
        <v>33067.300000000003</v>
      </c>
      <c r="U105" s="10">
        <v>343.09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33410.39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f>VLOOKUP(E105,[1]Aplicado!$C$941:$AL$1568,36,0)</f>
        <v>0</v>
      </c>
      <c r="AU105" s="10">
        <f t="shared" si="1"/>
        <v>0</v>
      </c>
      <c r="AV105" s="10">
        <v>25659.86</v>
      </c>
      <c r="AW105" s="10">
        <v>33410.39</v>
      </c>
      <c r="AX105" s="11">
        <v>83</v>
      </c>
      <c r="AY105" s="11">
        <v>300</v>
      </c>
      <c r="AZ105" s="10">
        <v>595400</v>
      </c>
      <c r="BA105" s="10">
        <v>96928.97</v>
      </c>
      <c r="BB105" s="12">
        <v>58.09</v>
      </c>
      <c r="BC105" s="12">
        <v>44.319724950136198</v>
      </c>
      <c r="BD105" s="12">
        <v>8.4499999999999993</v>
      </c>
      <c r="BE105" s="12"/>
      <c r="BF105" s="8" t="s">
        <v>75</v>
      </c>
      <c r="BG105" s="5"/>
      <c r="BH105" s="8" t="s">
        <v>76</v>
      </c>
      <c r="BI105" s="8" t="s">
        <v>290</v>
      </c>
      <c r="BJ105" s="8" t="s">
        <v>291</v>
      </c>
      <c r="BK105" s="8" t="s">
        <v>79</v>
      </c>
      <c r="BL105" s="6" t="s">
        <v>80</v>
      </c>
      <c r="BM105" s="12">
        <v>576138.61636458</v>
      </c>
      <c r="BN105" s="6" t="s">
        <v>81</v>
      </c>
      <c r="BO105" s="12"/>
      <c r="BP105" s="13">
        <v>38513</v>
      </c>
      <c r="BQ105" s="13">
        <v>47635</v>
      </c>
      <c r="BR105" s="12">
        <v>21006.07</v>
      </c>
      <c r="BS105" s="12">
        <v>169.71</v>
      </c>
      <c r="BT105" s="12">
        <v>44.26</v>
      </c>
    </row>
    <row r="106" spans="1:72" s="1" customFormat="1" ht="18.2" customHeight="1" x14ac:dyDescent="0.15">
      <c r="A106" s="14">
        <v>104</v>
      </c>
      <c r="B106" s="15" t="s">
        <v>109</v>
      </c>
      <c r="C106" s="15" t="s">
        <v>73</v>
      </c>
      <c r="D106" s="16">
        <v>45139</v>
      </c>
      <c r="E106" s="17" t="s">
        <v>292</v>
      </c>
      <c r="F106" s="18">
        <v>165</v>
      </c>
      <c r="G106" s="18">
        <v>164</v>
      </c>
      <c r="H106" s="19">
        <v>53769.93</v>
      </c>
      <c r="I106" s="19">
        <v>40812.720000000001</v>
      </c>
      <c r="J106" s="19">
        <v>0</v>
      </c>
      <c r="K106" s="19">
        <v>94582.65</v>
      </c>
      <c r="L106" s="19">
        <v>449.31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94582.65</v>
      </c>
      <c r="T106" s="19">
        <v>104872.27</v>
      </c>
      <c r="U106" s="19">
        <v>435.51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105307.78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f>VLOOKUP(E106,[1]Aplicado!$C$941:$AL$1568,36,0)</f>
        <v>0</v>
      </c>
      <c r="AU106" s="19">
        <f t="shared" si="1"/>
        <v>0</v>
      </c>
      <c r="AV106" s="19">
        <v>41262.03</v>
      </c>
      <c r="AW106" s="19">
        <v>105307.78</v>
      </c>
      <c r="AX106" s="20">
        <v>84</v>
      </c>
      <c r="AY106" s="20">
        <v>300</v>
      </c>
      <c r="AZ106" s="19">
        <v>393999.99</v>
      </c>
      <c r="BA106" s="19">
        <v>99525.6</v>
      </c>
      <c r="BB106" s="21">
        <v>90</v>
      </c>
      <c r="BC106" s="21">
        <v>85.530139984084499</v>
      </c>
      <c r="BD106" s="21">
        <v>9.7200000000000006</v>
      </c>
      <c r="BE106" s="21"/>
      <c r="BF106" s="17" t="s">
        <v>75</v>
      </c>
      <c r="BG106" s="14"/>
      <c r="BH106" s="17" t="s">
        <v>165</v>
      </c>
      <c r="BI106" s="17" t="s">
        <v>166</v>
      </c>
      <c r="BJ106" s="17" t="s">
        <v>293</v>
      </c>
      <c r="BK106" s="17" t="s">
        <v>79</v>
      </c>
      <c r="BL106" s="15" t="s">
        <v>80</v>
      </c>
      <c r="BM106" s="21">
        <v>736867.13217330002</v>
      </c>
      <c r="BN106" s="15" t="s">
        <v>81</v>
      </c>
      <c r="BO106" s="21"/>
      <c r="BP106" s="22">
        <v>38537</v>
      </c>
      <c r="BQ106" s="22">
        <v>47665</v>
      </c>
      <c r="BR106" s="21">
        <v>25927.74</v>
      </c>
      <c r="BS106" s="21">
        <v>87.5</v>
      </c>
      <c r="BT106" s="21">
        <v>44.31</v>
      </c>
    </row>
    <row r="107" spans="1:72" s="1" customFormat="1" ht="18.2" customHeight="1" x14ac:dyDescent="0.15">
      <c r="A107" s="5">
        <v>105</v>
      </c>
      <c r="B107" s="6" t="s">
        <v>109</v>
      </c>
      <c r="C107" s="6" t="s">
        <v>73</v>
      </c>
      <c r="D107" s="7">
        <v>45139</v>
      </c>
      <c r="E107" s="8" t="s">
        <v>294</v>
      </c>
      <c r="F107" s="9">
        <v>163</v>
      </c>
      <c r="G107" s="9">
        <v>162</v>
      </c>
      <c r="H107" s="10">
        <v>52226.43</v>
      </c>
      <c r="I107" s="10">
        <v>41708.28</v>
      </c>
      <c r="J107" s="10">
        <v>0</v>
      </c>
      <c r="K107" s="10">
        <v>93934.71</v>
      </c>
      <c r="L107" s="10">
        <v>451.07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93934.71</v>
      </c>
      <c r="T107" s="10">
        <v>97589.86</v>
      </c>
      <c r="U107" s="10">
        <v>403.86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97993.72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f>VLOOKUP(E107,[1]Aplicado!$C$941:$AL$1568,36,0)</f>
        <v>0</v>
      </c>
      <c r="AU107" s="10">
        <f t="shared" si="1"/>
        <v>0</v>
      </c>
      <c r="AV107" s="10">
        <v>42159.35</v>
      </c>
      <c r="AW107" s="10">
        <v>97993.72</v>
      </c>
      <c r="AX107" s="11">
        <v>83</v>
      </c>
      <c r="AY107" s="11">
        <v>300</v>
      </c>
      <c r="AZ107" s="10">
        <v>432799.96</v>
      </c>
      <c r="BA107" s="10">
        <v>99589.6</v>
      </c>
      <c r="BB107" s="12">
        <v>82.02</v>
      </c>
      <c r="BC107" s="12">
        <v>77.362745850972402</v>
      </c>
      <c r="BD107" s="12">
        <v>9.2799999999999994</v>
      </c>
      <c r="BE107" s="12"/>
      <c r="BF107" s="8" t="s">
        <v>75</v>
      </c>
      <c r="BG107" s="5"/>
      <c r="BH107" s="8" t="s">
        <v>106</v>
      </c>
      <c r="BI107" s="8" t="s">
        <v>107</v>
      </c>
      <c r="BJ107" s="8" t="s">
        <v>285</v>
      </c>
      <c r="BK107" s="8" t="s">
        <v>79</v>
      </c>
      <c r="BL107" s="6" t="s">
        <v>80</v>
      </c>
      <c r="BM107" s="12">
        <v>731819.21176062</v>
      </c>
      <c r="BN107" s="6" t="s">
        <v>81</v>
      </c>
      <c r="BO107" s="12"/>
      <c r="BP107" s="13">
        <v>38532</v>
      </c>
      <c r="BQ107" s="13">
        <v>47635</v>
      </c>
      <c r="BR107" s="12">
        <v>30517.119999999999</v>
      </c>
      <c r="BS107" s="12">
        <v>118.01</v>
      </c>
      <c r="BT107" s="12">
        <v>44.29</v>
      </c>
    </row>
    <row r="108" spans="1:72" s="1" customFormat="1" ht="18.2" customHeight="1" x14ac:dyDescent="0.15">
      <c r="A108" s="14">
        <v>106</v>
      </c>
      <c r="B108" s="15" t="s">
        <v>109</v>
      </c>
      <c r="C108" s="15" t="s">
        <v>73</v>
      </c>
      <c r="D108" s="16">
        <v>45139</v>
      </c>
      <c r="E108" s="17" t="s">
        <v>295</v>
      </c>
      <c r="F108" s="18">
        <v>176</v>
      </c>
      <c r="G108" s="18">
        <v>175</v>
      </c>
      <c r="H108" s="19">
        <v>34460.86</v>
      </c>
      <c r="I108" s="19">
        <v>28081.31</v>
      </c>
      <c r="J108" s="19">
        <v>0</v>
      </c>
      <c r="K108" s="19">
        <v>62542.17</v>
      </c>
      <c r="L108" s="19">
        <v>295.61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62542.17</v>
      </c>
      <c r="T108" s="19">
        <v>71756.45</v>
      </c>
      <c r="U108" s="19">
        <v>271.64999999999998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72028.100000000006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f>VLOOKUP(E108,[1]Aplicado!$C$941:$AL$1568,36,0)</f>
        <v>0</v>
      </c>
      <c r="AU108" s="19">
        <f t="shared" si="1"/>
        <v>0</v>
      </c>
      <c r="AV108" s="19">
        <v>28376.92</v>
      </c>
      <c r="AW108" s="19">
        <v>72028.100000000006</v>
      </c>
      <c r="AX108" s="20">
        <v>83</v>
      </c>
      <c r="AY108" s="20">
        <v>300</v>
      </c>
      <c r="AZ108" s="19">
        <v>266000</v>
      </c>
      <c r="BA108" s="19">
        <v>65133.7</v>
      </c>
      <c r="BB108" s="21">
        <v>87.29</v>
      </c>
      <c r="BC108" s="21">
        <v>83.816918420111307</v>
      </c>
      <c r="BD108" s="21">
        <v>9.4600000000000009</v>
      </c>
      <c r="BE108" s="21"/>
      <c r="BF108" s="17" t="s">
        <v>103</v>
      </c>
      <c r="BG108" s="14"/>
      <c r="BH108" s="17" t="s">
        <v>158</v>
      </c>
      <c r="BI108" s="17" t="s">
        <v>296</v>
      </c>
      <c r="BJ108" s="17" t="s">
        <v>297</v>
      </c>
      <c r="BK108" s="17" t="s">
        <v>79</v>
      </c>
      <c r="BL108" s="15" t="s">
        <v>80</v>
      </c>
      <c r="BM108" s="21">
        <v>487248.65974674001</v>
      </c>
      <c r="BN108" s="15" t="s">
        <v>81</v>
      </c>
      <c r="BO108" s="21"/>
      <c r="BP108" s="22">
        <v>38531</v>
      </c>
      <c r="BQ108" s="22">
        <v>47635</v>
      </c>
      <c r="BR108" s="21">
        <v>25443.19</v>
      </c>
      <c r="BS108" s="21">
        <v>69.06</v>
      </c>
      <c r="BT108" s="21">
        <v>44.28</v>
      </c>
    </row>
    <row r="109" spans="1:72" s="1" customFormat="1" ht="18.2" customHeight="1" x14ac:dyDescent="0.15">
      <c r="A109" s="5">
        <v>107</v>
      </c>
      <c r="B109" s="6" t="s">
        <v>109</v>
      </c>
      <c r="C109" s="6" t="s">
        <v>73</v>
      </c>
      <c r="D109" s="7">
        <v>45139</v>
      </c>
      <c r="E109" s="8" t="s">
        <v>298</v>
      </c>
      <c r="F109" s="9">
        <v>0</v>
      </c>
      <c r="G109" s="9">
        <v>0</v>
      </c>
      <c r="H109" s="10">
        <v>55855.32</v>
      </c>
      <c r="I109" s="10">
        <v>475.71</v>
      </c>
      <c r="J109" s="10">
        <v>3.74</v>
      </c>
      <c r="K109" s="10">
        <v>56331.03</v>
      </c>
      <c r="L109" s="10">
        <v>483.24</v>
      </c>
      <c r="M109" s="10">
        <v>0</v>
      </c>
      <c r="N109" s="10">
        <v>0</v>
      </c>
      <c r="O109" s="10">
        <v>475.71</v>
      </c>
      <c r="P109" s="10">
        <v>3.74</v>
      </c>
      <c r="Q109" s="10">
        <v>0</v>
      </c>
      <c r="R109" s="10">
        <v>0</v>
      </c>
      <c r="S109" s="10">
        <v>55851.57</v>
      </c>
      <c r="T109" s="10">
        <v>447.83</v>
      </c>
      <c r="U109" s="10">
        <v>440.3</v>
      </c>
      <c r="V109" s="10">
        <v>0</v>
      </c>
      <c r="W109" s="10">
        <v>447.83</v>
      </c>
      <c r="X109" s="10">
        <v>0</v>
      </c>
      <c r="Y109" s="10">
        <v>0</v>
      </c>
      <c r="Z109" s="10">
        <v>0</v>
      </c>
      <c r="AA109" s="10">
        <v>440.3</v>
      </c>
      <c r="AB109" s="10">
        <v>0</v>
      </c>
      <c r="AC109" s="10">
        <v>0</v>
      </c>
      <c r="AD109" s="10">
        <v>0</v>
      </c>
      <c r="AE109" s="10">
        <v>0</v>
      </c>
      <c r="AF109" s="10">
        <v>7.53</v>
      </c>
      <c r="AG109" s="10">
        <v>0</v>
      </c>
      <c r="AH109" s="10">
        <v>0</v>
      </c>
      <c r="AI109" s="10">
        <v>0</v>
      </c>
      <c r="AJ109" s="10">
        <v>112.44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32.08</v>
      </c>
      <c r="AQ109" s="10">
        <v>1091.0360000000001</v>
      </c>
      <c r="AR109" s="10">
        <v>0</v>
      </c>
      <c r="AS109" s="10">
        <v>0</v>
      </c>
      <c r="AT109" s="10">
        <f>VLOOKUP(E109,[1]Aplicado!$C$941:$AL$1568,36,0)</f>
        <v>0</v>
      </c>
      <c r="AU109" s="10">
        <f t="shared" si="1"/>
        <v>2166.6260000000002</v>
      </c>
      <c r="AV109" s="10">
        <v>479.5</v>
      </c>
      <c r="AW109" s="10">
        <v>440.3</v>
      </c>
      <c r="AX109" s="11">
        <v>83</v>
      </c>
      <c r="AY109" s="11">
        <v>300</v>
      </c>
      <c r="AZ109" s="10">
        <v>419999.99</v>
      </c>
      <c r="BA109" s="10">
        <v>106041.89</v>
      </c>
      <c r="BB109" s="12">
        <v>90</v>
      </c>
      <c r="BC109" s="12">
        <v>47.402411443251303</v>
      </c>
      <c r="BD109" s="12">
        <v>9.4600000000000009</v>
      </c>
      <c r="BE109" s="12"/>
      <c r="BF109" s="8" t="s">
        <v>103</v>
      </c>
      <c r="BG109" s="5"/>
      <c r="BH109" s="8" t="s">
        <v>187</v>
      </c>
      <c r="BI109" s="8" t="s">
        <v>191</v>
      </c>
      <c r="BJ109" s="8" t="s">
        <v>299</v>
      </c>
      <c r="BK109" s="8" t="s">
        <v>84</v>
      </c>
      <c r="BL109" s="6" t="s">
        <v>80</v>
      </c>
      <c r="BM109" s="12">
        <v>435124.05513354001</v>
      </c>
      <c r="BN109" s="6" t="s">
        <v>81</v>
      </c>
      <c r="BO109" s="12"/>
      <c r="BP109" s="13">
        <v>38532</v>
      </c>
      <c r="BQ109" s="13">
        <v>47635</v>
      </c>
      <c r="BR109" s="12">
        <v>181.32</v>
      </c>
      <c r="BS109" s="12">
        <v>112.44</v>
      </c>
      <c r="BT109" s="12">
        <v>44.29</v>
      </c>
    </row>
    <row r="110" spans="1:72" s="1" customFormat="1" ht="18.2" customHeight="1" x14ac:dyDescent="0.15">
      <c r="A110" s="14">
        <v>108</v>
      </c>
      <c r="B110" s="15" t="s">
        <v>109</v>
      </c>
      <c r="C110" s="15" t="s">
        <v>73</v>
      </c>
      <c r="D110" s="16">
        <v>45139</v>
      </c>
      <c r="E110" s="17" t="s">
        <v>300</v>
      </c>
      <c r="F110" s="18">
        <v>0</v>
      </c>
      <c r="G110" s="18">
        <v>0</v>
      </c>
      <c r="H110" s="19">
        <v>26192.47</v>
      </c>
      <c r="I110" s="19">
        <v>0</v>
      </c>
      <c r="J110" s="19">
        <v>0</v>
      </c>
      <c r="K110" s="19">
        <v>26192.47</v>
      </c>
      <c r="L110" s="19">
        <v>218.92</v>
      </c>
      <c r="M110" s="19">
        <v>0</v>
      </c>
      <c r="N110" s="19">
        <v>0</v>
      </c>
      <c r="O110" s="19">
        <v>0</v>
      </c>
      <c r="P110" s="19">
        <v>218.92</v>
      </c>
      <c r="Q110" s="19">
        <v>1.75</v>
      </c>
      <c r="R110" s="19">
        <v>0</v>
      </c>
      <c r="S110" s="19">
        <v>25971.8</v>
      </c>
      <c r="T110" s="19">
        <v>0</v>
      </c>
      <c r="U110" s="19">
        <v>212.14</v>
      </c>
      <c r="V110" s="19">
        <v>0</v>
      </c>
      <c r="W110" s="19">
        <v>0</v>
      </c>
      <c r="X110" s="19">
        <v>212.14</v>
      </c>
      <c r="Y110" s="19">
        <v>0</v>
      </c>
      <c r="Z110" s="19">
        <v>0</v>
      </c>
      <c r="AA110" s="19">
        <v>0</v>
      </c>
      <c r="AB110" s="19">
        <v>42.62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24.41</v>
      </c>
      <c r="AI110" s="19">
        <v>14.93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1.5017860000000001</v>
      </c>
      <c r="AT110" s="19">
        <f>VLOOKUP(E110,[1]Aplicado!$C$941:$AL$1568,36,0)</f>
        <v>0</v>
      </c>
      <c r="AU110" s="19">
        <f t="shared" si="1"/>
        <v>513.26821399999994</v>
      </c>
      <c r="AV110" s="19">
        <v>0</v>
      </c>
      <c r="AW110" s="19">
        <v>0</v>
      </c>
      <c r="AX110" s="20">
        <v>84</v>
      </c>
      <c r="AY110" s="20">
        <v>300</v>
      </c>
      <c r="AZ110" s="19">
        <v>192900</v>
      </c>
      <c r="BA110" s="19">
        <v>48485.69</v>
      </c>
      <c r="BB110" s="21">
        <v>90</v>
      </c>
      <c r="BC110" s="21">
        <v>48.209317017041499</v>
      </c>
      <c r="BD110" s="21">
        <v>9.7200000000000006</v>
      </c>
      <c r="BE110" s="21"/>
      <c r="BF110" s="17" t="s">
        <v>75</v>
      </c>
      <c r="BG110" s="14"/>
      <c r="BH110" s="17" t="s">
        <v>180</v>
      </c>
      <c r="BI110" s="17" t="s">
        <v>260</v>
      </c>
      <c r="BJ110" s="17" t="s">
        <v>261</v>
      </c>
      <c r="BK110" s="17" t="s">
        <v>84</v>
      </c>
      <c r="BL110" s="15" t="s">
        <v>80</v>
      </c>
      <c r="BM110" s="21">
        <v>202339.07363960001</v>
      </c>
      <c r="BN110" s="15" t="s">
        <v>81</v>
      </c>
      <c r="BO110" s="21"/>
      <c r="BP110" s="22">
        <v>38534</v>
      </c>
      <c r="BQ110" s="22">
        <v>47665</v>
      </c>
      <c r="BR110" s="21">
        <v>0</v>
      </c>
      <c r="BS110" s="21">
        <v>42.62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109</v>
      </c>
      <c r="C111" s="6" t="s">
        <v>73</v>
      </c>
      <c r="D111" s="7">
        <v>45139</v>
      </c>
      <c r="E111" s="8" t="s">
        <v>301</v>
      </c>
      <c r="F111" s="9">
        <v>190</v>
      </c>
      <c r="G111" s="9">
        <v>189</v>
      </c>
      <c r="H111" s="10">
        <v>31647.25</v>
      </c>
      <c r="I111" s="10">
        <v>126559.9</v>
      </c>
      <c r="J111" s="10">
        <v>0</v>
      </c>
      <c r="K111" s="10">
        <v>158207.15</v>
      </c>
      <c r="L111" s="10">
        <v>1214.08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158207.15</v>
      </c>
      <c r="T111" s="10">
        <v>146696.20000000001</v>
      </c>
      <c r="U111" s="10">
        <v>224.11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146920.31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f>VLOOKUP(E111,[1]Aplicado!$C$941:$AL$1568,36,0)</f>
        <v>0</v>
      </c>
      <c r="AU111" s="10">
        <f t="shared" si="1"/>
        <v>0</v>
      </c>
      <c r="AV111" s="10">
        <v>127773.98</v>
      </c>
      <c r="AW111" s="10">
        <v>146920.31</v>
      </c>
      <c r="AX111" s="11">
        <v>24</v>
      </c>
      <c r="AY111" s="11">
        <v>240</v>
      </c>
      <c r="AZ111" s="10">
        <v>655999.98</v>
      </c>
      <c r="BA111" s="10">
        <v>165723.69</v>
      </c>
      <c r="BB111" s="12">
        <v>90</v>
      </c>
      <c r="BC111" s="12">
        <v>85.917972861936605</v>
      </c>
      <c r="BD111" s="12">
        <v>8.5</v>
      </c>
      <c r="BE111" s="12"/>
      <c r="BF111" s="8" t="s">
        <v>75</v>
      </c>
      <c r="BG111" s="5"/>
      <c r="BH111" s="8" t="s">
        <v>302</v>
      </c>
      <c r="BI111" s="8" t="s">
        <v>303</v>
      </c>
      <c r="BJ111" s="8" t="s">
        <v>304</v>
      </c>
      <c r="BK111" s="8" t="s">
        <v>79</v>
      </c>
      <c r="BL111" s="6" t="s">
        <v>80</v>
      </c>
      <c r="BM111" s="12">
        <v>1232547.9240623</v>
      </c>
      <c r="BN111" s="6" t="s">
        <v>81</v>
      </c>
      <c r="BO111" s="12"/>
      <c r="BP111" s="13">
        <v>38538</v>
      </c>
      <c r="BQ111" s="13">
        <v>45839</v>
      </c>
      <c r="BR111" s="12">
        <v>70822.600000000006</v>
      </c>
      <c r="BS111" s="12">
        <v>271.58</v>
      </c>
      <c r="BT111" s="12">
        <v>44.32</v>
      </c>
    </row>
    <row r="112" spans="1:72" s="1" customFormat="1" ht="18.2" customHeight="1" x14ac:dyDescent="0.15">
      <c r="A112" s="14">
        <v>110</v>
      </c>
      <c r="B112" s="15" t="s">
        <v>109</v>
      </c>
      <c r="C112" s="15" t="s">
        <v>73</v>
      </c>
      <c r="D112" s="16">
        <v>45139</v>
      </c>
      <c r="E112" s="17" t="s">
        <v>305</v>
      </c>
      <c r="F112" s="18">
        <v>124</v>
      </c>
      <c r="G112" s="18">
        <v>123</v>
      </c>
      <c r="H112" s="19">
        <v>37536.980000000003</v>
      </c>
      <c r="I112" s="19">
        <v>24478.93</v>
      </c>
      <c r="J112" s="19">
        <v>0</v>
      </c>
      <c r="K112" s="19">
        <v>62015.91</v>
      </c>
      <c r="L112" s="19">
        <v>313.64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62015.91</v>
      </c>
      <c r="T112" s="19">
        <v>52112.15</v>
      </c>
      <c r="U112" s="19">
        <v>304.02999999999997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52416.18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f>VLOOKUP(E112,[1]Aplicado!$C$941:$AL$1568,36,0)</f>
        <v>0</v>
      </c>
      <c r="AU112" s="19">
        <f t="shared" si="1"/>
        <v>0</v>
      </c>
      <c r="AV112" s="19">
        <v>24792.57</v>
      </c>
      <c r="AW112" s="19">
        <v>52416.18</v>
      </c>
      <c r="AX112" s="20">
        <v>84</v>
      </c>
      <c r="AY112" s="20">
        <v>300</v>
      </c>
      <c r="AZ112" s="19">
        <v>275200</v>
      </c>
      <c r="BA112" s="19">
        <v>69476.55</v>
      </c>
      <c r="BB112" s="21">
        <v>90</v>
      </c>
      <c r="BC112" s="21">
        <v>80.335478661505206</v>
      </c>
      <c r="BD112" s="21">
        <v>9.7200000000000006</v>
      </c>
      <c r="BE112" s="21"/>
      <c r="BF112" s="17" t="s">
        <v>103</v>
      </c>
      <c r="BG112" s="14"/>
      <c r="BH112" s="17" t="s">
        <v>148</v>
      </c>
      <c r="BI112" s="17" t="s">
        <v>149</v>
      </c>
      <c r="BJ112" s="17" t="s">
        <v>306</v>
      </c>
      <c r="BK112" s="17" t="s">
        <v>79</v>
      </c>
      <c r="BL112" s="15" t="s">
        <v>80</v>
      </c>
      <c r="BM112" s="21">
        <v>483148.71438701998</v>
      </c>
      <c r="BN112" s="15" t="s">
        <v>81</v>
      </c>
      <c r="BO112" s="21"/>
      <c r="BP112" s="22">
        <v>38547</v>
      </c>
      <c r="BQ112" s="22">
        <v>47665</v>
      </c>
      <c r="BR112" s="21">
        <v>13880.92</v>
      </c>
      <c r="BS112" s="21">
        <v>61.09</v>
      </c>
      <c r="BT112" s="21">
        <v>44.32</v>
      </c>
    </row>
    <row r="113" spans="1:72" s="1" customFormat="1" ht="18.2" customHeight="1" x14ac:dyDescent="0.15">
      <c r="A113" s="5">
        <v>111</v>
      </c>
      <c r="B113" s="6" t="s">
        <v>109</v>
      </c>
      <c r="C113" s="6" t="s">
        <v>73</v>
      </c>
      <c r="D113" s="7">
        <v>45139</v>
      </c>
      <c r="E113" s="8" t="s">
        <v>307</v>
      </c>
      <c r="F113" s="9">
        <v>145</v>
      </c>
      <c r="G113" s="9">
        <v>144</v>
      </c>
      <c r="H113" s="10">
        <v>14921.21</v>
      </c>
      <c r="I113" s="10">
        <v>48778.12</v>
      </c>
      <c r="J113" s="10">
        <v>0</v>
      </c>
      <c r="K113" s="10">
        <v>63699.33</v>
      </c>
      <c r="L113" s="10">
        <v>566.88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63699.33</v>
      </c>
      <c r="T113" s="10">
        <v>50191.199999999997</v>
      </c>
      <c r="U113" s="10">
        <v>118.09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50309.29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f>VLOOKUP(E113,[1]Aplicado!$C$941:$AL$1568,36,0)</f>
        <v>0</v>
      </c>
      <c r="AU113" s="10">
        <f t="shared" si="1"/>
        <v>0</v>
      </c>
      <c r="AV113" s="10">
        <v>49345</v>
      </c>
      <c r="AW113" s="10">
        <v>50309.29</v>
      </c>
      <c r="AX113" s="11">
        <v>24</v>
      </c>
      <c r="AY113" s="11">
        <v>240</v>
      </c>
      <c r="AZ113" s="10">
        <v>359000</v>
      </c>
      <c r="BA113" s="10">
        <v>73484</v>
      </c>
      <c r="BB113" s="12">
        <v>85.9</v>
      </c>
      <c r="BC113" s="12">
        <v>74.462093067878698</v>
      </c>
      <c r="BD113" s="12">
        <v>9.5</v>
      </c>
      <c r="BE113" s="12"/>
      <c r="BF113" s="8" t="s">
        <v>75</v>
      </c>
      <c r="BG113" s="5"/>
      <c r="BH113" s="8" t="s">
        <v>265</v>
      </c>
      <c r="BI113" s="8" t="s">
        <v>308</v>
      </c>
      <c r="BJ113" s="8" t="s">
        <v>309</v>
      </c>
      <c r="BK113" s="8" t="s">
        <v>79</v>
      </c>
      <c r="BL113" s="6" t="s">
        <v>80</v>
      </c>
      <c r="BM113" s="12">
        <v>496263.77161626</v>
      </c>
      <c r="BN113" s="6" t="s">
        <v>81</v>
      </c>
      <c r="BO113" s="12"/>
      <c r="BP113" s="13">
        <v>38555</v>
      </c>
      <c r="BQ113" s="13">
        <v>45839</v>
      </c>
      <c r="BR113" s="12">
        <v>18583.82</v>
      </c>
      <c r="BS113" s="12">
        <v>73.16</v>
      </c>
      <c r="BT113" s="12">
        <v>44.28</v>
      </c>
    </row>
    <row r="114" spans="1:72" s="1" customFormat="1" ht="18.2" customHeight="1" x14ac:dyDescent="0.15">
      <c r="A114" s="14">
        <v>112</v>
      </c>
      <c r="B114" s="15" t="s">
        <v>109</v>
      </c>
      <c r="C114" s="15" t="s">
        <v>73</v>
      </c>
      <c r="D114" s="16">
        <v>45139</v>
      </c>
      <c r="E114" s="17" t="s">
        <v>310</v>
      </c>
      <c r="F114" s="18">
        <v>74</v>
      </c>
      <c r="G114" s="18">
        <v>73</v>
      </c>
      <c r="H114" s="19">
        <v>102282.57</v>
      </c>
      <c r="I114" s="19">
        <v>47199.59</v>
      </c>
      <c r="J114" s="19">
        <v>0</v>
      </c>
      <c r="K114" s="19">
        <v>149482.16</v>
      </c>
      <c r="L114" s="19">
        <v>854.69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149482.16</v>
      </c>
      <c r="T114" s="19">
        <v>75911.92</v>
      </c>
      <c r="U114" s="19">
        <v>828.43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76740.350000000006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f>VLOOKUP(E114,[1]Aplicado!$C$941:$AL$1568,36,0)</f>
        <v>0</v>
      </c>
      <c r="AU114" s="19">
        <f t="shared" si="1"/>
        <v>0</v>
      </c>
      <c r="AV114" s="19">
        <v>48054.28</v>
      </c>
      <c r="AW114" s="19">
        <v>76740.350000000006</v>
      </c>
      <c r="AX114" s="20">
        <v>84</v>
      </c>
      <c r="AY114" s="20">
        <v>300</v>
      </c>
      <c r="AZ114" s="19">
        <v>772000</v>
      </c>
      <c r="BA114" s="19">
        <v>189319.47</v>
      </c>
      <c r="BB114" s="21">
        <v>90</v>
      </c>
      <c r="BC114" s="21">
        <v>71.061863843164105</v>
      </c>
      <c r="BD114" s="21">
        <v>9.7200000000000006</v>
      </c>
      <c r="BE114" s="21"/>
      <c r="BF114" s="17" t="s">
        <v>75</v>
      </c>
      <c r="BG114" s="14"/>
      <c r="BH114" s="17" t="s">
        <v>265</v>
      </c>
      <c r="BI114" s="17" t="s">
        <v>266</v>
      </c>
      <c r="BJ114" s="17" t="s">
        <v>311</v>
      </c>
      <c r="BK114" s="17" t="s">
        <v>79</v>
      </c>
      <c r="BL114" s="15" t="s">
        <v>80</v>
      </c>
      <c r="BM114" s="21">
        <v>1164573.95251952</v>
      </c>
      <c r="BN114" s="15" t="s">
        <v>81</v>
      </c>
      <c r="BO114" s="21"/>
      <c r="BP114" s="22">
        <v>38555</v>
      </c>
      <c r="BQ114" s="22">
        <v>47665</v>
      </c>
      <c r="BR114" s="21">
        <v>25738.82</v>
      </c>
      <c r="BS114" s="21">
        <v>166.44</v>
      </c>
      <c r="BT114" s="21">
        <v>44.29</v>
      </c>
    </row>
    <row r="115" spans="1:72" s="1" customFormat="1" ht="18.2" customHeight="1" x14ac:dyDescent="0.15">
      <c r="A115" s="5">
        <v>113</v>
      </c>
      <c r="B115" s="6" t="s">
        <v>109</v>
      </c>
      <c r="C115" s="6" t="s">
        <v>73</v>
      </c>
      <c r="D115" s="7">
        <v>45139</v>
      </c>
      <c r="E115" s="8" t="s">
        <v>312</v>
      </c>
      <c r="F115" s="9">
        <v>167</v>
      </c>
      <c r="G115" s="9">
        <v>166</v>
      </c>
      <c r="H115" s="10">
        <v>32422.05</v>
      </c>
      <c r="I115" s="10">
        <v>24754.57</v>
      </c>
      <c r="J115" s="10">
        <v>0</v>
      </c>
      <c r="K115" s="10">
        <v>57176.62</v>
      </c>
      <c r="L115" s="10">
        <v>270.97000000000003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57176.62</v>
      </c>
      <c r="T115" s="10">
        <v>63968.5</v>
      </c>
      <c r="U115" s="10">
        <v>262.60000000000002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64231.1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f>VLOOKUP(E115,[1]Aplicado!$C$941:$AL$1568,36,0)</f>
        <v>0</v>
      </c>
      <c r="AU115" s="10">
        <f t="shared" si="1"/>
        <v>0</v>
      </c>
      <c r="AV115" s="10">
        <v>25025.54</v>
      </c>
      <c r="AW115" s="10">
        <v>64231.1</v>
      </c>
      <c r="AX115" s="11">
        <v>84</v>
      </c>
      <c r="AY115" s="11">
        <v>300</v>
      </c>
      <c r="AZ115" s="10">
        <v>238000</v>
      </c>
      <c r="BA115" s="10">
        <v>60016.12</v>
      </c>
      <c r="BB115" s="12">
        <v>90</v>
      </c>
      <c r="BC115" s="12">
        <v>85.741894011142307</v>
      </c>
      <c r="BD115" s="12">
        <v>9.7200000000000006</v>
      </c>
      <c r="BE115" s="12"/>
      <c r="BF115" s="8" t="s">
        <v>75</v>
      </c>
      <c r="BG115" s="5"/>
      <c r="BH115" s="8" t="s">
        <v>125</v>
      </c>
      <c r="BI115" s="8" t="s">
        <v>313</v>
      </c>
      <c r="BJ115" s="8" t="s">
        <v>314</v>
      </c>
      <c r="BK115" s="8" t="s">
        <v>79</v>
      </c>
      <c r="BL115" s="6" t="s">
        <v>80</v>
      </c>
      <c r="BM115" s="12">
        <v>445447.15131963999</v>
      </c>
      <c r="BN115" s="6" t="s">
        <v>81</v>
      </c>
      <c r="BO115" s="12"/>
      <c r="BP115" s="13">
        <v>38562</v>
      </c>
      <c r="BQ115" s="13">
        <v>47665</v>
      </c>
      <c r="BR115" s="12">
        <v>17466.72</v>
      </c>
      <c r="BS115" s="12">
        <v>52.76</v>
      </c>
      <c r="BT115" s="12">
        <v>44.23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45139</v>
      </c>
      <c r="E116" s="17" t="s">
        <v>315</v>
      </c>
      <c r="F116" s="18">
        <v>126</v>
      </c>
      <c r="G116" s="18">
        <v>125</v>
      </c>
      <c r="H116" s="19">
        <v>53464.75</v>
      </c>
      <c r="I116" s="19">
        <v>38422.800000000003</v>
      </c>
      <c r="J116" s="19">
        <v>4.0999999999999996</v>
      </c>
      <c r="K116" s="19">
        <v>91887.55</v>
      </c>
      <c r="L116" s="19">
        <v>496.13</v>
      </c>
      <c r="M116" s="19">
        <v>0</v>
      </c>
      <c r="N116" s="19">
        <v>0</v>
      </c>
      <c r="O116" s="19">
        <v>4.0999999999999996</v>
      </c>
      <c r="P116" s="19">
        <v>0</v>
      </c>
      <c r="Q116" s="19">
        <v>0</v>
      </c>
      <c r="R116" s="19">
        <v>0</v>
      </c>
      <c r="S116" s="19">
        <v>91883.45</v>
      </c>
      <c r="T116" s="19">
        <v>80841.240000000005</v>
      </c>
      <c r="U116" s="19">
        <v>450.41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81291.649999999994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f>VLOOKUP(E116,[1]Aplicado!$C$941:$AL$1568,36,0)</f>
        <v>0</v>
      </c>
      <c r="AU116" s="19">
        <f t="shared" si="1"/>
        <v>0</v>
      </c>
      <c r="AV116" s="19">
        <v>38914.83</v>
      </c>
      <c r="AW116" s="19">
        <v>81291.649999999994</v>
      </c>
      <c r="AX116" s="20">
        <v>77</v>
      </c>
      <c r="AY116" s="20">
        <v>300</v>
      </c>
      <c r="AZ116" s="19">
        <v>405060.13</v>
      </c>
      <c r="BA116" s="19">
        <v>103281.08</v>
      </c>
      <c r="BB116" s="21">
        <v>90</v>
      </c>
      <c r="BC116" s="21">
        <v>80.068009552185202</v>
      </c>
      <c r="BD116" s="21">
        <v>10.11</v>
      </c>
      <c r="BE116" s="21"/>
      <c r="BF116" s="17" t="s">
        <v>103</v>
      </c>
      <c r="BG116" s="14"/>
      <c r="BH116" s="17" t="s">
        <v>165</v>
      </c>
      <c r="BI116" s="17" t="s">
        <v>166</v>
      </c>
      <c r="BJ116" s="17" t="s">
        <v>316</v>
      </c>
      <c r="BK116" s="17" t="s">
        <v>79</v>
      </c>
      <c r="BL116" s="15" t="s">
        <v>80</v>
      </c>
      <c r="BM116" s="21">
        <v>715838.41535090003</v>
      </c>
      <c r="BN116" s="15" t="s">
        <v>81</v>
      </c>
      <c r="BO116" s="21"/>
      <c r="BP116" s="22">
        <v>38341</v>
      </c>
      <c r="BQ116" s="22">
        <v>47484</v>
      </c>
      <c r="BR116" s="21">
        <v>15092.94</v>
      </c>
      <c r="BS116" s="21">
        <v>0</v>
      </c>
      <c r="BT116" s="21">
        <v>28.45</v>
      </c>
    </row>
    <row r="117" spans="1:72" s="1" customFormat="1" ht="18.2" customHeight="1" x14ac:dyDescent="0.15">
      <c r="A117" s="5">
        <v>115</v>
      </c>
      <c r="B117" s="6" t="s">
        <v>109</v>
      </c>
      <c r="C117" s="6" t="s">
        <v>73</v>
      </c>
      <c r="D117" s="7">
        <v>45139</v>
      </c>
      <c r="E117" s="8" t="s">
        <v>317</v>
      </c>
      <c r="F117" s="9">
        <v>34</v>
      </c>
      <c r="G117" s="9">
        <v>33</v>
      </c>
      <c r="H117" s="10">
        <v>40257.370000000003</v>
      </c>
      <c r="I117" s="10">
        <v>15244.79</v>
      </c>
      <c r="J117" s="10">
        <v>0</v>
      </c>
      <c r="K117" s="10">
        <v>55502.16</v>
      </c>
      <c r="L117" s="10">
        <v>516.25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55502.16</v>
      </c>
      <c r="T117" s="10">
        <v>13560.11</v>
      </c>
      <c r="U117" s="10">
        <v>332.42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13892.53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f>VLOOKUP(E117,[1]Aplicado!$C$941:$AL$1568,36,0)</f>
        <v>0</v>
      </c>
      <c r="AU117" s="10">
        <f t="shared" si="1"/>
        <v>0</v>
      </c>
      <c r="AV117" s="10">
        <v>15761.04</v>
      </c>
      <c r="AW117" s="10">
        <v>13892.53</v>
      </c>
      <c r="AX117" s="11">
        <v>62</v>
      </c>
      <c r="AY117" s="11">
        <v>300</v>
      </c>
      <c r="AZ117" s="10">
        <v>343791.62</v>
      </c>
      <c r="BA117" s="10">
        <v>94050</v>
      </c>
      <c r="BB117" s="12">
        <v>90</v>
      </c>
      <c r="BC117" s="12">
        <v>53.112114832535902</v>
      </c>
      <c r="BD117" s="12">
        <v>9.91</v>
      </c>
      <c r="BE117" s="12"/>
      <c r="BF117" s="8" t="s">
        <v>75</v>
      </c>
      <c r="BG117" s="5"/>
      <c r="BH117" s="8" t="s">
        <v>265</v>
      </c>
      <c r="BI117" s="8" t="s">
        <v>269</v>
      </c>
      <c r="BJ117" s="8" t="s">
        <v>318</v>
      </c>
      <c r="BK117" s="8" t="s">
        <v>79</v>
      </c>
      <c r="BL117" s="6" t="s">
        <v>80</v>
      </c>
      <c r="BM117" s="12">
        <v>432401.89895951998</v>
      </c>
      <c r="BN117" s="6" t="s">
        <v>81</v>
      </c>
      <c r="BO117" s="12"/>
      <c r="BP117" s="13">
        <v>37887</v>
      </c>
      <c r="BQ117" s="13">
        <v>47019</v>
      </c>
      <c r="BR117" s="12">
        <v>9458.9</v>
      </c>
      <c r="BS117" s="12">
        <v>103.03</v>
      </c>
      <c r="BT117" s="12">
        <v>44.77</v>
      </c>
    </row>
    <row r="118" spans="1:72" s="1" customFormat="1" ht="18.2" customHeight="1" x14ac:dyDescent="0.15">
      <c r="A118" s="14">
        <v>116</v>
      </c>
      <c r="B118" s="15" t="s">
        <v>109</v>
      </c>
      <c r="C118" s="15" t="s">
        <v>73</v>
      </c>
      <c r="D118" s="16">
        <v>45139</v>
      </c>
      <c r="E118" s="17" t="s">
        <v>319</v>
      </c>
      <c r="F118" s="18">
        <v>0</v>
      </c>
      <c r="G118" s="18">
        <v>0</v>
      </c>
      <c r="H118" s="19">
        <v>58389.86</v>
      </c>
      <c r="I118" s="19">
        <v>792.11</v>
      </c>
      <c r="J118" s="19">
        <v>0</v>
      </c>
      <c r="K118" s="19">
        <v>59181.97</v>
      </c>
      <c r="L118" s="19">
        <v>805.63</v>
      </c>
      <c r="M118" s="19">
        <v>0</v>
      </c>
      <c r="N118" s="19">
        <v>0</v>
      </c>
      <c r="O118" s="19">
        <v>792.11</v>
      </c>
      <c r="P118" s="19">
        <v>805.63</v>
      </c>
      <c r="Q118" s="19">
        <v>6.72</v>
      </c>
      <c r="R118" s="19">
        <v>0</v>
      </c>
      <c r="S118" s="19">
        <v>57577.5</v>
      </c>
      <c r="T118" s="19">
        <v>509.78</v>
      </c>
      <c r="U118" s="19">
        <v>496.26</v>
      </c>
      <c r="V118" s="19">
        <v>0</v>
      </c>
      <c r="W118" s="19">
        <v>509.78</v>
      </c>
      <c r="X118" s="19">
        <v>496.26</v>
      </c>
      <c r="Y118" s="19">
        <v>0</v>
      </c>
      <c r="Z118" s="19">
        <v>0</v>
      </c>
      <c r="AA118" s="19">
        <v>0</v>
      </c>
      <c r="AB118" s="19">
        <v>125.66</v>
      </c>
      <c r="AC118" s="19">
        <v>0</v>
      </c>
      <c r="AD118" s="19">
        <v>0</v>
      </c>
      <c r="AE118" s="19">
        <v>0</v>
      </c>
      <c r="AF118" s="19">
        <v>45.09</v>
      </c>
      <c r="AG118" s="19">
        <v>0</v>
      </c>
      <c r="AH118" s="19">
        <v>77.260000000000005</v>
      </c>
      <c r="AI118" s="19">
        <v>117.74</v>
      </c>
      <c r="AJ118" s="19">
        <v>125.66</v>
      </c>
      <c r="AK118" s="19">
        <v>0</v>
      </c>
      <c r="AL118" s="19">
        <v>0</v>
      </c>
      <c r="AM118" s="19">
        <v>0</v>
      </c>
      <c r="AN118" s="19">
        <v>0</v>
      </c>
      <c r="AO118" s="19">
        <v>77.260000000000005</v>
      </c>
      <c r="AP118" s="19">
        <v>117.4</v>
      </c>
      <c r="AQ118" s="19">
        <v>57754.82</v>
      </c>
      <c r="AR118" s="19">
        <v>0</v>
      </c>
      <c r="AS118" s="19">
        <v>0</v>
      </c>
      <c r="AT118" s="19">
        <f>VLOOKUP(E118,[1]Aplicado!$C$941:$AL$1568,36,0)</f>
        <v>0</v>
      </c>
      <c r="AU118" s="19">
        <f t="shared" si="1"/>
        <v>61051.390000000007</v>
      </c>
      <c r="AV118" s="19">
        <v>0</v>
      </c>
      <c r="AW118" s="19">
        <v>0</v>
      </c>
      <c r="AX118" s="20">
        <v>57</v>
      </c>
      <c r="AY118" s="20">
        <v>300</v>
      </c>
      <c r="AZ118" s="19">
        <v>511965.56</v>
      </c>
      <c r="BA118" s="19">
        <v>141075</v>
      </c>
      <c r="BB118" s="21">
        <v>90</v>
      </c>
      <c r="BC118" s="21">
        <v>36.732057416267899</v>
      </c>
      <c r="BD118" s="21">
        <v>10.199999999999999</v>
      </c>
      <c r="BE118" s="21"/>
      <c r="BF118" s="17" t="s">
        <v>75</v>
      </c>
      <c r="BG118" s="14"/>
      <c r="BH118" s="17" t="s">
        <v>265</v>
      </c>
      <c r="BI118" s="17" t="s">
        <v>269</v>
      </c>
      <c r="BJ118" s="17" t="s">
        <v>320</v>
      </c>
      <c r="BK118" s="17" t="s">
        <v>84</v>
      </c>
      <c r="BL118" s="15" t="s">
        <v>80</v>
      </c>
      <c r="BM118" s="21">
        <v>448570.29595499998</v>
      </c>
      <c r="BN118" s="15" t="s">
        <v>81</v>
      </c>
      <c r="BO118" s="21"/>
      <c r="BP118" s="22">
        <v>37715</v>
      </c>
      <c r="BQ118" s="22">
        <v>46847</v>
      </c>
      <c r="BR118" s="21">
        <v>0</v>
      </c>
      <c r="BS118" s="21">
        <v>0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109</v>
      </c>
      <c r="C119" s="6" t="s">
        <v>73</v>
      </c>
      <c r="D119" s="7">
        <v>45139</v>
      </c>
      <c r="E119" s="8" t="s">
        <v>321</v>
      </c>
      <c r="F119" s="9">
        <v>177</v>
      </c>
      <c r="G119" s="9">
        <v>176</v>
      </c>
      <c r="H119" s="10">
        <v>49881.48</v>
      </c>
      <c r="I119" s="10">
        <v>39113.54</v>
      </c>
      <c r="J119" s="10">
        <v>0</v>
      </c>
      <c r="K119" s="10">
        <v>88995.02</v>
      </c>
      <c r="L119" s="10">
        <v>416.8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88995.02</v>
      </c>
      <c r="T119" s="10">
        <v>106169.83</v>
      </c>
      <c r="U119" s="10">
        <v>404.01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106573.84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f>VLOOKUP(E119,[1]Aplicado!$C$941:$AL$1568,36,0)</f>
        <v>0</v>
      </c>
      <c r="AU119" s="10">
        <f t="shared" si="1"/>
        <v>0</v>
      </c>
      <c r="AV119" s="10">
        <v>39530.339999999997</v>
      </c>
      <c r="AW119" s="10">
        <v>106573.84</v>
      </c>
      <c r="AX119" s="11">
        <v>84</v>
      </c>
      <c r="AY119" s="11">
        <v>300</v>
      </c>
      <c r="AZ119" s="10">
        <v>365999.97</v>
      </c>
      <c r="BA119" s="10">
        <v>92325.95</v>
      </c>
      <c r="BB119" s="12">
        <v>90</v>
      </c>
      <c r="BC119" s="12">
        <v>86.752985482413095</v>
      </c>
      <c r="BD119" s="12">
        <v>9.7200000000000006</v>
      </c>
      <c r="BE119" s="12"/>
      <c r="BF119" s="8" t="s">
        <v>103</v>
      </c>
      <c r="BG119" s="5"/>
      <c r="BH119" s="8" t="s">
        <v>158</v>
      </c>
      <c r="BI119" s="8" t="s">
        <v>296</v>
      </c>
      <c r="BJ119" s="8" t="s">
        <v>322</v>
      </c>
      <c r="BK119" s="8" t="s">
        <v>79</v>
      </c>
      <c r="BL119" s="6" t="s">
        <v>80</v>
      </c>
      <c r="BM119" s="12">
        <v>693335.46020444005</v>
      </c>
      <c r="BN119" s="6" t="s">
        <v>81</v>
      </c>
      <c r="BO119" s="12"/>
      <c r="BP119" s="13">
        <v>38560</v>
      </c>
      <c r="BQ119" s="13">
        <v>47665</v>
      </c>
      <c r="BR119" s="12">
        <v>31484.76</v>
      </c>
      <c r="BS119" s="12">
        <v>81.17</v>
      </c>
      <c r="BT119" s="12">
        <v>44.25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45139</v>
      </c>
      <c r="E120" s="17" t="s">
        <v>323</v>
      </c>
      <c r="F120" s="18">
        <v>4</v>
      </c>
      <c r="G120" s="18">
        <v>3</v>
      </c>
      <c r="H120" s="19">
        <v>50285.61</v>
      </c>
      <c r="I120" s="19">
        <v>1917.57</v>
      </c>
      <c r="J120" s="19">
        <v>4.01</v>
      </c>
      <c r="K120" s="19">
        <v>52203.18</v>
      </c>
      <c r="L120" s="19">
        <v>490.42</v>
      </c>
      <c r="M120" s="19">
        <v>0</v>
      </c>
      <c r="N120" s="19">
        <v>0</v>
      </c>
      <c r="O120" s="19">
        <v>4.01</v>
      </c>
      <c r="P120" s="19">
        <v>0</v>
      </c>
      <c r="Q120" s="19">
        <v>0</v>
      </c>
      <c r="R120" s="19">
        <v>0</v>
      </c>
      <c r="S120" s="19">
        <v>52199.17</v>
      </c>
      <c r="T120" s="19">
        <v>1696.49</v>
      </c>
      <c r="U120" s="19">
        <v>418.18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2114.67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f>VLOOKUP(E120,[1]Aplicado!$C$941:$AL$1568,36,0)</f>
        <v>0</v>
      </c>
      <c r="AU120" s="19">
        <f t="shared" si="1"/>
        <v>0</v>
      </c>
      <c r="AV120" s="19">
        <v>2403.98</v>
      </c>
      <c r="AW120" s="19">
        <v>2114.67</v>
      </c>
      <c r="AX120" s="20">
        <v>75</v>
      </c>
      <c r="AY120" s="20">
        <v>300</v>
      </c>
      <c r="AZ120" s="19">
        <v>407607</v>
      </c>
      <c r="BA120" s="19">
        <v>100144.48</v>
      </c>
      <c r="BB120" s="21">
        <v>85</v>
      </c>
      <c r="BC120" s="21">
        <v>44.305282228236699</v>
      </c>
      <c r="BD120" s="21">
        <v>9.98</v>
      </c>
      <c r="BE120" s="21"/>
      <c r="BF120" s="17" t="s">
        <v>75</v>
      </c>
      <c r="BG120" s="14"/>
      <c r="BH120" s="17" t="s">
        <v>165</v>
      </c>
      <c r="BI120" s="17" t="s">
        <v>324</v>
      </c>
      <c r="BJ120" s="17" t="s">
        <v>325</v>
      </c>
      <c r="BK120" s="17" t="s">
        <v>132</v>
      </c>
      <c r="BL120" s="15" t="s">
        <v>80</v>
      </c>
      <c r="BM120" s="21">
        <v>406669.22210074001</v>
      </c>
      <c r="BN120" s="15" t="s">
        <v>81</v>
      </c>
      <c r="BO120" s="21"/>
      <c r="BP120" s="22">
        <v>38260</v>
      </c>
      <c r="BQ120" s="22">
        <v>47423</v>
      </c>
      <c r="BR120" s="21">
        <v>561.08000000000004</v>
      </c>
      <c r="BS120" s="21">
        <v>0</v>
      </c>
      <c r="BT120" s="21">
        <v>29</v>
      </c>
    </row>
    <row r="121" spans="1:72" s="1" customFormat="1" ht="18.2" customHeight="1" x14ac:dyDescent="0.15">
      <c r="A121" s="5">
        <v>119</v>
      </c>
      <c r="B121" s="6" t="s">
        <v>109</v>
      </c>
      <c r="C121" s="6" t="s">
        <v>73</v>
      </c>
      <c r="D121" s="7">
        <v>45139</v>
      </c>
      <c r="E121" s="8" t="s">
        <v>326</v>
      </c>
      <c r="F121" s="9">
        <v>180</v>
      </c>
      <c r="G121" s="9">
        <v>179</v>
      </c>
      <c r="H121" s="10">
        <v>146699.53</v>
      </c>
      <c r="I121" s="10">
        <v>117924.47</v>
      </c>
      <c r="J121" s="10">
        <v>0</v>
      </c>
      <c r="K121" s="10">
        <v>264624</v>
      </c>
      <c r="L121" s="10">
        <v>1234.3499999999999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264624</v>
      </c>
      <c r="T121" s="10">
        <v>312811.7</v>
      </c>
      <c r="U121" s="10">
        <v>1166.18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313977.88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f>VLOOKUP(E121,[1]Aplicado!$C$941:$AL$1568,36,0)</f>
        <v>0</v>
      </c>
      <c r="AU121" s="10">
        <f t="shared" si="1"/>
        <v>0</v>
      </c>
      <c r="AV121" s="10">
        <v>119158.82</v>
      </c>
      <c r="AW121" s="10">
        <v>313977.88</v>
      </c>
      <c r="AX121" s="11">
        <v>84</v>
      </c>
      <c r="AY121" s="11">
        <v>300</v>
      </c>
      <c r="AZ121" s="10">
        <v>1149999.97</v>
      </c>
      <c r="BA121" s="10">
        <v>273883.09000000003</v>
      </c>
      <c r="BB121" s="12">
        <v>85</v>
      </c>
      <c r="BC121" s="12">
        <v>82.126428469899295</v>
      </c>
      <c r="BD121" s="12">
        <v>9.5399999999999991</v>
      </c>
      <c r="BE121" s="12"/>
      <c r="BF121" s="8" t="s">
        <v>75</v>
      </c>
      <c r="BG121" s="5"/>
      <c r="BH121" s="8" t="s">
        <v>99</v>
      </c>
      <c r="BI121" s="8" t="s">
        <v>327</v>
      </c>
      <c r="BJ121" s="8" t="s">
        <v>328</v>
      </c>
      <c r="BK121" s="8" t="s">
        <v>79</v>
      </c>
      <c r="BL121" s="6" t="s">
        <v>80</v>
      </c>
      <c r="BM121" s="12">
        <v>2061612.018528</v>
      </c>
      <c r="BN121" s="6" t="s">
        <v>81</v>
      </c>
      <c r="BO121" s="12"/>
      <c r="BP121" s="13">
        <v>38562</v>
      </c>
      <c r="BQ121" s="13">
        <v>47665</v>
      </c>
      <c r="BR121" s="12">
        <v>91933.84</v>
      </c>
      <c r="BS121" s="12">
        <v>275.18</v>
      </c>
      <c r="BT121" s="12">
        <v>44.23</v>
      </c>
    </row>
    <row r="122" spans="1:72" s="1" customFormat="1" ht="18.2" customHeight="1" x14ac:dyDescent="0.15">
      <c r="A122" s="14">
        <v>120</v>
      </c>
      <c r="B122" s="15" t="s">
        <v>109</v>
      </c>
      <c r="C122" s="15" t="s">
        <v>73</v>
      </c>
      <c r="D122" s="16">
        <v>45139</v>
      </c>
      <c r="E122" s="17" t="s">
        <v>329</v>
      </c>
      <c r="F122" s="18">
        <v>0</v>
      </c>
      <c r="G122" s="18">
        <v>0</v>
      </c>
      <c r="H122" s="19">
        <v>12080.44</v>
      </c>
      <c r="I122" s="19">
        <v>0</v>
      </c>
      <c r="J122" s="19">
        <v>0</v>
      </c>
      <c r="K122" s="19">
        <v>12080.44</v>
      </c>
      <c r="L122" s="19">
        <v>438.63</v>
      </c>
      <c r="M122" s="19">
        <v>0</v>
      </c>
      <c r="N122" s="19">
        <v>0</v>
      </c>
      <c r="O122" s="19">
        <v>0</v>
      </c>
      <c r="P122" s="19">
        <v>0</v>
      </c>
      <c r="Q122" s="19">
        <v>3.51</v>
      </c>
      <c r="R122" s="19">
        <v>0</v>
      </c>
      <c r="S122" s="19">
        <v>12076.93</v>
      </c>
      <c r="T122" s="19">
        <v>0</v>
      </c>
      <c r="U122" s="19">
        <v>98.33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98.33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0.86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4.0278679999999998</v>
      </c>
      <c r="AT122" s="19">
        <f>VLOOKUP(E122,[1]Aplicado!$C$941:$AL$1568,36,0)</f>
        <v>0</v>
      </c>
      <c r="AU122" s="19">
        <f t="shared" si="1"/>
        <v>0.34213199999999988</v>
      </c>
      <c r="AV122" s="19">
        <v>438.63</v>
      </c>
      <c r="AW122" s="19">
        <v>98.33</v>
      </c>
      <c r="AX122" s="20">
        <v>25</v>
      </c>
      <c r="AY122" s="20">
        <v>240</v>
      </c>
      <c r="AZ122" s="19">
        <v>224299.97</v>
      </c>
      <c r="BA122" s="19">
        <v>56531.75</v>
      </c>
      <c r="BB122" s="21">
        <v>90</v>
      </c>
      <c r="BC122" s="21">
        <v>19.2267831793638</v>
      </c>
      <c r="BD122" s="21">
        <v>9.77</v>
      </c>
      <c r="BE122" s="21"/>
      <c r="BF122" s="17" t="s">
        <v>103</v>
      </c>
      <c r="BG122" s="14"/>
      <c r="BH122" s="17" t="s">
        <v>302</v>
      </c>
      <c r="BI122" s="17" t="s">
        <v>303</v>
      </c>
      <c r="BJ122" s="17" t="s">
        <v>304</v>
      </c>
      <c r="BK122" s="17" t="s">
        <v>84</v>
      </c>
      <c r="BL122" s="15" t="s">
        <v>80</v>
      </c>
      <c r="BM122" s="21">
        <v>94088.004243460004</v>
      </c>
      <c r="BN122" s="15" t="s">
        <v>81</v>
      </c>
      <c r="BO122" s="21"/>
      <c r="BP122" s="22">
        <v>38565</v>
      </c>
      <c r="BQ122" s="22">
        <v>45870</v>
      </c>
      <c r="BR122" s="21">
        <v>88.6</v>
      </c>
      <c r="BS122" s="21">
        <v>46.28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109</v>
      </c>
      <c r="C123" s="6" t="s">
        <v>73</v>
      </c>
      <c r="D123" s="7">
        <v>45139</v>
      </c>
      <c r="E123" s="8" t="s">
        <v>330</v>
      </c>
      <c r="F123" s="9">
        <v>168</v>
      </c>
      <c r="G123" s="9">
        <v>167</v>
      </c>
      <c r="H123" s="10">
        <v>115086.15</v>
      </c>
      <c r="I123" s="10">
        <v>84841.81</v>
      </c>
      <c r="J123" s="10">
        <v>0</v>
      </c>
      <c r="K123" s="10">
        <v>199927.96</v>
      </c>
      <c r="L123" s="10">
        <v>937.76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199927.96</v>
      </c>
      <c r="T123" s="10">
        <v>233005.8</v>
      </c>
      <c r="U123" s="10">
        <v>954.19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233959.99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f>VLOOKUP(E123,[1]Aplicado!$C$941:$AL$1568,36,0)</f>
        <v>0</v>
      </c>
      <c r="AU123" s="10">
        <f t="shared" si="1"/>
        <v>0</v>
      </c>
      <c r="AV123" s="10">
        <v>85779.57</v>
      </c>
      <c r="AW123" s="10">
        <v>233959.99</v>
      </c>
      <c r="AX123" s="11">
        <v>85</v>
      </c>
      <c r="AY123" s="11">
        <v>300</v>
      </c>
      <c r="AZ123" s="10">
        <v>829300</v>
      </c>
      <c r="BA123" s="10">
        <v>209013.77</v>
      </c>
      <c r="BB123" s="12">
        <v>90</v>
      </c>
      <c r="BC123" s="12">
        <v>86.087708001248004</v>
      </c>
      <c r="BD123" s="12">
        <v>9.9499999999999993</v>
      </c>
      <c r="BE123" s="12"/>
      <c r="BF123" s="8" t="s">
        <v>103</v>
      </c>
      <c r="BG123" s="5"/>
      <c r="BH123" s="8" t="s">
        <v>158</v>
      </c>
      <c r="BI123" s="8" t="s">
        <v>296</v>
      </c>
      <c r="BJ123" s="8" t="s">
        <v>331</v>
      </c>
      <c r="BK123" s="8" t="s">
        <v>79</v>
      </c>
      <c r="BL123" s="6" t="s">
        <v>80</v>
      </c>
      <c r="BM123" s="12">
        <v>1557583.15638712</v>
      </c>
      <c r="BN123" s="6" t="s">
        <v>81</v>
      </c>
      <c r="BO123" s="12"/>
      <c r="BP123" s="13">
        <v>38565</v>
      </c>
      <c r="BQ123" s="13">
        <v>47696</v>
      </c>
      <c r="BR123" s="12">
        <v>57223.59</v>
      </c>
      <c r="BS123" s="12">
        <v>150.02000000000001</v>
      </c>
      <c r="BT123" s="12">
        <v>44.21</v>
      </c>
    </row>
    <row r="124" spans="1:72" s="1" customFormat="1" ht="18.2" customHeight="1" x14ac:dyDescent="0.15">
      <c r="A124" s="14">
        <v>122</v>
      </c>
      <c r="B124" s="15" t="s">
        <v>109</v>
      </c>
      <c r="C124" s="15" t="s">
        <v>73</v>
      </c>
      <c r="D124" s="16">
        <v>45139</v>
      </c>
      <c r="E124" s="17" t="s">
        <v>332</v>
      </c>
      <c r="F124" s="18">
        <v>183</v>
      </c>
      <c r="G124" s="18">
        <v>182</v>
      </c>
      <c r="H124" s="19">
        <v>49420.14</v>
      </c>
      <c r="I124" s="19">
        <v>37800.89</v>
      </c>
      <c r="J124" s="19">
        <v>0</v>
      </c>
      <c r="K124" s="19">
        <v>87221.03</v>
      </c>
      <c r="L124" s="19">
        <v>402.65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87221.03</v>
      </c>
      <c r="T124" s="19">
        <v>110103.52</v>
      </c>
      <c r="U124" s="19">
        <v>409.75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110513.27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f>VLOOKUP(E124,[1]Aplicado!$C$941:$AL$1568,36,0)</f>
        <v>0</v>
      </c>
      <c r="AU124" s="19">
        <f t="shared" si="1"/>
        <v>0</v>
      </c>
      <c r="AV124" s="19">
        <v>38203.54</v>
      </c>
      <c r="AW124" s="19">
        <v>110513.27</v>
      </c>
      <c r="AX124" s="20">
        <v>85</v>
      </c>
      <c r="AY124" s="20">
        <v>300</v>
      </c>
      <c r="AZ124" s="19">
        <v>356600</v>
      </c>
      <c r="BA124" s="19">
        <v>89750.55</v>
      </c>
      <c r="BB124" s="21">
        <v>90</v>
      </c>
      <c r="BC124" s="21">
        <v>87.463449527607395</v>
      </c>
      <c r="BD124" s="21">
        <v>9.9499999999999993</v>
      </c>
      <c r="BE124" s="21"/>
      <c r="BF124" s="17" t="s">
        <v>75</v>
      </c>
      <c r="BG124" s="14"/>
      <c r="BH124" s="17" t="s">
        <v>158</v>
      </c>
      <c r="BI124" s="17" t="s">
        <v>296</v>
      </c>
      <c r="BJ124" s="17" t="s">
        <v>333</v>
      </c>
      <c r="BK124" s="17" t="s">
        <v>79</v>
      </c>
      <c r="BL124" s="15" t="s">
        <v>80</v>
      </c>
      <c r="BM124" s="21">
        <v>679514.79728366004</v>
      </c>
      <c r="BN124" s="15" t="s">
        <v>81</v>
      </c>
      <c r="BO124" s="21"/>
      <c r="BP124" s="22">
        <v>38573</v>
      </c>
      <c r="BQ124" s="22">
        <v>47696</v>
      </c>
      <c r="BR124" s="21">
        <v>29008.54</v>
      </c>
      <c r="BS124" s="21">
        <v>64.42</v>
      </c>
      <c r="BT124" s="21">
        <v>44.15</v>
      </c>
    </row>
    <row r="125" spans="1:72" s="1" customFormat="1" ht="18.2" customHeight="1" x14ac:dyDescent="0.15">
      <c r="A125" s="5">
        <v>123</v>
      </c>
      <c r="B125" s="6" t="s">
        <v>109</v>
      </c>
      <c r="C125" s="6" t="s">
        <v>73</v>
      </c>
      <c r="D125" s="7">
        <v>45139</v>
      </c>
      <c r="E125" s="8" t="s">
        <v>334</v>
      </c>
      <c r="F125" s="9">
        <v>162</v>
      </c>
      <c r="G125" s="9">
        <v>161</v>
      </c>
      <c r="H125" s="10">
        <v>99214.48</v>
      </c>
      <c r="I125" s="10">
        <v>73097.47</v>
      </c>
      <c r="J125" s="10">
        <v>0</v>
      </c>
      <c r="K125" s="10">
        <v>172311.95</v>
      </c>
      <c r="L125" s="10">
        <v>814.04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172311.95</v>
      </c>
      <c r="T125" s="10">
        <v>189003.8</v>
      </c>
      <c r="U125" s="10">
        <v>807.72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189811.52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f>VLOOKUP(E125,[1]Aplicado!$C$941:$AL$1568,36,0)</f>
        <v>0</v>
      </c>
      <c r="AU125" s="10">
        <f t="shared" si="1"/>
        <v>0</v>
      </c>
      <c r="AV125" s="10">
        <v>73911.509999999995</v>
      </c>
      <c r="AW125" s="10">
        <v>189811.52</v>
      </c>
      <c r="AX125" s="11">
        <v>85</v>
      </c>
      <c r="AY125" s="11">
        <v>300</v>
      </c>
      <c r="AZ125" s="10">
        <v>782999.98</v>
      </c>
      <c r="BA125" s="10">
        <v>181702.36</v>
      </c>
      <c r="BB125" s="12">
        <v>83.01</v>
      </c>
      <c r="BC125" s="12">
        <v>78.720028564846402</v>
      </c>
      <c r="BD125" s="12">
        <v>9.77</v>
      </c>
      <c r="BE125" s="12"/>
      <c r="BF125" s="8" t="s">
        <v>103</v>
      </c>
      <c r="BG125" s="5"/>
      <c r="BH125" s="8" t="s">
        <v>106</v>
      </c>
      <c r="BI125" s="8" t="s">
        <v>107</v>
      </c>
      <c r="BJ125" s="8" t="s">
        <v>285</v>
      </c>
      <c r="BK125" s="8" t="s">
        <v>79</v>
      </c>
      <c r="BL125" s="6" t="s">
        <v>80</v>
      </c>
      <c r="BM125" s="12">
        <v>1342434.4997278999</v>
      </c>
      <c r="BN125" s="6" t="s">
        <v>81</v>
      </c>
      <c r="BO125" s="12"/>
      <c r="BP125" s="13">
        <v>38579</v>
      </c>
      <c r="BQ125" s="13">
        <v>47696</v>
      </c>
      <c r="BR125" s="12">
        <v>42077.64</v>
      </c>
      <c r="BS125" s="12">
        <v>153.38</v>
      </c>
      <c r="BT125" s="12">
        <v>44.13</v>
      </c>
    </row>
    <row r="126" spans="1:72" s="1" customFormat="1" ht="18.2" customHeight="1" x14ac:dyDescent="0.15">
      <c r="A126" s="14">
        <v>124</v>
      </c>
      <c r="B126" s="15" t="s">
        <v>109</v>
      </c>
      <c r="C126" s="15" t="s">
        <v>73</v>
      </c>
      <c r="D126" s="16">
        <v>45139</v>
      </c>
      <c r="E126" s="17" t="s">
        <v>335</v>
      </c>
      <c r="F126" s="18">
        <v>185</v>
      </c>
      <c r="G126" s="18">
        <v>184</v>
      </c>
      <c r="H126" s="19">
        <v>51135.88</v>
      </c>
      <c r="I126" s="19">
        <v>40030.550000000003</v>
      </c>
      <c r="J126" s="19">
        <v>0</v>
      </c>
      <c r="K126" s="19">
        <v>91166.43</v>
      </c>
      <c r="L126" s="19">
        <v>419.55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91166.43</v>
      </c>
      <c r="T126" s="19">
        <v>114601.7</v>
      </c>
      <c r="U126" s="19">
        <v>416.3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115018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f>VLOOKUP(E126,[1]Aplicado!$C$941:$AL$1568,36,0)</f>
        <v>0</v>
      </c>
      <c r="AU126" s="19">
        <f t="shared" si="1"/>
        <v>0</v>
      </c>
      <c r="AV126" s="19">
        <v>40450.1</v>
      </c>
      <c r="AW126" s="19">
        <v>115018</v>
      </c>
      <c r="AX126" s="20">
        <v>85</v>
      </c>
      <c r="AY126" s="20">
        <v>300</v>
      </c>
      <c r="AZ126" s="19">
        <v>400199.98</v>
      </c>
      <c r="BA126" s="19">
        <v>93648.98</v>
      </c>
      <c r="BB126" s="21">
        <v>83.74</v>
      </c>
      <c r="BC126" s="21">
        <v>81.520128123125303</v>
      </c>
      <c r="BD126" s="21">
        <v>9.77</v>
      </c>
      <c r="BE126" s="21"/>
      <c r="BF126" s="17" t="s">
        <v>75</v>
      </c>
      <c r="BG126" s="14"/>
      <c r="BH126" s="17" t="s">
        <v>158</v>
      </c>
      <c r="BI126" s="17" t="s">
        <v>296</v>
      </c>
      <c r="BJ126" s="17" t="s">
        <v>333</v>
      </c>
      <c r="BK126" s="17" t="s">
        <v>79</v>
      </c>
      <c r="BL126" s="15" t="s">
        <v>80</v>
      </c>
      <c r="BM126" s="21">
        <v>710252.31186245999</v>
      </c>
      <c r="BN126" s="15" t="s">
        <v>81</v>
      </c>
      <c r="BO126" s="21"/>
      <c r="BP126" s="22">
        <v>38587</v>
      </c>
      <c r="BQ126" s="22">
        <v>47696</v>
      </c>
      <c r="BR126" s="21">
        <v>32765.01</v>
      </c>
      <c r="BS126" s="21">
        <v>79.06</v>
      </c>
      <c r="BT126" s="21">
        <v>44.12</v>
      </c>
    </row>
    <row r="127" spans="1:72" s="1" customFormat="1" ht="18.2" customHeight="1" x14ac:dyDescent="0.15">
      <c r="A127" s="5">
        <v>125</v>
      </c>
      <c r="B127" s="6" t="s">
        <v>109</v>
      </c>
      <c r="C127" s="6" t="s">
        <v>73</v>
      </c>
      <c r="D127" s="7">
        <v>45139</v>
      </c>
      <c r="E127" s="8" t="s">
        <v>336</v>
      </c>
      <c r="F127" s="9">
        <v>131</v>
      </c>
      <c r="G127" s="9">
        <v>130</v>
      </c>
      <c r="H127" s="10">
        <v>55651.15</v>
      </c>
      <c r="I127" s="10">
        <v>36147.379999999997</v>
      </c>
      <c r="J127" s="10">
        <v>0</v>
      </c>
      <c r="K127" s="10">
        <v>91798.53</v>
      </c>
      <c r="L127" s="10">
        <v>453.49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91798.53</v>
      </c>
      <c r="T127" s="10">
        <v>83704.52</v>
      </c>
      <c r="U127" s="10">
        <v>461.41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84165.93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f>VLOOKUP(E127,[1]Aplicado!$C$941:$AL$1568,36,0)</f>
        <v>0</v>
      </c>
      <c r="AU127" s="10">
        <f t="shared" si="1"/>
        <v>0</v>
      </c>
      <c r="AV127" s="10">
        <v>36600.870000000003</v>
      </c>
      <c r="AW127" s="10">
        <v>84165.93</v>
      </c>
      <c r="AX127" s="11">
        <v>85</v>
      </c>
      <c r="AY127" s="11">
        <v>300</v>
      </c>
      <c r="AZ127" s="10">
        <v>401999.96</v>
      </c>
      <c r="BA127" s="10">
        <v>101073.55</v>
      </c>
      <c r="BB127" s="12">
        <v>90</v>
      </c>
      <c r="BC127" s="12">
        <v>81.741144938512605</v>
      </c>
      <c r="BD127" s="12">
        <v>9.9499999999999993</v>
      </c>
      <c r="BE127" s="12"/>
      <c r="BF127" s="8" t="s">
        <v>75</v>
      </c>
      <c r="BG127" s="5"/>
      <c r="BH127" s="8" t="s">
        <v>125</v>
      </c>
      <c r="BI127" s="8" t="s">
        <v>126</v>
      </c>
      <c r="BJ127" s="8" t="s">
        <v>337</v>
      </c>
      <c r="BK127" s="8" t="s">
        <v>79</v>
      </c>
      <c r="BL127" s="6" t="s">
        <v>80</v>
      </c>
      <c r="BM127" s="12">
        <v>715176.82723865996</v>
      </c>
      <c r="BN127" s="6" t="s">
        <v>81</v>
      </c>
      <c r="BO127" s="12"/>
      <c r="BP127" s="13">
        <v>38594</v>
      </c>
      <c r="BQ127" s="13">
        <v>47696</v>
      </c>
      <c r="BR127" s="12">
        <v>14253.1</v>
      </c>
      <c r="BS127" s="12">
        <v>44.34</v>
      </c>
      <c r="BT127" s="12">
        <v>44.1</v>
      </c>
    </row>
    <row r="128" spans="1:72" s="1" customFormat="1" ht="18.2" customHeight="1" x14ac:dyDescent="0.15">
      <c r="A128" s="14">
        <v>126</v>
      </c>
      <c r="B128" s="15" t="s">
        <v>109</v>
      </c>
      <c r="C128" s="15" t="s">
        <v>73</v>
      </c>
      <c r="D128" s="16">
        <v>45139</v>
      </c>
      <c r="E128" s="17" t="s">
        <v>338</v>
      </c>
      <c r="F128" s="18">
        <v>187</v>
      </c>
      <c r="G128" s="18">
        <v>186</v>
      </c>
      <c r="H128" s="19">
        <v>90383.03</v>
      </c>
      <c r="I128" s="19">
        <v>70845.19</v>
      </c>
      <c r="J128" s="19">
        <v>0</v>
      </c>
      <c r="K128" s="19">
        <v>161228.22</v>
      </c>
      <c r="L128" s="19">
        <v>733.44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161228.22</v>
      </c>
      <c r="T128" s="19">
        <v>201820.62</v>
      </c>
      <c r="U128" s="19">
        <v>726.03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202546.65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f>VLOOKUP(E128,[1]Aplicado!$C$941:$AL$1568,36,0)</f>
        <v>0</v>
      </c>
      <c r="AU128" s="19">
        <f t="shared" si="1"/>
        <v>0</v>
      </c>
      <c r="AV128" s="19">
        <v>71578.63</v>
      </c>
      <c r="AW128" s="19">
        <v>202546.65</v>
      </c>
      <c r="AX128" s="20">
        <v>86</v>
      </c>
      <c r="AY128" s="20">
        <v>300</v>
      </c>
      <c r="AZ128" s="19">
        <v>691499.98</v>
      </c>
      <c r="BA128" s="19">
        <v>165201.20000000001</v>
      </c>
      <c r="BB128" s="21">
        <v>85.54</v>
      </c>
      <c r="BC128" s="21">
        <v>83.482819366929505</v>
      </c>
      <c r="BD128" s="21">
        <v>9.64</v>
      </c>
      <c r="BE128" s="21"/>
      <c r="BF128" s="17" t="s">
        <v>103</v>
      </c>
      <c r="BG128" s="14"/>
      <c r="BH128" s="17" t="s">
        <v>165</v>
      </c>
      <c r="BI128" s="17" t="s">
        <v>324</v>
      </c>
      <c r="BJ128" s="17" t="s">
        <v>339</v>
      </c>
      <c r="BK128" s="17" t="s">
        <v>79</v>
      </c>
      <c r="BL128" s="15" t="s">
        <v>80</v>
      </c>
      <c r="BM128" s="21">
        <v>1256084.24057484</v>
      </c>
      <c r="BN128" s="15" t="s">
        <v>81</v>
      </c>
      <c r="BO128" s="21"/>
      <c r="BP128" s="22">
        <v>38600</v>
      </c>
      <c r="BQ128" s="22">
        <v>47727</v>
      </c>
      <c r="BR128" s="21">
        <v>48101.08</v>
      </c>
      <c r="BS128" s="21">
        <v>154.47</v>
      </c>
      <c r="BT128" s="21">
        <v>44.09</v>
      </c>
    </row>
    <row r="129" spans="1:72" s="1" customFormat="1" ht="18.2" customHeight="1" x14ac:dyDescent="0.15">
      <c r="A129" s="5">
        <v>127</v>
      </c>
      <c r="B129" s="6" t="s">
        <v>109</v>
      </c>
      <c r="C129" s="6" t="s">
        <v>73</v>
      </c>
      <c r="D129" s="7">
        <v>45139</v>
      </c>
      <c r="E129" s="8" t="s">
        <v>340</v>
      </c>
      <c r="F129" s="9">
        <v>146</v>
      </c>
      <c r="G129" s="9">
        <v>145</v>
      </c>
      <c r="H129" s="10">
        <v>81272.009999999995</v>
      </c>
      <c r="I129" s="10">
        <v>59975.62</v>
      </c>
      <c r="J129" s="10">
        <v>0</v>
      </c>
      <c r="K129" s="10">
        <v>141247.63</v>
      </c>
      <c r="L129" s="10">
        <v>676.72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141247.63</v>
      </c>
      <c r="T129" s="10">
        <v>127615.4</v>
      </c>
      <c r="U129" s="10">
        <v>608.15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128223.55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f>VLOOKUP(E129,[1]Aplicado!$C$941:$AL$1568,36,0)</f>
        <v>0</v>
      </c>
      <c r="AU129" s="10">
        <f t="shared" si="1"/>
        <v>0</v>
      </c>
      <c r="AV129" s="10">
        <v>60652.34</v>
      </c>
      <c r="AW129" s="10">
        <v>128223.55</v>
      </c>
      <c r="AX129" s="11">
        <v>86</v>
      </c>
      <c r="AY129" s="11">
        <v>300</v>
      </c>
      <c r="AZ129" s="10">
        <v>784500</v>
      </c>
      <c r="BA129" s="10">
        <v>153357.06</v>
      </c>
      <c r="BB129" s="12">
        <v>70</v>
      </c>
      <c r="BC129" s="12">
        <v>64.472637255826399</v>
      </c>
      <c r="BD129" s="12">
        <v>8.98</v>
      </c>
      <c r="BE129" s="12"/>
      <c r="BF129" s="8" t="s">
        <v>103</v>
      </c>
      <c r="BG129" s="5"/>
      <c r="BH129" s="8" t="s">
        <v>187</v>
      </c>
      <c r="BI129" s="8" t="s">
        <v>191</v>
      </c>
      <c r="BJ129" s="8" t="s">
        <v>341</v>
      </c>
      <c r="BK129" s="8" t="s">
        <v>79</v>
      </c>
      <c r="BL129" s="6" t="s">
        <v>80</v>
      </c>
      <c r="BM129" s="12">
        <v>1100421.01848886</v>
      </c>
      <c r="BN129" s="6" t="s">
        <v>81</v>
      </c>
      <c r="BO129" s="12"/>
      <c r="BP129" s="13">
        <v>38602</v>
      </c>
      <c r="BQ129" s="13">
        <v>47727</v>
      </c>
      <c r="BR129" s="12">
        <v>44624.05</v>
      </c>
      <c r="BS129" s="12">
        <v>213.35</v>
      </c>
      <c r="BT129" s="12">
        <v>44.09</v>
      </c>
    </row>
    <row r="130" spans="1:72" s="1" customFormat="1" ht="18.2" customHeight="1" x14ac:dyDescent="0.15">
      <c r="A130" s="14">
        <v>128</v>
      </c>
      <c r="B130" s="15" t="s">
        <v>109</v>
      </c>
      <c r="C130" s="15" t="s">
        <v>73</v>
      </c>
      <c r="D130" s="16">
        <v>45139</v>
      </c>
      <c r="E130" s="17" t="s">
        <v>342</v>
      </c>
      <c r="F130" s="18">
        <v>154</v>
      </c>
      <c r="G130" s="18">
        <v>153</v>
      </c>
      <c r="H130" s="19">
        <v>114014.5</v>
      </c>
      <c r="I130" s="19">
        <v>81571.53</v>
      </c>
      <c r="J130" s="19">
        <v>0</v>
      </c>
      <c r="K130" s="19">
        <v>195586.03</v>
      </c>
      <c r="L130" s="19">
        <v>925.18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195586.03</v>
      </c>
      <c r="T130" s="19">
        <v>201948.62</v>
      </c>
      <c r="U130" s="19">
        <v>915.86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202864.48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f>VLOOKUP(E130,[1]Aplicado!$C$941:$AL$1568,36,0)</f>
        <v>0</v>
      </c>
      <c r="AU130" s="19">
        <f t="shared" si="1"/>
        <v>0</v>
      </c>
      <c r="AV130" s="19">
        <v>82496.710000000006</v>
      </c>
      <c r="AW130" s="19">
        <v>202864.48</v>
      </c>
      <c r="AX130" s="20">
        <v>86</v>
      </c>
      <c r="AY130" s="20">
        <v>300</v>
      </c>
      <c r="AZ130" s="19">
        <v>829300</v>
      </c>
      <c r="BA130" s="19">
        <v>208392.31</v>
      </c>
      <c r="BB130" s="21">
        <v>90</v>
      </c>
      <c r="BC130" s="21">
        <v>84.469252728183704</v>
      </c>
      <c r="BD130" s="21">
        <v>9.64</v>
      </c>
      <c r="BE130" s="21"/>
      <c r="BF130" s="17" t="s">
        <v>103</v>
      </c>
      <c r="BG130" s="14"/>
      <c r="BH130" s="17" t="s">
        <v>158</v>
      </c>
      <c r="BI130" s="17" t="s">
        <v>296</v>
      </c>
      <c r="BJ130" s="17" t="s">
        <v>343</v>
      </c>
      <c r="BK130" s="17" t="s">
        <v>79</v>
      </c>
      <c r="BL130" s="15" t="s">
        <v>80</v>
      </c>
      <c r="BM130" s="21">
        <v>1523756.3868136599</v>
      </c>
      <c r="BN130" s="15" t="s">
        <v>81</v>
      </c>
      <c r="BO130" s="21"/>
      <c r="BP130" s="22">
        <v>38608</v>
      </c>
      <c r="BQ130" s="22">
        <v>47727</v>
      </c>
      <c r="BR130" s="21">
        <v>59727.56</v>
      </c>
      <c r="BS130" s="21">
        <v>194.85</v>
      </c>
      <c r="BT130" s="21">
        <v>44.08</v>
      </c>
    </row>
    <row r="131" spans="1:72" s="1" customFormat="1" ht="18.2" customHeight="1" x14ac:dyDescent="0.15">
      <c r="A131" s="5">
        <v>129</v>
      </c>
      <c r="B131" s="6" t="s">
        <v>109</v>
      </c>
      <c r="C131" s="6" t="s">
        <v>73</v>
      </c>
      <c r="D131" s="7">
        <v>45139</v>
      </c>
      <c r="E131" s="8" t="s">
        <v>344</v>
      </c>
      <c r="F131" s="9">
        <v>146</v>
      </c>
      <c r="G131" s="9">
        <v>145</v>
      </c>
      <c r="H131" s="10">
        <v>46198.67</v>
      </c>
      <c r="I131" s="10">
        <v>39458.49</v>
      </c>
      <c r="J131" s="10">
        <v>0</v>
      </c>
      <c r="K131" s="10">
        <v>85657.16</v>
      </c>
      <c r="L131" s="10">
        <v>460.06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85657.16</v>
      </c>
      <c r="T131" s="10">
        <v>81348.56</v>
      </c>
      <c r="U131" s="10">
        <v>371.1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81719.66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f>VLOOKUP(E131,[1]Aplicado!$C$941:$AL$1568,36,0)</f>
        <v>0</v>
      </c>
      <c r="AU131" s="10">
        <f t="shared" ref="AU131:AU194" si="2">AR131-AS131-AT131+AQ131+AP131+AO131+AM131+AJ131+AI131+AH131+AG131+AB131+X131+W131+R131+Q131+P131+O131-J131+AF131</f>
        <v>0</v>
      </c>
      <c r="AV131" s="10">
        <v>39918.550000000003</v>
      </c>
      <c r="AW131" s="10">
        <v>81719.66</v>
      </c>
      <c r="AX131" s="11">
        <v>74</v>
      </c>
      <c r="AY131" s="11">
        <v>300</v>
      </c>
      <c r="AZ131" s="10">
        <v>374399.98</v>
      </c>
      <c r="BA131" s="10">
        <v>94081.85</v>
      </c>
      <c r="BB131" s="12">
        <v>90</v>
      </c>
      <c r="BC131" s="12">
        <v>81.940824930632203</v>
      </c>
      <c r="BD131" s="12">
        <v>9.64</v>
      </c>
      <c r="BE131" s="12"/>
      <c r="BF131" s="8" t="s">
        <v>103</v>
      </c>
      <c r="BG131" s="5"/>
      <c r="BH131" s="8" t="s">
        <v>158</v>
      </c>
      <c r="BI131" s="8" t="s">
        <v>296</v>
      </c>
      <c r="BJ131" s="8" t="s">
        <v>333</v>
      </c>
      <c r="BK131" s="8" t="s">
        <v>79</v>
      </c>
      <c r="BL131" s="6" t="s">
        <v>80</v>
      </c>
      <c r="BM131" s="12">
        <v>667331.12086952</v>
      </c>
      <c r="BN131" s="6" t="s">
        <v>81</v>
      </c>
      <c r="BO131" s="12"/>
      <c r="BP131" s="13">
        <v>38608</v>
      </c>
      <c r="BQ131" s="13">
        <v>47727</v>
      </c>
      <c r="BR131" s="12">
        <v>27506.89</v>
      </c>
      <c r="BS131" s="12">
        <v>87.98</v>
      </c>
      <c r="BT131" s="12">
        <v>44.08</v>
      </c>
    </row>
    <row r="132" spans="1:72" s="1" customFormat="1" ht="18.2" customHeight="1" x14ac:dyDescent="0.15">
      <c r="A132" s="14">
        <v>130</v>
      </c>
      <c r="B132" s="15" t="s">
        <v>109</v>
      </c>
      <c r="C132" s="15" t="s">
        <v>73</v>
      </c>
      <c r="D132" s="16">
        <v>45139</v>
      </c>
      <c r="E132" s="17" t="s">
        <v>345</v>
      </c>
      <c r="F132" s="18">
        <v>0</v>
      </c>
      <c r="G132" s="18">
        <v>0</v>
      </c>
      <c r="H132" s="19">
        <v>51007.33</v>
      </c>
      <c r="I132" s="19">
        <v>0</v>
      </c>
      <c r="J132" s="19">
        <v>0</v>
      </c>
      <c r="K132" s="19">
        <v>51007.33</v>
      </c>
      <c r="L132" s="19">
        <v>452.22</v>
      </c>
      <c r="M132" s="19">
        <v>0</v>
      </c>
      <c r="N132" s="19">
        <v>0</v>
      </c>
      <c r="O132" s="19">
        <v>0</v>
      </c>
      <c r="P132" s="19">
        <v>452.22</v>
      </c>
      <c r="Q132" s="19">
        <v>3.51</v>
      </c>
      <c r="R132" s="19">
        <v>0</v>
      </c>
      <c r="S132" s="19">
        <v>50551.6</v>
      </c>
      <c r="T132" s="19">
        <v>0</v>
      </c>
      <c r="U132" s="19">
        <v>402.08</v>
      </c>
      <c r="V132" s="19">
        <v>0</v>
      </c>
      <c r="W132" s="19">
        <v>0</v>
      </c>
      <c r="X132" s="19">
        <v>402.08</v>
      </c>
      <c r="Y132" s="19">
        <v>0</v>
      </c>
      <c r="Z132" s="19">
        <v>0</v>
      </c>
      <c r="AA132" s="19">
        <v>0</v>
      </c>
      <c r="AB132" s="19">
        <v>104.01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49.39</v>
      </c>
      <c r="AI132" s="19">
        <v>29.64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1053.9110000000001</v>
      </c>
      <c r="AR132" s="19">
        <v>0</v>
      </c>
      <c r="AS132" s="19">
        <v>0</v>
      </c>
      <c r="AT132" s="19">
        <f>VLOOKUP(E132,[1]Aplicado!$C$941:$AL$1568,36,0)</f>
        <v>0</v>
      </c>
      <c r="AU132" s="19">
        <f t="shared" si="2"/>
        <v>2094.7610000000004</v>
      </c>
      <c r="AV132" s="19">
        <v>0</v>
      </c>
      <c r="AW132" s="19">
        <v>0</v>
      </c>
      <c r="AX132" s="20">
        <v>86</v>
      </c>
      <c r="AY132" s="20">
        <v>300</v>
      </c>
      <c r="AZ132" s="19">
        <v>420000</v>
      </c>
      <c r="BA132" s="19">
        <v>98092.07</v>
      </c>
      <c r="BB132" s="21">
        <v>83.65</v>
      </c>
      <c r="BC132" s="21">
        <v>43.1089010559161</v>
      </c>
      <c r="BD132" s="21">
        <v>9.4600000000000009</v>
      </c>
      <c r="BE132" s="21"/>
      <c r="BF132" s="17" t="s">
        <v>75</v>
      </c>
      <c r="BG132" s="14"/>
      <c r="BH132" s="17" t="s">
        <v>165</v>
      </c>
      <c r="BI132" s="17" t="s">
        <v>166</v>
      </c>
      <c r="BJ132" s="17" t="s">
        <v>346</v>
      </c>
      <c r="BK132" s="17" t="s">
        <v>84</v>
      </c>
      <c r="BL132" s="15" t="s">
        <v>80</v>
      </c>
      <c r="BM132" s="21">
        <v>393833.46225520002</v>
      </c>
      <c r="BN132" s="15" t="s">
        <v>81</v>
      </c>
      <c r="BO132" s="21"/>
      <c r="BP132" s="22">
        <v>38609</v>
      </c>
      <c r="BQ132" s="22">
        <v>47727</v>
      </c>
      <c r="BR132" s="21">
        <v>0</v>
      </c>
      <c r="BS132" s="21">
        <v>104.01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109</v>
      </c>
      <c r="C133" s="6" t="s">
        <v>73</v>
      </c>
      <c r="D133" s="7">
        <v>45139</v>
      </c>
      <c r="E133" s="8" t="s">
        <v>347</v>
      </c>
      <c r="F133" s="9">
        <v>134</v>
      </c>
      <c r="G133" s="9">
        <v>133</v>
      </c>
      <c r="H133" s="10">
        <v>134644.79</v>
      </c>
      <c r="I133" s="10">
        <v>90831.73</v>
      </c>
      <c r="J133" s="10">
        <v>0</v>
      </c>
      <c r="K133" s="10">
        <v>225476.52</v>
      </c>
      <c r="L133" s="10">
        <v>1100.31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225476.52</v>
      </c>
      <c r="T133" s="10">
        <v>198577.5</v>
      </c>
      <c r="U133" s="10">
        <v>1061.3800000000001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199638.88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f>VLOOKUP(E133,[1]Aplicado!$C$941:$AL$1568,36,0)</f>
        <v>0</v>
      </c>
      <c r="AU133" s="10">
        <f t="shared" si="2"/>
        <v>0</v>
      </c>
      <c r="AV133" s="10">
        <v>91932.04</v>
      </c>
      <c r="AW133" s="10">
        <v>199638.88</v>
      </c>
      <c r="AX133" s="11">
        <v>86</v>
      </c>
      <c r="AY133" s="11">
        <v>300</v>
      </c>
      <c r="AZ133" s="10">
        <v>1045999.97</v>
      </c>
      <c r="BA133" s="10">
        <v>248208.08</v>
      </c>
      <c r="BB133" s="12">
        <v>85</v>
      </c>
      <c r="BC133" s="12">
        <v>77.215472598635799</v>
      </c>
      <c r="BD133" s="12">
        <v>9.4600000000000009</v>
      </c>
      <c r="BE133" s="12"/>
      <c r="BF133" s="8" t="s">
        <v>103</v>
      </c>
      <c r="BG133" s="5"/>
      <c r="BH133" s="8" t="s">
        <v>180</v>
      </c>
      <c r="BI133" s="8" t="s">
        <v>181</v>
      </c>
      <c r="BJ133" s="8" t="s">
        <v>199</v>
      </c>
      <c r="BK133" s="8" t="s">
        <v>79</v>
      </c>
      <c r="BL133" s="6" t="s">
        <v>80</v>
      </c>
      <c r="BM133" s="12">
        <v>1756624.8848474401</v>
      </c>
      <c r="BN133" s="6" t="s">
        <v>81</v>
      </c>
      <c r="BO133" s="12"/>
      <c r="BP133" s="13">
        <v>38615</v>
      </c>
      <c r="BQ133" s="13">
        <v>47727</v>
      </c>
      <c r="BR133" s="12">
        <v>51367.94</v>
      </c>
      <c r="BS133" s="12">
        <v>263.19</v>
      </c>
      <c r="BT133" s="12">
        <v>44.07</v>
      </c>
    </row>
    <row r="134" spans="1:72" s="1" customFormat="1" ht="18.2" customHeight="1" x14ac:dyDescent="0.15">
      <c r="A134" s="14">
        <v>132</v>
      </c>
      <c r="B134" s="15" t="s">
        <v>109</v>
      </c>
      <c r="C134" s="15" t="s">
        <v>73</v>
      </c>
      <c r="D134" s="16">
        <v>45139</v>
      </c>
      <c r="E134" s="17" t="s">
        <v>348</v>
      </c>
      <c r="F134" s="18">
        <v>147</v>
      </c>
      <c r="G134" s="18">
        <v>147</v>
      </c>
      <c r="H134" s="19">
        <v>0</v>
      </c>
      <c r="I134" s="19">
        <v>65905.820000000007</v>
      </c>
      <c r="J134" s="19">
        <v>0</v>
      </c>
      <c r="K134" s="19">
        <v>65905.820000000007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65905.820000000007</v>
      </c>
      <c r="T134" s="19">
        <v>44915.88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44915.88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f>VLOOKUP(E134,[1]Aplicado!$C$941:$AL$1568,36,0)</f>
        <v>0</v>
      </c>
      <c r="AU134" s="19">
        <f t="shared" si="2"/>
        <v>0</v>
      </c>
      <c r="AV134" s="19">
        <v>65905.820000000007</v>
      </c>
      <c r="AW134" s="19">
        <v>44915.88</v>
      </c>
      <c r="AX134" s="20">
        <v>0</v>
      </c>
      <c r="AY134" s="20">
        <v>180</v>
      </c>
      <c r="AZ134" s="19">
        <v>290199.99</v>
      </c>
      <c r="BA134" s="19">
        <v>72910.070000000007</v>
      </c>
      <c r="BB134" s="21">
        <v>90</v>
      </c>
      <c r="BC134" s="21">
        <v>81.353972091920895</v>
      </c>
      <c r="BD134" s="21">
        <v>9.33</v>
      </c>
      <c r="BE134" s="21"/>
      <c r="BF134" s="17" t="s">
        <v>103</v>
      </c>
      <c r="BG134" s="14"/>
      <c r="BH134" s="17" t="s">
        <v>187</v>
      </c>
      <c r="BI134" s="17" t="s">
        <v>191</v>
      </c>
      <c r="BJ134" s="17" t="s">
        <v>349</v>
      </c>
      <c r="BK134" s="17" t="s">
        <v>79</v>
      </c>
      <c r="BL134" s="15" t="s">
        <v>80</v>
      </c>
      <c r="BM134" s="21">
        <v>513453.92180204001</v>
      </c>
      <c r="BN134" s="15" t="s">
        <v>81</v>
      </c>
      <c r="BO134" s="21"/>
      <c r="BP134" s="22">
        <v>38617</v>
      </c>
      <c r="BQ134" s="22">
        <v>44075</v>
      </c>
      <c r="BR134" s="21">
        <v>19362.11</v>
      </c>
      <c r="BS134" s="21">
        <v>0</v>
      </c>
      <c r="BT134" s="21">
        <v>52.62</v>
      </c>
    </row>
    <row r="135" spans="1:72" s="1" customFormat="1" ht="18.2" customHeight="1" x14ac:dyDescent="0.15">
      <c r="A135" s="5">
        <v>133</v>
      </c>
      <c r="B135" s="6" t="s">
        <v>109</v>
      </c>
      <c r="C135" s="6" t="s">
        <v>73</v>
      </c>
      <c r="D135" s="7">
        <v>45139</v>
      </c>
      <c r="E135" s="8" t="s">
        <v>350</v>
      </c>
      <c r="F135" s="9">
        <v>135</v>
      </c>
      <c r="G135" s="9">
        <v>134</v>
      </c>
      <c r="H135" s="10">
        <v>63228</v>
      </c>
      <c r="I135" s="10">
        <v>42179.78</v>
      </c>
      <c r="J135" s="10">
        <v>0</v>
      </c>
      <c r="K135" s="10">
        <v>105407.78</v>
      </c>
      <c r="L135" s="10">
        <v>513.09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105407.78</v>
      </c>
      <c r="T135" s="10">
        <v>95191.34</v>
      </c>
      <c r="U135" s="10">
        <v>507.9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95699.24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f>VLOOKUP(E135,[1]Aplicado!$C$941:$AL$1568,36,0)</f>
        <v>0</v>
      </c>
      <c r="AU135" s="10">
        <f t="shared" si="2"/>
        <v>0</v>
      </c>
      <c r="AV135" s="10">
        <v>42692.87</v>
      </c>
      <c r="AW135" s="10">
        <v>95699.24</v>
      </c>
      <c r="AX135" s="11">
        <v>86</v>
      </c>
      <c r="AY135" s="11">
        <v>300</v>
      </c>
      <c r="AZ135" s="10">
        <v>470700</v>
      </c>
      <c r="BA135" s="10">
        <v>115568.36</v>
      </c>
      <c r="BB135" s="12">
        <v>90</v>
      </c>
      <c r="BC135" s="12">
        <v>82.087348128847694</v>
      </c>
      <c r="BD135" s="12">
        <v>9.64</v>
      </c>
      <c r="BE135" s="12"/>
      <c r="BF135" s="8" t="s">
        <v>75</v>
      </c>
      <c r="BG135" s="5"/>
      <c r="BH135" s="8" t="s">
        <v>99</v>
      </c>
      <c r="BI135" s="8" t="s">
        <v>351</v>
      </c>
      <c r="BJ135" s="8" t="s">
        <v>352</v>
      </c>
      <c r="BK135" s="8" t="s">
        <v>79</v>
      </c>
      <c r="BL135" s="6" t="s">
        <v>80</v>
      </c>
      <c r="BM135" s="12">
        <v>821202.71061715996</v>
      </c>
      <c r="BN135" s="6" t="s">
        <v>81</v>
      </c>
      <c r="BO135" s="12"/>
      <c r="BP135" s="13">
        <v>38618</v>
      </c>
      <c r="BQ135" s="13">
        <v>47727</v>
      </c>
      <c r="BR135" s="12">
        <v>30510.37</v>
      </c>
      <c r="BS135" s="12">
        <v>108.06</v>
      </c>
      <c r="BT135" s="12">
        <v>44.07</v>
      </c>
    </row>
    <row r="136" spans="1:72" s="1" customFormat="1" ht="18.2" customHeight="1" x14ac:dyDescent="0.15">
      <c r="A136" s="14">
        <v>134</v>
      </c>
      <c r="B136" s="15" t="s">
        <v>109</v>
      </c>
      <c r="C136" s="15" t="s">
        <v>73</v>
      </c>
      <c r="D136" s="16">
        <v>45139</v>
      </c>
      <c r="E136" s="17" t="s">
        <v>353</v>
      </c>
      <c r="F136" s="18">
        <v>0</v>
      </c>
      <c r="G136" s="18">
        <v>0</v>
      </c>
      <c r="H136" s="19">
        <v>35732.879999999997</v>
      </c>
      <c r="I136" s="19">
        <v>0</v>
      </c>
      <c r="J136" s="19">
        <v>0</v>
      </c>
      <c r="K136" s="19">
        <v>35732.879999999997</v>
      </c>
      <c r="L136" s="19">
        <v>290.04000000000002</v>
      </c>
      <c r="M136" s="19">
        <v>0</v>
      </c>
      <c r="N136" s="19">
        <v>0</v>
      </c>
      <c r="O136" s="19">
        <v>0</v>
      </c>
      <c r="P136" s="19">
        <v>0</v>
      </c>
      <c r="Q136" s="19">
        <v>2.2799999999999998</v>
      </c>
      <c r="R136" s="19">
        <v>0</v>
      </c>
      <c r="S136" s="19">
        <v>35730.589999999997</v>
      </c>
      <c r="T136" s="19">
        <v>0</v>
      </c>
      <c r="U136" s="19">
        <v>287.04000000000002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287.04000000000002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0.1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2.1499929999999998</v>
      </c>
      <c r="AT136" s="19">
        <f>VLOOKUP(E136,[1]Aplicado!$C$941:$AL$1568,36,0)</f>
        <v>0</v>
      </c>
      <c r="AU136" s="19">
        <f t="shared" si="2"/>
        <v>0.23000700000000007</v>
      </c>
      <c r="AV136" s="19">
        <v>290.04000000000002</v>
      </c>
      <c r="AW136" s="19">
        <v>287.04000000000002</v>
      </c>
      <c r="AX136" s="20">
        <v>86</v>
      </c>
      <c r="AY136" s="20">
        <v>300</v>
      </c>
      <c r="AZ136" s="19">
        <v>325700</v>
      </c>
      <c r="BA136" s="19">
        <v>65321.25</v>
      </c>
      <c r="BB136" s="21">
        <v>90</v>
      </c>
      <c r="BC136" s="21">
        <v>49.229815718468302</v>
      </c>
      <c r="BD136" s="21">
        <v>9.64</v>
      </c>
      <c r="BE136" s="21"/>
      <c r="BF136" s="17" t="s">
        <v>75</v>
      </c>
      <c r="BG136" s="14"/>
      <c r="BH136" s="17" t="s">
        <v>216</v>
      </c>
      <c r="BI136" s="17" t="s">
        <v>217</v>
      </c>
      <c r="BJ136" s="17" t="s">
        <v>218</v>
      </c>
      <c r="BK136" s="17" t="s">
        <v>84</v>
      </c>
      <c r="BL136" s="15" t="s">
        <v>80</v>
      </c>
      <c r="BM136" s="21">
        <v>278367.09358598001</v>
      </c>
      <c r="BN136" s="15" t="s">
        <v>81</v>
      </c>
      <c r="BO136" s="21"/>
      <c r="BP136" s="22">
        <v>38618</v>
      </c>
      <c r="BQ136" s="22">
        <v>47727</v>
      </c>
      <c r="BR136" s="21">
        <v>113.69</v>
      </c>
      <c r="BS136" s="21">
        <v>61.07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109</v>
      </c>
      <c r="C137" s="6" t="s">
        <v>73</v>
      </c>
      <c r="D137" s="7">
        <v>45139</v>
      </c>
      <c r="E137" s="8" t="s">
        <v>354</v>
      </c>
      <c r="F137" s="9">
        <v>126</v>
      </c>
      <c r="G137" s="9">
        <v>125</v>
      </c>
      <c r="H137" s="10">
        <v>113657.44</v>
      </c>
      <c r="I137" s="10">
        <v>72909.009999999995</v>
      </c>
      <c r="J137" s="10">
        <v>0</v>
      </c>
      <c r="K137" s="10">
        <v>186566.45</v>
      </c>
      <c r="L137" s="10">
        <v>922.3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186566.45</v>
      </c>
      <c r="T137" s="10">
        <v>157482.48000000001</v>
      </c>
      <c r="U137" s="10">
        <v>912.99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158395.47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f>VLOOKUP(E137,[1]Aplicado!$C$941:$AL$1568,36,0)</f>
        <v>0</v>
      </c>
      <c r="AU137" s="10">
        <f t="shared" si="2"/>
        <v>0</v>
      </c>
      <c r="AV137" s="10">
        <v>73831.31</v>
      </c>
      <c r="AW137" s="10">
        <v>158395.47</v>
      </c>
      <c r="AX137" s="11">
        <v>86</v>
      </c>
      <c r="AY137" s="11">
        <v>300</v>
      </c>
      <c r="AZ137" s="10">
        <v>827499.98</v>
      </c>
      <c r="BA137" s="10">
        <v>207741.27</v>
      </c>
      <c r="BB137" s="12">
        <v>90</v>
      </c>
      <c r="BC137" s="12">
        <v>80.826407290183596</v>
      </c>
      <c r="BD137" s="12">
        <v>9.64</v>
      </c>
      <c r="BE137" s="12"/>
      <c r="BF137" s="8" t="s">
        <v>75</v>
      </c>
      <c r="BG137" s="5"/>
      <c r="BH137" s="8" t="s">
        <v>265</v>
      </c>
      <c r="BI137" s="8" t="s">
        <v>269</v>
      </c>
      <c r="BJ137" s="8" t="s">
        <v>355</v>
      </c>
      <c r="BK137" s="8" t="s">
        <v>79</v>
      </c>
      <c r="BL137" s="6" t="s">
        <v>80</v>
      </c>
      <c r="BM137" s="12">
        <v>1453487.3464768999</v>
      </c>
      <c r="BN137" s="6" t="s">
        <v>81</v>
      </c>
      <c r="BO137" s="12"/>
      <c r="BP137" s="13">
        <v>38623</v>
      </c>
      <c r="BQ137" s="13">
        <v>47727</v>
      </c>
      <c r="BR137" s="12">
        <v>37217.86</v>
      </c>
      <c r="BS137" s="12">
        <v>194.25</v>
      </c>
      <c r="BT137" s="12">
        <v>44.04</v>
      </c>
    </row>
    <row r="138" spans="1:72" s="1" customFormat="1" ht="18.2" customHeight="1" x14ac:dyDescent="0.15">
      <c r="A138" s="14">
        <v>136</v>
      </c>
      <c r="B138" s="15" t="s">
        <v>109</v>
      </c>
      <c r="C138" s="15" t="s">
        <v>73</v>
      </c>
      <c r="D138" s="16">
        <v>45139</v>
      </c>
      <c r="E138" s="17" t="s">
        <v>356</v>
      </c>
      <c r="F138" s="18">
        <v>0</v>
      </c>
      <c r="G138" s="18">
        <v>0</v>
      </c>
      <c r="H138" s="19">
        <v>40857.22</v>
      </c>
      <c r="I138" s="19">
        <v>0</v>
      </c>
      <c r="J138" s="19">
        <v>0</v>
      </c>
      <c r="K138" s="19">
        <v>40857.22</v>
      </c>
      <c r="L138" s="19">
        <v>330.52</v>
      </c>
      <c r="M138" s="19">
        <v>0</v>
      </c>
      <c r="N138" s="19">
        <v>0</v>
      </c>
      <c r="O138" s="19">
        <v>0</v>
      </c>
      <c r="P138" s="19">
        <v>330.52</v>
      </c>
      <c r="Q138" s="19">
        <v>2.54</v>
      </c>
      <c r="R138" s="19">
        <v>0</v>
      </c>
      <c r="S138" s="19">
        <v>40524.15</v>
      </c>
      <c r="T138" s="19">
        <v>0</v>
      </c>
      <c r="U138" s="19">
        <v>319.69</v>
      </c>
      <c r="V138" s="19">
        <v>0</v>
      </c>
      <c r="W138" s="19">
        <v>0</v>
      </c>
      <c r="X138" s="19">
        <v>319.69</v>
      </c>
      <c r="Y138" s="19">
        <v>0</v>
      </c>
      <c r="Z138" s="19">
        <v>0</v>
      </c>
      <c r="AA138" s="19">
        <v>0</v>
      </c>
      <c r="AB138" s="19">
        <v>83.25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37.799999999999997</v>
      </c>
      <c r="AI138" s="19">
        <v>22.77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810.11500000000001</v>
      </c>
      <c r="AR138" s="19">
        <v>0</v>
      </c>
      <c r="AS138" s="19">
        <v>0</v>
      </c>
      <c r="AT138" s="19">
        <f>VLOOKUP(E138,[1]Aplicado!$C$941:$AL$1568,36,0)</f>
        <v>0</v>
      </c>
      <c r="AU138" s="19">
        <f t="shared" si="2"/>
        <v>1606.6849999999999</v>
      </c>
      <c r="AV138" s="19">
        <v>0</v>
      </c>
      <c r="AW138" s="19">
        <v>0</v>
      </c>
      <c r="AX138" s="20">
        <v>87</v>
      </c>
      <c r="AY138" s="20">
        <v>300</v>
      </c>
      <c r="AZ138" s="19">
        <v>323600</v>
      </c>
      <c r="BA138" s="19">
        <v>75076.45</v>
      </c>
      <c r="BB138" s="21">
        <v>90</v>
      </c>
      <c r="BC138" s="21">
        <v>48.579461335745101</v>
      </c>
      <c r="BD138" s="21">
        <v>9.39</v>
      </c>
      <c r="BE138" s="21"/>
      <c r="BF138" s="17" t="s">
        <v>75</v>
      </c>
      <c r="BG138" s="14"/>
      <c r="BH138" s="17" t="s">
        <v>265</v>
      </c>
      <c r="BI138" s="17" t="s">
        <v>269</v>
      </c>
      <c r="BJ138" s="17" t="s">
        <v>357</v>
      </c>
      <c r="BK138" s="17" t="s">
        <v>84</v>
      </c>
      <c r="BL138" s="15" t="s">
        <v>80</v>
      </c>
      <c r="BM138" s="21">
        <v>315712.38693630003</v>
      </c>
      <c r="BN138" s="15" t="s">
        <v>81</v>
      </c>
      <c r="BO138" s="21"/>
      <c r="BP138" s="22">
        <v>38643</v>
      </c>
      <c r="BQ138" s="22">
        <v>47757</v>
      </c>
      <c r="BR138" s="21">
        <v>0</v>
      </c>
      <c r="BS138" s="21">
        <v>83.25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109</v>
      </c>
      <c r="C139" s="6" t="s">
        <v>73</v>
      </c>
      <c r="D139" s="7">
        <v>45139</v>
      </c>
      <c r="E139" s="8" t="s">
        <v>358</v>
      </c>
      <c r="F139" s="9">
        <v>73</v>
      </c>
      <c r="G139" s="9">
        <v>72</v>
      </c>
      <c r="H139" s="10">
        <v>57805.1</v>
      </c>
      <c r="I139" s="10">
        <v>26462.11</v>
      </c>
      <c r="J139" s="10">
        <v>0</v>
      </c>
      <c r="K139" s="10">
        <v>84267.21</v>
      </c>
      <c r="L139" s="10">
        <v>472.65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84267.21</v>
      </c>
      <c r="T139" s="10">
        <v>39828.46</v>
      </c>
      <c r="U139" s="10">
        <v>435.44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40263.9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f>VLOOKUP(E139,[1]Aplicado!$C$941:$AL$1568,36,0)</f>
        <v>0</v>
      </c>
      <c r="AU139" s="10">
        <f t="shared" si="2"/>
        <v>0</v>
      </c>
      <c r="AV139" s="10">
        <v>26934.76</v>
      </c>
      <c r="AW139" s="10">
        <v>40263.9</v>
      </c>
      <c r="AX139" s="11">
        <v>88</v>
      </c>
      <c r="AY139" s="11">
        <v>300</v>
      </c>
      <c r="AZ139" s="10">
        <v>485000.01</v>
      </c>
      <c r="BA139" s="10">
        <v>107857.74</v>
      </c>
      <c r="BB139" s="12">
        <v>80</v>
      </c>
      <c r="BC139" s="12">
        <v>62.502485218028902</v>
      </c>
      <c r="BD139" s="12">
        <v>9.0399999999999991</v>
      </c>
      <c r="BE139" s="12"/>
      <c r="BF139" s="8" t="s">
        <v>103</v>
      </c>
      <c r="BG139" s="5"/>
      <c r="BH139" s="8" t="s">
        <v>187</v>
      </c>
      <c r="BI139" s="8" t="s">
        <v>191</v>
      </c>
      <c r="BJ139" s="8" t="s">
        <v>359</v>
      </c>
      <c r="BK139" s="8" t="s">
        <v>79</v>
      </c>
      <c r="BL139" s="6" t="s">
        <v>80</v>
      </c>
      <c r="BM139" s="12">
        <v>656502.40682561998</v>
      </c>
      <c r="BN139" s="6" t="s">
        <v>81</v>
      </c>
      <c r="BO139" s="12"/>
      <c r="BP139" s="13">
        <v>38650</v>
      </c>
      <c r="BQ139" s="13">
        <v>47757</v>
      </c>
      <c r="BR139" s="12">
        <v>19351.7</v>
      </c>
      <c r="BS139" s="12">
        <v>145.63</v>
      </c>
      <c r="BT139" s="12">
        <v>43.9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45139</v>
      </c>
      <c r="E140" s="17" t="s">
        <v>360</v>
      </c>
      <c r="F140" s="18">
        <v>123</v>
      </c>
      <c r="G140" s="18">
        <v>122</v>
      </c>
      <c r="H140" s="19">
        <v>47261.98</v>
      </c>
      <c r="I140" s="19">
        <v>33503.699999999997</v>
      </c>
      <c r="J140" s="19">
        <v>3.63</v>
      </c>
      <c r="K140" s="19">
        <v>80765.679999999993</v>
      </c>
      <c r="L140" s="19">
        <v>438.57</v>
      </c>
      <c r="M140" s="19">
        <v>0</v>
      </c>
      <c r="N140" s="19">
        <v>0</v>
      </c>
      <c r="O140" s="19">
        <v>3.63</v>
      </c>
      <c r="P140" s="19">
        <v>0</v>
      </c>
      <c r="Q140" s="19">
        <v>0</v>
      </c>
      <c r="R140" s="19">
        <v>0</v>
      </c>
      <c r="S140" s="19">
        <v>80762.05</v>
      </c>
      <c r="T140" s="19">
        <v>69412.86</v>
      </c>
      <c r="U140" s="19">
        <v>398.15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69811.009999999995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f>VLOOKUP(E140,[1]Aplicado!$C$941:$AL$1568,36,0)</f>
        <v>0</v>
      </c>
      <c r="AU140" s="19">
        <f t="shared" si="2"/>
        <v>0</v>
      </c>
      <c r="AV140" s="19">
        <v>33938.639999999999</v>
      </c>
      <c r="AW140" s="19">
        <v>69811.009999999995</v>
      </c>
      <c r="AX140" s="20">
        <v>77</v>
      </c>
      <c r="AY140" s="20">
        <v>300</v>
      </c>
      <c r="AZ140" s="19">
        <v>360400</v>
      </c>
      <c r="BA140" s="19">
        <v>91298.21</v>
      </c>
      <c r="BB140" s="21">
        <v>89</v>
      </c>
      <c r="BC140" s="21">
        <v>78.729062157954701</v>
      </c>
      <c r="BD140" s="21">
        <v>10.11</v>
      </c>
      <c r="BE140" s="21"/>
      <c r="BF140" s="17" t="s">
        <v>103</v>
      </c>
      <c r="BG140" s="14"/>
      <c r="BH140" s="17" t="s">
        <v>165</v>
      </c>
      <c r="BI140" s="17" t="s">
        <v>166</v>
      </c>
      <c r="BJ140" s="17" t="s">
        <v>361</v>
      </c>
      <c r="BK140" s="17" t="s">
        <v>79</v>
      </c>
      <c r="BL140" s="15" t="s">
        <v>80</v>
      </c>
      <c r="BM140" s="21">
        <v>629194.67970009998</v>
      </c>
      <c r="BN140" s="15" t="s">
        <v>81</v>
      </c>
      <c r="BO140" s="21"/>
      <c r="BP140" s="22">
        <v>38324</v>
      </c>
      <c r="BQ140" s="22">
        <v>47484</v>
      </c>
      <c r="BR140" s="21">
        <v>12788.16</v>
      </c>
      <c r="BS140" s="21">
        <v>0</v>
      </c>
      <c r="BT140" s="21">
        <v>28.57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45139</v>
      </c>
      <c r="E141" s="8" t="s">
        <v>362</v>
      </c>
      <c r="F141" s="9">
        <v>124</v>
      </c>
      <c r="G141" s="9">
        <v>123</v>
      </c>
      <c r="H141" s="10">
        <v>32255.119999999999</v>
      </c>
      <c r="I141" s="10">
        <v>20960.32</v>
      </c>
      <c r="J141" s="10">
        <v>2.35</v>
      </c>
      <c r="K141" s="10">
        <v>53215.44</v>
      </c>
      <c r="L141" s="10">
        <v>276.39999999999998</v>
      </c>
      <c r="M141" s="10">
        <v>0</v>
      </c>
      <c r="N141" s="10">
        <v>0</v>
      </c>
      <c r="O141" s="10">
        <v>2.35</v>
      </c>
      <c r="P141" s="10">
        <v>0</v>
      </c>
      <c r="Q141" s="10">
        <v>0</v>
      </c>
      <c r="R141" s="10">
        <v>0</v>
      </c>
      <c r="S141" s="10">
        <v>53213.09</v>
      </c>
      <c r="T141" s="10">
        <v>47941.52</v>
      </c>
      <c r="U141" s="10">
        <v>279.26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48220.78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f>VLOOKUP(E141,[1]Aplicado!$C$941:$AL$1568,36,0)</f>
        <v>0</v>
      </c>
      <c r="AU141" s="10">
        <f t="shared" si="2"/>
        <v>0</v>
      </c>
      <c r="AV141" s="10">
        <v>21234.37</v>
      </c>
      <c r="AW141" s="10">
        <v>48220.78</v>
      </c>
      <c r="AX141" s="11">
        <v>81</v>
      </c>
      <c r="AY141" s="11">
        <v>300</v>
      </c>
      <c r="AZ141" s="10">
        <v>235200</v>
      </c>
      <c r="BA141" s="10">
        <v>59344.15</v>
      </c>
      <c r="BB141" s="12">
        <v>90</v>
      </c>
      <c r="BC141" s="12">
        <v>80.701772626282505</v>
      </c>
      <c r="BD141" s="12">
        <v>10.39</v>
      </c>
      <c r="BE141" s="12"/>
      <c r="BF141" s="8" t="s">
        <v>75</v>
      </c>
      <c r="BG141" s="5"/>
      <c r="BH141" s="8" t="s">
        <v>148</v>
      </c>
      <c r="BI141" s="8" t="s">
        <v>363</v>
      </c>
      <c r="BJ141" s="8" t="s">
        <v>364</v>
      </c>
      <c r="BK141" s="8" t="s">
        <v>79</v>
      </c>
      <c r="BL141" s="6" t="s">
        <v>80</v>
      </c>
      <c r="BM141" s="12">
        <v>414568.39095098001</v>
      </c>
      <c r="BN141" s="6" t="s">
        <v>81</v>
      </c>
      <c r="BO141" s="12"/>
      <c r="BP141" s="13">
        <v>38461</v>
      </c>
      <c r="BQ141" s="13">
        <v>47604</v>
      </c>
      <c r="BR141" s="12">
        <v>10827.68</v>
      </c>
      <c r="BS141" s="12">
        <v>0</v>
      </c>
      <c r="BT141" s="12">
        <v>29.1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45139</v>
      </c>
      <c r="E142" s="17" t="s">
        <v>365</v>
      </c>
      <c r="F142" s="18">
        <v>0</v>
      </c>
      <c r="G142" s="18">
        <v>0</v>
      </c>
      <c r="H142" s="19">
        <v>38416.720000000001</v>
      </c>
      <c r="I142" s="19">
        <v>0</v>
      </c>
      <c r="J142" s="19">
        <v>0</v>
      </c>
      <c r="K142" s="19">
        <v>38416.720000000001</v>
      </c>
      <c r="L142" s="19">
        <v>363.6</v>
      </c>
      <c r="M142" s="19">
        <v>0</v>
      </c>
      <c r="N142" s="19">
        <v>0</v>
      </c>
      <c r="O142" s="19">
        <v>0</v>
      </c>
      <c r="P142" s="19">
        <v>363.6</v>
      </c>
      <c r="Q142" s="19">
        <v>3.01</v>
      </c>
      <c r="R142" s="19">
        <v>0</v>
      </c>
      <c r="S142" s="19">
        <v>38050.11</v>
      </c>
      <c r="T142" s="19">
        <v>0</v>
      </c>
      <c r="U142" s="19">
        <v>322.68</v>
      </c>
      <c r="V142" s="19">
        <v>0</v>
      </c>
      <c r="W142" s="19">
        <v>0</v>
      </c>
      <c r="X142" s="19">
        <v>322.68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36.659999999999997</v>
      </c>
      <c r="AI142" s="19">
        <v>46.99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2.6274839999999999</v>
      </c>
      <c r="AT142" s="19">
        <f>VLOOKUP(E142,[1]Aplicado!$C$941:$AL$1568,36,0)</f>
        <v>0</v>
      </c>
      <c r="AU142" s="19">
        <f t="shared" si="2"/>
        <v>770.31251599999996</v>
      </c>
      <c r="AV142" s="19">
        <v>0</v>
      </c>
      <c r="AW142" s="19">
        <v>0</v>
      </c>
      <c r="AX142" s="20">
        <v>76</v>
      </c>
      <c r="AY142" s="20">
        <v>300</v>
      </c>
      <c r="AZ142" s="19">
        <v>300000</v>
      </c>
      <c r="BA142" s="19">
        <v>75057.13</v>
      </c>
      <c r="BB142" s="21">
        <v>90</v>
      </c>
      <c r="BC142" s="21">
        <v>45.625377629014103</v>
      </c>
      <c r="BD142" s="21">
        <v>10.08</v>
      </c>
      <c r="BE142" s="21"/>
      <c r="BF142" s="17" t="s">
        <v>103</v>
      </c>
      <c r="BG142" s="14"/>
      <c r="BH142" s="17" t="s">
        <v>236</v>
      </c>
      <c r="BI142" s="17" t="s">
        <v>237</v>
      </c>
      <c r="BJ142" s="17" t="s">
        <v>366</v>
      </c>
      <c r="BK142" s="17" t="s">
        <v>84</v>
      </c>
      <c r="BL142" s="15" t="s">
        <v>80</v>
      </c>
      <c r="BM142" s="21">
        <v>296437.82907942001</v>
      </c>
      <c r="BN142" s="15" t="s">
        <v>81</v>
      </c>
      <c r="BO142" s="21"/>
      <c r="BP142" s="22">
        <v>38310</v>
      </c>
      <c r="BQ142" s="22">
        <v>47453</v>
      </c>
      <c r="BR142" s="21">
        <v>0</v>
      </c>
      <c r="BS142" s="21">
        <v>0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45139</v>
      </c>
      <c r="E143" s="8" t="s">
        <v>367</v>
      </c>
      <c r="F143" s="9">
        <v>134</v>
      </c>
      <c r="G143" s="9">
        <v>133</v>
      </c>
      <c r="H143" s="10">
        <v>33766.199999999997</v>
      </c>
      <c r="I143" s="10">
        <v>23225.200000000001</v>
      </c>
      <c r="J143" s="10">
        <v>2.5</v>
      </c>
      <c r="K143" s="10">
        <v>56991.4</v>
      </c>
      <c r="L143" s="10">
        <v>293.99</v>
      </c>
      <c r="M143" s="10">
        <v>0</v>
      </c>
      <c r="N143" s="10">
        <v>0</v>
      </c>
      <c r="O143" s="10">
        <v>2.5</v>
      </c>
      <c r="P143" s="10">
        <v>0</v>
      </c>
      <c r="Q143" s="10">
        <v>0</v>
      </c>
      <c r="R143" s="10">
        <v>0</v>
      </c>
      <c r="S143" s="10">
        <v>56988.9</v>
      </c>
      <c r="T143" s="10">
        <v>55192.94</v>
      </c>
      <c r="U143" s="10">
        <v>293.18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55486.12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f>VLOOKUP(E143,[1]Aplicado!$C$941:$AL$1568,36,0)</f>
        <v>0</v>
      </c>
      <c r="AU143" s="10">
        <f t="shared" si="2"/>
        <v>0</v>
      </c>
      <c r="AV143" s="10">
        <v>23516.69</v>
      </c>
      <c r="AW143" s="10">
        <v>55486.12</v>
      </c>
      <c r="AX143" s="11">
        <v>81</v>
      </c>
      <c r="AY143" s="11">
        <v>300</v>
      </c>
      <c r="AZ143" s="10">
        <v>246000</v>
      </c>
      <c r="BA143" s="10">
        <v>62567.68</v>
      </c>
      <c r="BB143" s="12">
        <v>90</v>
      </c>
      <c r="BC143" s="12">
        <v>81.975246644913199</v>
      </c>
      <c r="BD143" s="12">
        <v>10.42</v>
      </c>
      <c r="BE143" s="12"/>
      <c r="BF143" s="8" t="s">
        <v>75</v>
      </c>
      <c r="BG143" s="5"/>
      <c r="BH143" s="8" t="s">
        <v>236</v>
      </c>
      <c r="BI143" s="8" t="s">
        <v>237</v>
      </c>
      <c r="BJ143" s="8" t="s">
        <v>240</v>
      </c>
      <c r="BK143" s="8" t="s">
        <v>79</v>
      </c>
      <c r="BL143" s="6" t="s">
        <v>80</v>
      </c>
      <c r="BM143" s="12">
        <v>443984.67698579998</v>
      </c>
      <c r="BN143" s="6" t="s">
        <v>81</v>
      </c>
      <c r="BO143" s="12"/>
      <c r="BP143" s="13">
        <v>38415</v>
      </c>
      <c r="BQ143" s="13">
        <v>47574</v>
      </c>
      <c r="BR143" s="12">
        <v>11517.29</v>
      </c>
      <c r="BS143" s="12">
        <v>0</v>
      </c>
      <c r="BT143" s="12">
        <v>29.3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45139</v>
      </c>
      <c r="E144" s="17" t="s">
        <v>368</v>
      </c>
      <c r="F144" s="18">
        <v>173</v>
      </c>
      <c r="G144" s="18">
        <v>172</v>
      </c>
      <c r="H144" s="19">
        <v>41261.919999999998</v>
      </c>
      <c r="I144" s="19">
        <v>34128.04</v>
      </c>
      <c r="J144" s="19">
        <v>3.02</v>
      </c>
      <c r="K144" s="19">
        <v>75389.960000000006</v>
      </c>
      <c r="L144" s="19">
        <v>372</v>
      </c>
      <c r="M144" s="19">
        <v>0</v>
      </c>
      <c r="N144" s="19">
        <v>0</v>
      </c>
      <c r="O144" s="19">
        <v>3.02</v>
      </c>
      <c r="P144" s="19">
        <v>0</v>
      </c>
      <c r="Q144" s="19">
        <v>0</v>
      </c>
      <c r="R144" s="19">
        <v>0</v>
      </c>
      <c r="S144" s="19">
        <v>75386.94</v>
      </c>
      <c r="T144" s="19">
        <v>89352.36</v>
      </c>
      <c r="U144" s="19">
        <v>341.76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89694.12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f>VLOOKUP(E144,[1]Aplicado!$C$941:$AL$1568,36,0)</f>
        <v>0</v>
      </c>
      <c r="AU144" s="19">
        <f t="shared" si="2"/>
        <v>0</v>
      </c>
      <c r="AV144" s="19">
        <v>34497.019999999997</v>
      </c>
      <c r="AW144" s="19">
        <v>89694.12</v>
      </c>
      <c r="AX144" s="20">
        <v>79</v>
      </c>
      <c r="AY144" s="20">
        <v>300</v>
      </c>
      <c r="AZ144" s="19">
        <v>310000</v>
      </c>
      <c r="BA144" s="19">
        <v>78914.100000000006</v>
      </c>
      <c r="BB144" s="21">
        <v>90</v>
      </c>
      <c r="BC144" s="21">
        <v>85.977342452109298</v>
      </c>
      <c r="BD144" s="21">
        <v>9.94</v>
      </c>
      <c r="BE144" s="21"/>
      <c r="BF144" s="17" t="s">
        <v>75</v>
      </c>
      <c r="BG144" s="14"/>
      <c r="BH144" s="17" t="s">
        <v>369</v>
      </c>
      <c r="BI144" s="17" t="s">
        <v>370</v>
      </c>
      <c r="BJ144" s="17" t="s">
        <v>371</v>
      </c>
      <c r="BK144" s="17" t="s">
        <v>79</v>
      </c>
      <c r="BL144" s="15" t="s">
        <v>80</v>
      </c>
      <c r="BM144" s="21">
        <v>587318.69197068003</v>
      </c>
      <c r="BN144" s="15" t="s">
        <v>81</v>
      </c>
      <c r="BO144" s="21"/>
      <c r="BP144" s="22">
        <v>38404</v>
      </c>
      <c r="BQ144" s="22">
        <v>47543</v>
      </c>
      <c r="BR144" s="21">
        <v>23157.74</v>
      </c>
      <c r="BS144" s="21">
        <v>0</v>
      </c>
      <c r="BT144" s="21">
        <v>29.32</v>
      </c>
    </row>
    <row r="145" spans="1:72" s="1" customFormat="1" ht="18.2" customHeight="1" x14ac:dyDescent="0.15">
      <c r="A145" s="5">
        <v>143</v>
      </c>
      <c r="B145" s="6" t="s">
        <v>372</v>
      </c>
      <c r="C145" s="6" t="s">
        <v>73</v>
      </c>
      <c r="D145" s="7">
        <v>45139</v>
      </c>
      <c r="E145" s="8" t="s">
        <v>373</v>
      </c>
      <c r="F145" s="9">
        <v>0</v>
      </c>
      <c r="G145" s="9">
        <v>0</v>
      </c>
      <c r="H145" s="10">
        <v>54710.879999999997</v>
      </c>
      <c r="I145" s="10">
        <v>410.33</v>
      </c>
      <c r="J145" s="10">
        <v>0</v>
      </c>
      <c r="K145" s="10">
        <v>55121.21</v>
      </c>
      <c r="L145" s="10">
        <v>415.99</v>
      </c>
      <c r="M145" s="10">
        <v>0</v>
      </c>
      <c r="N145" s="10">
        <v>0</v>
      </c>
      <c r="O145" s="10">
        <v>410.33</v>
      </c>
      <c r="P145" s="10">
        <v>415.99</v>
      </c>
      <c r="Q145" s="10">
        <v>2.81</v>
      </c>
      <c r="R145" s="10">
        <v>0</v>
      </c>
      <c r="S145" s="10">
        <v>54292.07</v>
      </c>
      <c r="T145" s="10">
        <v>381.78</v>
      </c>
      <c r="U145" s="10">
        <v>376.12</v>
      </c>
      <c r="V145" s="10">
        <v>0</v>
      </c>
      <c r="W145" s="10">
        <v>381.78</v>
      </c>
      <c r="X145" s="10">
        <v>376.12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29.61</v>
      </c>
      <c r="AG145" s="10">
        <v>0</v>
      </c>
      <c r="AH145" s="10">
        <v>0</v>
      </c>
      <c r="AI145" s="10">
        <v>63.46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61.91</v>
      </c>
      <c r="AQ145" s="10">
        <v>0</v>
      </c>
      <c r="AR145" s="10">
        <v>0</v>
      </c>
      <c r="AS145" s="10">
        <v>808.56305699999996</v>
      </c>
      <c r="AT145" s="10">
        <f>VLOOKUP(E145,[1]Aplicado!$C$941:$AL$1568,36,0)</f>
        <v>29.55</v>
      </c>
      <c r="AU145" s="10">
        <f t="shared" si="2"/>
        <v>903.89694300000008</v>
      </c>
      <c r="AV145" s="10">
        <v>0</v>
      </c>
      <c r="AW145" s="10">
        <v>0</v>
      </c>
      <c r="AX145" s="11">
        <v>97</v>
      </c>
      <c r="AY145" s="11">
        <v>180</v>
      </c>
      <c r="AZ145" s="10">
        <v>102799</v>
      </c>
      <c r="BA145" s="10">
        <v>81648.86</v>
      </c>
      <c r="BB145" s="12">
        <v>0.87</v>
      </c>
      <c r="BC145" s="12">
        <v>0.57850288295513297</v>
      </c>
      <c r="BD145" s="12">
        <v>8.25</v>
      </c>
      <c r="BE145" s="12"/>
      <c r="BF145" s="8"/>
      <c r="BG145" s="5"/>
      <c r="BH145" s="8" t="s">
        <v>76</v>
      </c>
      <c r="BI145" s="8" t="s">
        <v>374</v>
      </c>
      <c r="BJ145" s="8" t="s">
        <v>375</v>
      </c>
      <c r="BK145" s="8" t="s">
        <v>84</v>
      </c>
      <c r="BL145" s="6" t="s">
        <v>80</v>
      </c>
      <c r="BM145" s="12">
        <v>422974.42417453998</v>
      </c>
      <c r="BN145" s="6" t="s">
        <v>81</v>
      </c>
      <c r="BO145" s="12"/>
      <c r="BP145" s="13">
        <v>42506</v>
      </c>
      <c r="BQ145" s="13">
        <v>47984</v>
      </c>
      <c r="BR145" s="12">
        <v>0</v>
      </c>
      <c r="BS145" s="12">
        <v>0</v>
      </c>
      <c r="BT145" s="12">
        <v>0</v>
      </c>
    </row>
    <row r="146" spans="1:72" s="1" customFormat="1" ht="18.2" customHeight="1" x14ac:dyDescent="0.15">
      <c r="A146" s="14">
        <v>144</v>
      </c>
      <c r="B146" s="15" t="s">
        <v>372</v>
      </c>
      <c r="C146" s="15" t="s">
        <v>73</v>
      </c>
      <c r="D146" s="16">
        <v>45139</v>
      </c>
      <c r="E146" s="17" t="s">
        <v>376</v>
      </c>
      <c r="F146" s="18">
        <v>6</v>
      </c>
      <c r="G146" s="18">
        <v>6</v>
      </c>
      <c r="H146" s="19">
        <v>47047.06</v>
      </c>
      <c r="I146" s="19">
        <v>7857.75</v>
      </c>
      <c r="J146" s="19">
        <v>8.35</v>
      </c>
      <c r="K146" s="19">
        <v>54904.81</v>
      </c>
      <c r="L146" s="19">
        <v>1232.83</v>
      </c>
      <c r="M146" s="19">
        <v>0</v>
      </c>
      <c r="N146" s="19">
        <v>0</v>
      </c>
      <c r="O146" s="19">
        <v>1163.6600000000001</v>
      </c>
      <c r="P146" s="19">
        <v>0</v>
      </c>
      <c r="Q146" s="19">
        <v>0</v>
      </c>
      <c r="R146" s="19">
        <v>0</v>
      </c>
      <c r="S146" s="19">
        <v>53741.15</v>
      </c>
      <c r="T146" s="19">
        <v>2123.48</v>
      </c>
      <c r="U146" s="19">
        <v>323.39</v>
      </c>
      <c r="V146" s="19">
        <v>0</v>
      </c>
      <c r="W146" s="19">
        <v>373.04</v>
      </c>
      <c r="X146" s="19">
        <v>0</v>
      </c>
      <c r="Y146" s="19">
        <v>0</v>
      </c>
      <c r="Z146" s="19">
        <v>0</v>
      </c>
      <c r="AA146" s="19">
        <v>2073.83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30.07</v>
      </c>
      <c r="AN146" s="19">
        <v>0</v>
      </c>
      <c r="AO146" s="19">
        <v>0</v>
      </c>
      <c r="AP146" s="19">
        <v>98.61</v>
      </c>
      <c r="AQ146" s="19">
        <v>27.242999999999999</v>
      </c>
      <c r="AR146" s="19">
        <v>0</v>
      </c>
      <c r="AS146" s="19">
        <v>0</v>
      </c>
      <c r="AT146" s="19">
        <f>VLOOKUP(E146,[1]Aplicado!$C$941:$AL$1568,36,0)</f>
        <v>0</v>
      </c>
      <c r="AU146" s="19">
        <f t="shared" si="2"/>
        <v>1684.2730000000001</v>
      </c>
      <c r="AV146" s="19">
        <v>7926.92</v>
      </c>
      <c r="AW146" s="19">
        <v>2073.83</v>
      </c>
      <c r="AX146" s="20">
        <v>36</v>
      </c>
      <c r="AY146" s="20">
        <v>120</v>
      </c>
      <c r="AZ146" s="19">
        <v>162780</v>
      </c>
      <c r="BA146" s="19">
        <v>126880.11</v>
      </c>
      <c r="BB146" s="21">
        <v>0.9</v>
      </c>
      <c r="BC146" s="21">
        <v>0.38120265658660002</v>
      </c>
      <c r="BD146" s="21">
        <v>8.25</v>
      </c>
      <c r="BE146" s="21"/>
      <c r="BF146" s="17"/>
      <c r="BG146" s="14"/>
      <c r="BH146" s="17" t="s">
        <v>76</v>
      </c>
      <c r="BI146" s="17" t="s">
        <v>374</v>
      </c>
      <c r="BJ146" s="17" t="s">
        <v>375</v>
      </c>
      <c r="BK146" s="17" t="s">
        <v>132</v>
      </c>
      <c r="BL146" s="15" t="s">
        <v>80</v>
      </c>
      <c r="BM146" s="21">
        <v>418682.35961029999</v>
      </c>
      <c r="BN146" s="15" t="s">
        <v>81</v>
      </c>
      <c r="BO146" s="21"/>
      <c r="BP146" s="22">
        <v>42514</v>
      </c>
      <c r="BQ146" s="22">
        <v>46166</v>
      </c>
      <c r="BR146" s="21">
        <v>785.01</v>
      </c>
      <c r="BS146" s="21">
        <v>0</v>
      </c>
      <c r="BT146" s="21">
        <v>29.52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45139</v>
      </c>
      <c r="E147" s="8" t="s">
        <v>377</v>
      </c>
      <c r="F147" s="9">
        <v>36</v>
      </c>
      <c r="G147" s="9">
        <v>35</v>
      </c>
      <c r="H147" s="10">
        <v>24873.21</v>
      </c>
      <c r="I147" s="10">
        <v>19752.98</v>
      </c>
      <c r="J147" s="10">
        <v>4.0199999999999996</v>
      </c>
      <c r="K147" s="10">
        <v>44626.19</v>
      </c>
      <c r="L147" s="10">
        <v>592.55999999999995</v>
      </c>
      <c r="M147" s="10">
        <v>0</v>
      </c>
      <c r="N147" s="10">
        <v>0</v>
      </c>
      <c r="O147" s="10">
        <v>4.0199999999999996</v>
      </c>
      <c r="P147" s="10">
        <v>0</v>
      </c>
      <c r="Q147" s="10">
        <v>0</v>
      </c>
      <c r="R147" s="10">
        <v>0</v>
      </c>
      <c r="S147" s="10">
        <v>44622.17</v>
      </c>
      <c r="T147" s="10">
        <v>9251.51</v>
      </c>
      <c r="U147" s="10">
        <v>170.98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9422.49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f>VLOOKUP(E147,[1]Aplicado!$C$941:$AL$1568,36,0)</f>
        <v>0</v>
      </c>
      <c r="AU147" s="10">
        <f t="shared" si="2"/>
        <v>0</v>
      </c>
      <c r="AV147" s="10">
        <v>20341.52</v>
      </c>
      <c r="AW147" s="10">
        <v>9422.49</v>
      </c>
      <c r="AX147" s="11">
        <v>0</v>
      </c>
      <c r="AY147" s="11">
        <v>120</v>
      </c>
      <c r="AZ147" s="10">
        <v>84020.7</v>
      </c>
      <c r="BA147" s="10">
        <v>62252.34</v>
      </c>
      <c r="BB147" s="12">
        <v>0.9</v>
      </c>
      <c r="BC147" s="12">
        <v>0.64511555710195001</v>
      </c>
      <c r="BD147" s="12">
        <v>8.25</v>
      </c>
      <c r="BE147" s="12"/>
      <c r="BF147" s="8"/>
      <c r="BG147" s="5"/>
      <c r="BH147" s="8" t="s">
        <v>369</v>
      </c>
      <c r="BI147" s="8" t="s">
        <v>374</v>
      </c>
      <c r="BJ147" s="8" t="s">
        <v>378</v>
      </c>
      <c r="BK147" s="8" t="s">
        <v>79</v>
      </c>
      <c r="BL147" s="6" t="s">
        <v>80</v>
      </c>
      <c r="BM147" s="12">
        <v>347638.92150673998</v>
      </c>
      <c r="BN147" s="6" t="s">
        <v>81</v>
      </c>
      <c r="BO147" s="12"/>
      <c r="BP147" s="13">
        <v>42587</v>
      </c>
      <c r="BQ147" s="13">
        <v>46239</v>
      </c>
      <c r="BR147" s="12">
        <v>3383.26</v>
      </c>
      <c r="BS147" s="12">
        <v>0</v>
      </c>
      <c r="BT147" s="12">
        <v>44.93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45139</v>
      </c>
      <c r="E148" s="17" t="s">
        <v>379</v>
      </c>
      <c r="F148" s="18">
        <v>8</v>
      </c>
      <c r="G148" s="18">
        <v>7</v>
      </c>
      <c r="H148" s="19">
        <v>18308.98</v>
      </c>
      <c r="I148" s="19">
        <v>3897.81</v>
      </c>
      <c r="J148" s="19">
        <v>3.17</v>
      </c>
      <c r="K148" s="19">
        <v>22206.79</v>
      </c>
      <c r="L148" s="19">
        <v>467.78</v>
      </c>
      <c r="M148" s="19">
        <v>0</v>
      </c>
      <c r="N148" s="19">
        <v>0</v>
      </c>
      <c r="O148" s="19">
        <v>3.17</v>
      </c>
      <c r="P148" s="19">
        <v>0</v>
      </c>
      <c r="Q148" s="19">
        <v>0</v>
      </c>
      <c r="R148" s="19">
        <v>0</v>
      </c>
      <c r="S148" s="19">
        <v>22203.62</v>
      </c>
      <c r="T148" s="19">
        <v>1123.18</v>
      </c>
      <c r="U148" s="19">
        <v>125.85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1249.03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f>VLOOKUP(E148,[1]Aplicado!$C$941:$AL$1568,36,0)</f>
        <v>0</v>
      </c>
      <c r="AU148" s="19">
        <f t="shared" si="2"/>
        <v>0</v>
      </c>
      <c r="AV148" s="19">
        <v>4362.42</v>
      </c>
      <c r="AW148" s="19">
        <v>1249.03</v>
      </c>
      <c r="AX148" s="20">
        <v>39</v>
      </c>
      <c r="AY148" s="20">
        <v>120</v>
      </c>
      <c r="AZ148" s="19">
        <v>79200</v>
      </c>
      <c r="BA148" s="19">
        <v>48399.29</v>
      </c>
      <c r="BB148" s="21">
        <v>0.9</v>
      </c>
      <c r="BC148" s="21">
        <v>0.41288328816393799</v>
      </c>
      <c r="BD148" s="21">
        <v>8.25</v>
      </c>
      <c r="BE148" s="21"/>
      <c r="BF148" s="17"/>
      <c r="BG148" s="14"/>
      <c r="BH148" s="17" t="s">
        <v>144</v>
      </c>
      <c r="BI148" s="17" t="s">
        <v>374</v>
      </c>
      <c r="BJ148" s="17" t="s">
        <v>380</v>
      </c>
      <c r="BK148" s="17" t="s">
        <v>79</v>
      </c>
      <c r="BL148" s="15" t="s">
        <v>80</v>
      </c>
      <c r="BM148" s="21">
        <v>172982.23081364</v>
      </c>
      <c r="BN148" s="15" t="s">
        <v>81</v>
      </c>
      <c r="BO148" s="21"/>
      <c r="BP148" s="22">
        <v>42657</v>
      </c>
      <c r="BQ148" s="22">
        <v>46309</v>
      </c>
      <c r="BR148" s="21">
        <v>731.49</v>
      </c>
      <c r="BS148" s="21">
        <v>0</v>
      </c>
      <c r="BT148" s="21">
        <v>29.52</v>
      </c>
    </row>
    <row r="149" spans="1:72" s="1" customFormat="1" ht="18.2" customHeight="1" x14ac:dyDescent="0.15">
      <c r="A149" s="5">
        <v>147</v>
      </c>
      <c r="B149" s="6" t="s">
        <v>372</v>
      </c>
      <c r="C149" s="6" t="s">
        <v>73</v>
      </c>
      <c r="D149" s="7">
        <v>45139</v>
      </c>
      <c r="E149" s="8" t="s">
        <v>381</v>
      </c>
      <c r="F149" s="9">
        <v>0</v>
      </c>
      <c r="G149" s="9">
        <v>0</v>
      </c>
      <c r="H149" s="10">
        <v>55919.32</v>
      </c>
      <c r="I149" s="10">
        <v>0</v>
      </c>
      <c r="J149" s="10">
        <v>0</v>
      </c>
      <c r="K149" s="10">
        <v>55919.32</v>
      </c>
      <c r="L149" s="10">
        <v>390.73</v>
      </c>
      <c r="M149" s="10">
        <v>0</v>
      </c>
      <c r="N149" s="10">
        <v>0</v>
      </c>
      <c r="O149" s="10">
        <v>0</v>
      </c>
      <c r="P149" s="10">
        <v>389</v>
      </c>
      <c r="Q149" s="10">
        <v>2.63</v>
      </c>
      <c r="R149" s="10">
        <v>0</v>
      </c>
      <c r="S149" s="10">
        <v>55527.68</v>
      </c>
      <c r="T149" s="10">
        <v>0</v>
      </c>
      <c r="U149" s="10">
        <v>384.43</v>
      </c>
      <c r="V149" s="10">
        <v>0</v>
      </c>
      <c r="W149" s="10">
        <v>0</v>
      </c>
      <c r="X149" s="10">
        <v>384.43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62.1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29.55</v>
      </c>
      <c r="AQ149" s="10">
        <v>0</v>
      </c>
      <c r="AR149" s="10">
        <v>0</v>
      </c>
      <c r="AS149" s="10">
        <v>0.61868500000000004</v>
      </c>
      <c r="AT149" s="10">
        <f>VLOOKUP(E149,[1]Aplicado!$C$941:$AL$1568,36,0)</f>
        <v>29.55</v>
      </c>
      <c r="AU149" s="10">
        <f t="shared" si="2"/>
        <v>837.54131499999994</v>
      </c>
      <c r="AV149" s="10">
        <v>1.73</v>
      </c>
      <c r="AW149" s="10">
        <v>0</v>
      </c>
      <c r="AX149" s="11">
        <v>103</v>
      </c>
      <c r="AY149" s="11">
        <v>180</v>
      </c>
      <c r="AZ149" s="10">
        <v>100547</v>
      </c>
      <c r="BA149" s="10">
        <v>91459.06</v>
      </c>
      <c r="BB149" s="12">
        <v>0.89999799999999996</v>
      </c>
      <c r="BC149" s="12">
        <v>0.54641717228058095</v>
      </c>
      <c r="BD149" s="12">
        <v>8.25</v>
      </c>
      <c r="BE149" s="12"/>
      <c r="BF149" s="8"/>
      <c r="BG149" s="5"/>
      <c r="BH149" s="8" t="s">
        <v>216</v>
      </c>
      <c r="BI149" s="8" t="s">
        <v>374</v>
      </c>
      <c r="BJ149" s="8" t="s">
        <v>382</v>
      </c>
      <c r="BK149" s="8" t="s">
        <v>84</v>
      </c>
      <c r="BL149" s="6" t="s">
        <v>80</v>
      </c>
      <c r="BM149" s="12">
        <v>432600.71818496002</v>
      </c>
      <c r="BN149" s="6" t="s">
        <v>81</v>
      </c>
      <c r="BO149" s="12"/>
      <c r="BP149" s="13">
        <v>42748</v>
      </c>
      <c r="BQ149" s="13">
        <v>48226</v>
      </c>
      <c r="BR149" s="12">
        <v>0</v>
      </c>
      <c r="BS149" s="12">
        <v>0</v>
      </c>
      <c r="BT149" s="12">
        <v>29.52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45139</v>
      </c>
      <c r="E150" s="17" t="s">
        <v>383</v>
      </c>
      <c r="F150" s="18">
        <v>7</v>
      </c>
      <c r="G150" s="18">
        <v>6</v>
      </c>
      <c r="H150" s="19">
        <v>42060.51</v>
      </c>
      <c r="I150" s="19">
        <v>2003.96</v>
      </c>
      <c r="J150" s="19">
        <v>2</v>
      </c>
      <c r="K150" s="19">
        <v>44064.47</v>
      </c>
      <c r="L150" s="19">
        <v>294.5</v>
      </c>
      <c r="M150" s="19">
        <v>0</v>
      </c>
      <c r="N150" s="19">
        <v>0</v>
      </c>
      <c r="O150" s="19">
        <v>2</v>
      </c>
      <c r="P150" s="19">
        <v>0</v>
      </c>
      <c r="Q150" s="19">
        <v>0</v>
      </c>
      <c r="R150" s="19">
        <v>0</v>
      </c>
      <c r="S150" s="19">
        <v>44062.47</v>
      </c>
      <c r="T150" s="19">
        <v>1806.01</v>
      </c>
      <c r="U150" s="19">
        <v>289.14999999999998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2095.16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f>VLOOKUP(E150,[1]Aplicado!$C$941:$AL$1568,36,0)</f>
        <v>0</v>
      </c>
      <c r="AU150" s="19">
        <f t="shared" si="2"/>
        <v>0</v>
      </c>
      <c r="AV150" s="19">
        <v>2296.46</v>
      </c>
      <c r="AW150" s="19">
        <v>2095.16</v>
      </c>
      <c r="AX150" s="20">
        <v>101</v>
      </c>
      <c r="AY150" s="20">
        <v>180</v>
      </c>
      <c r="AZ150" s="19">
        <v>88000</v>
      </c>
      <c r="BA150" s="19">
        <v>60161.34</v>
      </c>
      <c r="BB150" s="21">
        <v>0.85</v>
      </c>
      <c r="BC150" s="21">
        <v>0.62254430336824296</v>
      </c>
      <c r="BD150" s="21">
        <v>8.25</v>
      </c>
      <c r="BE150" s="21"/>
      <c r="BF150" s="17"/>
      <c r="BG150" s="14"/>
      <c r="BH150" s="17" t="s">
        <v>204</v>
      </c>
      <c r="BI150" s="17" t="s">
        <v>374</v>
      </c>
      <c r="BJ150" s="17" t="s">
        <v>374</v>
      </c>
      <c r="BK150" s="17" t="s">
        <v>79</v>
      </c>
      <c r="BL150" s="15" t="s">
        <v>80</v>
      </c>
      <c r="BM150" s="21">
        <v>343278.45440334</v>
      </c>
      <c r="BN150" s="15" t="s">
        <v>81</v>
      </c>
      <c r="BO150" s="21"/>
      <c r="BP150" s="22">
        <v>42695</v>
      </c>
      <c r="BQ150" s="22">
        <v>48173</v>
      </c>
      <c r="BR150" s="21">
        <v>540.75</v>
      </c>
      <c r="BS150" s="21">
        <v>0</v>
      </c>
      <c r="BT150" s="21">
        <v>29.52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45139</v>
      </c>
      <c r="E151" s="8" t="s">
        <v>384</v>
      </c>
      <c r="F151" s="9">
        <v>1</v>
      </c>
      <c r="G151" s="9">
        <v>1</v>
      </c>
      <c r="H151" s="10">
        <v>34346.07</v>
      </c>
      <c r="I151" s="10">
        <v>313.18</v>
      </c>
      <c r="J151" s="10">
        <v>1.6</v>
      </c>
      <c r="K151" s="10">
        <v>34659.25</v>
      </c>
      <c r="L151" s="10">
        <v>235.76</v>
      </c>
      <c r="M151" s="10">
        <v>0</v>
      </c>
      <c r="N151" s="10">
        <v>0</v>
      </c>
      <c r="O151" s="10">
        <v>135.41</v>
      </c>
      <c r="P151" s="10">
        <v>0</v>
      </c>
      <c r="Q151" s="10">
        <v>0</v>
      </c>
      <c r="R151" s="10">
        <v>0</v>
      </c>
      <c r="S151" s="10">
        <v>34523.839999999997</v>
      </c>
      <c r="T151" s="10">
        <v>239.33</v>
      </c>
      <c r="U151" s="10">
        <v>236.12</v>
      </c>
      <c r="V151" s="10">
        <v>0</v>
      </c>
      <c r="W151" s="10">
        <v>237.73</v>
      </c>
      <c r="X151" s="10">
        <v>0</v>
      </c>
      <c r="Y151" s="10">
        <v>0</v>
      </c>
      <c r="Z151" s="10">
        <v>0</v>
      </c>
      <c r="AA151" s="10">
        <v>237.72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44.98</v>
      </c>
      <c r="AN151" s="10">
        <v>0</v>
      </c>
      <c r="AO151" s="10">
        <v>0</v>
      </c>
      <c r="AP151" s="10">
        <v>33.052999999999997</v>
      </c>
      <c r="AQ151" s="10">
        <v>0.88100000000000001</v>
      </c>
      <c r="AR151" s="10">
        <v>0</v>
      </c>
      <c r="AS151" s="10">
        <v>0</v>
      </c>
      <c r="AT151" s="10">
        <f>VLOOKUP(E151,[1]Aplicado!$C$941:$AL$1568,36,0)</f>
        <v>0</v>
      </c>
      <c r="AU151" s="10">
        <f t="shared" si="2"/>
        <v>450.45399999999995</v>
      </c>
      <c r="AV151" s="10">
        <v>413.53</v>
      </c>
      <c r="AW151" s="10">
        <v>237.72</v>
      </c>
      <c r="AX151" s="11">
        <v>103</v>
      </c>
      <c r="AY151" s="11">
        <v>180</v>
      </c>
      <c r="AZ151" s="10">
        <v>88000</v>
      </c>
      <c r="BA151" s="10">
        <v>54438.44</v>
      </c>
      <c r="BB151" s="12">
        <v>0.75</v>
      </c>
      <c r="BC151" s="12">
        <v>0.47563596605633801</v>
      </c>
      <c r="BD151" s="12">
        <v>8.25</v>
      </c>
      <c r="BE151" s="12"/>
      <c r="BF151" s="8"/>
      <c r="BG151" s="5"/>
      <c r="BH151" s="8" t="s">
        <v>140</v>
      </c>
      <c r="BI151" s="8" t="s">
        <v>374</v>
      </c>
      <c r="BJ151" s="8" t="s">
        <v>385</v>
      </c>
      <c r="BK151" s="8" t="s">
        <v>132</v>
      </c>
      <c r="BL151" s="6" t="s">
        <v>80</v>
      </c>
      <c r="BM151" s="12">
        <v>268965.63981248002</v>
      </c>
      <c r="BN151" s="6" t="s">
        <v>81</v>
      </c>
      <c r="BO151" s="12"/>
      <c r="BP151" s="13">
        <v>42746</v>
      </c>
      <c r="BQ151" s="13">
        <v>48224</v>
      </c>
      <c r="BR151" s="12">
        <v>62.67</v>
      </c>
      <c r="BS151" s="12">
        <v>0</v>
      </c>
      <c r="BT151" s="12">
        <v>29.52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45139</v>
      </c>
      <c r="E152" s="17" t="s">
        <v>386</v>
      </c>
      <c r="F152" s="18">
        <v>0</v>
      </c>
      <c r="G152" s="18">
        <v>0</v>
      </c>
      <c r="H152" s="19">
        <v>59228.11</v>
      </c>
      <c r="I152" s="19">
        <v>0</v>
      </c>
      <c r="J152" s="19">
        <v>0</v>
      </c>
      <c r="K152" s="19">
        <v>59228.11</v>
      </c>
      <c r="L152" s="19">
        <v>402.82</v>
      </c>
      <c r="M152" s="19">
        <v>0</v>
      </c>
      <c r="N152" s="19">
        <v>0</v>
      </c>
      <c r="O152" s="19">
        <v>0</v>
      </c>
      <c r="P152" s="19">
        <v>184.81</v>
      </c>
      <c r="Q152" s="19">
        <v>2.73</v>
      </c>
      <c r="R152" s="19">
        <v>0</v>
      </c>
      <c r="S152" s="19">
        <v>59040.56</v>
      </c>
      <c r="T152" s="19">
        <v>0</v>
      </c>
      <c r="U152" s="19">
        <v>407.17</v>
      </c>
      <c r="V152" s="19">
        <v>0</v>
      </c>
      <c r="W152" s="19">
        <v>0</v>
      </c>
      <c r="X152" s="19">
        <v>407.17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56.74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7.4948119999999996</v>
      </c>
      <c r="AT152" s="19">
        <f>VLOOKUP(E152,[1]Aplicado!$C$941:$AL$1568,36,0)</f>
        <v>0</v>
      </c>
      <c r="AU152" s="19">
        <f t="shared" si="2"/>
        <v>643.95518800000002</v>
      </c>
      <c r="AV152" s="19">
        <v>218.01</v>
      </c>
      <c r="AW152" s="19">
        <v>0</v>
      </c>
      <c r="AX152" s="20">
        <v>103</v>
      </c>
      <c r="AY152" s="20">
        <v>180</v>
      </c>
      <c r="AZ152" s="19">
        <v>90000</v>
      </c>
      <c r="BA152" s="19">
        <v>61964.83</v>
      </c>
      <c r="BB152" s="21">
        <v>0.9</v>
      </c>
      <c r="BC152" s="21">
        <v>0.85752682610442099</v>
      </c>
      <c r="BD152" s="21">
        <v>8.25</v>
      </c>
      <c r="BE152" s="21"/>
      <c r="BF152" s="17"/>
      <c r="BG152" s="14"/>
      <c r="BH152" s="17" t="s">
        <v>165</v>
      </c>
      <c r="BI152" s="17" t="s">
        <v>374</v>
      </c>
      <c r="BJ152" s="17" t="s">
        <v>374</v>
      </c>
      <c r="BK152" s="17" t="s">
        <v>84</v>
      </c>
      <c r="BL152" s="15" t="s">
        <v>80</v>
      </c>
      <c r="BM152" s="21">
        <v>459968.58968431997</v>
      </c>
      <c r="BN152" s="15" t="s">
        <v>81</v>
      </c>
      <c r="BO152" s="21"/>
      <c r="BP152" s="22">
        <v>42759</v>
      </c>
      <c r="BQ152" s="22">
        <v>48237</v>
      </c>
      <c r="BR152" s="21">
        <v>0</v>
      </c>
      <c r="BS152" s="21">
        <v>0</v>
      </c>
      <c r="BT152" s="21">
        <v>29.52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45139</v>
      </c>
      <c r="E153" s="8" t="s">
        <v>387</v>
      </c>
      <c r="F153" s="9">
        <v>1</v>
      </c>
      <c r="G153" s="9">
        <v>1</v>
      </c>
      <c r="H153" s="10">
        <v>50694.8</v>
      </c>
      <c r="I153" s="10">
        <v>661.78</v>
      </c>
      <c r="J153" s="10">
        <v>2.2799999999999998</v>
      </c>
      <c r="K153" s="10">
        <v>51356.58</v>
      </c>
      <c r="L153" s="10">
        <v>335.46</v>
      </c>
      <c r="M153" s="10">
        <v>0</v>
      </c>
      <c r="N153" s="10">
        <v>0</v>
      </c>
      <c r="O153" s="10">
        <v>332.9</v>
      </c>
      <c r="P153" s="10">
        <v>0</v>
      </c>
      <c r="Q153" s="10">
        <v>0</v>
      </c>
      <c r="R153" s="10">
        <v>0</v>
      </c>
      <c r="S153" s="10">
        <v>51023.68</v>
      </c>
      <c r="T153" s="10">
        <v>706.16</v>
      </c>
      <c r="U153" s="10">
        <v>348.51</v>
      </c>
      <c r="V153" s="10">
        <v>0</v>
      </c>
      <c r="W153" s="10">
        <v>353.08</v>
      </c>
      <c r="X153" s="10">
        <v>0</v>
      </c>
      <c r="Y153" s="10">
        <v>0</v>
      </c>
      <c r="Z153" s="10">
        <v>0</v>
      </c>
      <c r="AA153" s="10">
        <v>701.59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1.49</v>
      </c>
      <c r="AN153" s="10">
        <v>0</v>
      </c>
      <c r="AO153" s="10">
        <v>0</v>
      </c>
      <c r="AP153" s="10">
        <v>47.93</v>
      </c>
      <c r="AQ153" s="10">
        <v>0.35399999999999998</v>
      </c>
      <c r="AR153" s="10">
        <v>0</v>
      </c>
      <c r="AS153" s="10">
        <v>0</v>
      </c>
      <c r="AT153" s="10">
        <f>VLOOKUP(E153,[1]Aplicado!$C$941:$AL$1568,36,0)</f>
        <v>0</v>
      </c>
      <c r="AU153" s="10">
        <f t="shared" si="2"/>
        <v>733.47399999999993</v>
      </c>
      <c r="AV153" s="10">
        <v>664.34</v>
      </c>
      <c r="AW153" s="10">
        <v>701.59</v>
      </c>
      <c r="AX153" s="11">
        <v>105</v>
      </c>
      <c r="AY153" s="11">
        <v>180</v>
      </c>
      <c r="AZ153" s="10">
        <v>84716.479999999996</v>
      </c>
      <c r="BA153" s="10">
        <v>70502.17</v>
      </c>
      <c r="BB153" s="12">
        <v>0.9</v>
      </c>
      <c r="BC153" s="12">
        <v>0.65134607913486897</v>
      </c>
      <c r="BD153" s="12">
        <v>8.25</v>
      </c>
      <c r="BE153" s="12"/>
      <c r="BF153" s="8"/>
      <c r="BG153" s="5"/>
      <c r="BH153" s="8" t="s">
        <v>216</v>
      </c>
      <c r="BI153" s="8" t="s">
        <v>374</v>
      </c>
      <c r="BJ153" s="8" t="s">
        <v>388</v>
      </c>
      <c r="BK153" s="8" t="s">
        <v>132</v>
      </c>
      <c r="BL153" s="6" t="s">
        <v>80</v>
      </c>
      <c r="BM153" s="12">
        <v>397511.30629695999</v>
      </c>
      <c r="BN153" s="6" t="s">
        <v>81</v>
      </c>
      <c r="BO153" s="12"/>
      <c r="BP153" s="13">
        <v>42802</v>
      </c>
      <c r="BQ153" s="13">
        <v>48281</v>
      </c>
      <c r="BR153" s="12">
        <v>140.91</v>
      </c>
      <c r="BS153" s="12">
        <v>0</v>
      </c>
      <c r="BT153" s="12">
        <v>44.93</v>
      </c>
    </row>
    <row r="154" spans="1:72" s="1" customFormat="1" ht="18.2" customHeight="1" x14ac:dyDescent="0.15">
      <c r="A154" s="14">
        <v>152</v>
      </c>
      <c r="B154" s="15" t="s">
        <v>372</v>
      </c>
      <c r="C154" s="15" t="s">
        <v>73</v>
      </c>
      <c r="D154" s="16">
        <v>45139</v>
      </c>
      <c r="E154" s="17" t="s">
        <v>389</v>
      </c>
      <c r="F154" s="18">
        <v>0</v>
      </c>
      <c r="G154" s="18">
        <v>0</v>
      </c>
      <c r="H154" s="19">
        <v>43965.440000000002</v>
      </c>
      <c r="I154" s="19">
        <v>0</v>
      </c>
      <c r="J154" s="19">
        <v>0</v>
      </c>
      <c r="K154" s="19">
        <v>43965.440000000002</v>
      </c>
      <c r="L154" s="19">
        <v>290.83999999999997</v>
      </c>
      <c r="M154" s="19">
        <v>0</v>
      </c>
      <c r="N154" s="19">
        <v>0</v>
      </c>
      <c r="O154" s="19">
        <v>0</v>
      </c>
      <c r="P154" s="19">
        <v>290.83999999999997</v>
      </c>
      <c r="Q154" s="19">
        <v>1.97</v>
      </c>
      <c r="R154" s="19">
        <v>0</v>
      </c>
      <c r="S154" s="19">
        <v>43672.62</v>
      </c>
      <c r="T154" s="19">
        <v>0</v>
      </c>
      <c r="U154" s="19">
        <v>302.25</v>
      </c>
      <c r="V154" s="19">
        <v>0</v>
      </c>
      <c r="W154" s="19">
        <v>0</v>
      </c>
      <c r="X154" s="19">
        <v>302.25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41.55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634.55992900000001</v>
      </c>
      <c r="AT154" s="19">
        <f>VLOOKUP(E154,[1]Aplicado!$C$941:$AL$1568,36,0)</f>
        <v>0</v>
      </c>
      <c r="AU154" s="19">
        <f t="shared" si="2"/>
        <v>2.0500709999999458</v>
      </c>
      <c r="AV154" s="19">
        <v>0</v>
      </c>
      <c r="AW154" s="19">
        <v>0</v>
      </c>
      <c r="AX154" s="20">
        <v>105</v>
      </c>
      <c r="AY154" s="20">
        <v>180</v>
      </c>
      <c r="AZ154" s="19">
        <v>110925</v>
      </c>
      <c r="BA154" s="19">
        <v>61134.85</v>
      </c>
      <c r="BB154" s="21">
        <v>0.80373000000000006</v>
      </c>
      <c r="BC154" s="21">
        <v>0.57415688224637795</v>
      </c>
      <c r="BD154" s="21">
        <v>8.25</v>
      </c>
      <c r="BE154" s="21"/>
      <c r="BF154" s="17"/>
      <c r="BG154" s="14"/>
      <c r="BH154" s="17" t="s">
        <v>225</v>
      </c>
      <c r="BI154" s="17" t="s">
        <v>374</v>
      </c>
      <c r="BJ154" s="17" t="s">
        <v>390</v>
      </c>
      <c r="BK154" s="17" t="s">
        <v>84</v>
      </c>
      <c r="BL154" s="15" t="s">
        <v>80</v>
      </c>
      <c r="BM154" s="21">
        <v>340241.24143164</v>
      </c>
      <c r="BN154" s="15" t="s">
        <v>81</v>
      </c>
      <c r="BO154" s="21"/>
      <c r="BP154" s="22">
        <v>42803</v>
      </c>
      <c r="BQ154" s="22">
        <v>48282</v>
      </c>
      <c r="BR154" s="21">
        <v>0</v>
      </c>
      <c r="BS154" s="21">
        <v>0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109</v>
      </c>
      <c r="C155" s="6" t="s">
        <v>73</v>
      </c>
      <c r="D155" s="7">
        <v>45139</v>
      </c>
      <c r="E155" s="8" t="s">
        <v>391</v>
      </c>
      <c r="F155" s="9">
        <v>0</v>
      </c>
      <c r="G155" s="9">
        <v>0</v>
      </c>
      <c r="H155" s="10">
        <v>31130.38</v>
      </c>
      <c r="I155" s="10">
        <v>0</v>
      </c>
      <c r="J155" s="10">
        <v>0</v>
      </c>
      <c r="K155" s="10">
        <v>31130.38</v>
      </c>
      <c r="L155" s="10">
        <v>629.28</v>
      </c>
      <c r="M155" s="10">
        <v>0</v>
      </c>
      <c r="N155" s="10">
        <v>0</v>
      </c>
      <c r="O155" s="10">
        <v>0</v>
      </c>
      <c r="P155" s="10">
        <v>629.28</v>
      </c>
      <c r="Q155" s="10">
        <v>4.26</v>
      </c>
      <c r="R155" s="10">
        <v>0</v>
      </c>
      <c r="S155" s="10">
        <v>30496.83</v>
      </c>
      <c r="T155" s="10">
        <v>0</v>
      </c>
      <c r="U155" s="10">
        <v>213.99</v>
      </c>
      <c r="V155" s="10">
        <v>0</v>
      </c>
      <c r="W155" s="10">
        <v>0</v>
      </c>
      <c r="X155" s="10">
        <v>213.99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46.73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905.77499999999998</v>
      </c>
      <c r="AR155" s="10">
        <v>0</v>
      </c>
      <c r="AS155" s="10">
        <v>0</v>
      </c>
      <c r="AT155" s="10">
        <f>VLOOKUP(E155,[1]Aplicado!$C$941:$AL$1568,36,0)</f>
        <v>0</v>
      </c>
      <c r="AU155" s="10">
        <f t="shared" si="2"/>
        <v>1800.0349999999999</v>
      </c>
      <c r="AV155" s="10">
        <v>0</v>
      </c>
      <c r="AW155" s="10">
        <v>0</v>
      </c>
      <c r="AX155" s="11">
        <v>46</v>
      </c>
      <c r="AY155" s="11">
        <v>120</v>
      </c>
      <c r="AZ155" s="10">
        <v>197161</v>
      </c>
      <c r="BA155" s="10">
        <v>68752.899999999994</v>
      </c>
      <c r="BB155" s="12">
        <v>0.90000100000000005</v>
      </c>
      <c r="BC155" s="12">
        <v>0.39921483307366001</v>
      </c>
      <c r="BD155" s="12">
        <v>8.25</v>
      </c>
      <c r="BE155" s="12"/>
      <c r="BF155" s="8"/>
      <c r="BG155" s="5"/>
      <c r="BH155" s="8" t="s">
        <v>106</v>
      </c>
      <c r="BI155" s="8" t="s">
        <v>374</v>
      </c>
      <c r="BJ155" s="8" t="s">
        <v>108</v>
      </c>
      <c r="BK155" s="8" t="s">
        <v>84</v>
      </c>
      <c r="BL155" s="6" t="s">
        <v>80</v>
      </c>
      <c r="BM155" s="12">
        <v>237592.32441125999</v>
      </c>
      <c r="BN155" s="6" t="s">
        <v>81</v>
      </c>
      <c r="BO155" s="12"/>
      <c r="BP155" s="13">
        <v>42830</v>
      </c>
      <c r="BQ155" s="13">
        <v>46482</v>
      </c>
      <c r="BR155" s="12">
        <v>0</v>
      </c>
      <c r="BS155" s="12">
        <v>0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45139</v>
      </c>
      <c r="E156" s="17" t="s">
        <v>392</v>
      </c>
      <c r="F156" s="18">
        <v>0</v>
      </c>
      <c r="G156" s="18">
        <v>0</v>
      </c>
      <c r="H156" s="19">
        <v>20388.759999999998</v>
      </c>
      <c r="I156" s="19">
        <v>373.15</v>
      </c>
      <c r="J156" s="19">
        <v>2.5499999999999998</v>
      </c>
      <c r="K156" s="19">
        <v>20761.91</v>
      </c>
      <c r="L156" s="19">
        <v>378.29</v>
      </c>
      <c r="M156" s="19">
        <v>0</v>
      </c>
      <c r="N156" s="19">
        <v>0</v>
      </c>
      <c r="O156" s="19">
        <v>373.15</v>
      </c>
      <c r="P156" s="19">
        <v>2.5499999999999998</v>
      </c>
      <c r="Q156" s="19">
        <v>0</v>
      </c>
      <c r="R156" s="19">
        <v>0</v>
      </c>
      <c r="S156" s="19">
        <v>20386.21</v>
      </c>
      <c r="T156" s="19">
        <v>145.30000000000001</v>
      </c>
      <c r="U156" s="19">
        <v>140.16</v>
      </c>
      <c r="V156" s="19">
        <v>0</v>
      </c>
      <c r="W156" s="19">
        <v>142.74</v>
      </c>
      <c r="X156" s="19">
        <v>0</v>
      </c>
      <c r="Y156" s="19">
        <v>0</v>
      </c>
      <c r="Z156" s="19">
        <v>0</v>
      </c>
      <c r="AA156" s="19">
        <v>142.72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6.37</v>
      </c>
      <c r="AN156" s="19">
        <v>0</v>
      </c>
      <c r="AO156" s="19">
        <v>0</v>
      </c>
      <c r="AP156" s="19">
        <v>28.73</v>
      </c>
      <c r="AQ156" s="19">
        <v>8.2000000000000003E-2</v>
      </c>
      <c r="AR156" s="19">
        <v>0</v>
      </c>
      <c r="AS156" s="19">
        <v>0</v>
      </c>
      <c r="AT156" s="19">
        <f>VLOOKUP(E156,[1]Aplicado!$C$941:$AL$1568,36,0)</f>
        <v>0</v>
      </c>
      <c r="AU156" s="19">
        <f t="shared" si="2"/>
        <v>551.07200000000012</v>
      </c>
      <c r="AV156" s="19">
        <v>375.74</v>
      </c>
      <c r="AW156" s="19">
        <v>142.72</v>
      </c>
      <c r="AX156" s="20">
        <v>49</v>
      </c>
      <c r="AY156" s="20">
        <v>120</v>
      </c>
      <c r="AZ156" s="19">
        <v>61548</v>
      </c>
      <c r="BA156" s="19">
        <v>42269.85</v>
      </c>
      <c r="BB156" s="21">
        <v>0.89999399999999996</v>
      </c>
      <c r="BC156" s="21">
        <v>0.43405563735712299</v>
      </c>
      <c r="BD156" s="21">
        <v>8.25</v>
      </c>
      <c r="BE156" s="21"/>
      <c r="BF156" s="17"/>
      <c r="BG156" s="14"/>
      <c r="BH156" s="17" t="s">
        <v>106</v>
      </c>
      <c r="BI156" s="17" t="s">
        <v>374</v>
      </c>
      <c r="BJ156" s="17" t="s">
        <v>393</v>
      </c>
      <c r="BK156" s="17" t="s">
        <v>84</v>
      </c>
      <c r="BL156" s="15" t="s">
        <v>80</v>
      </c>
      <c r="BM156" s="21">
        <v>158823.29474362</v>
      </c>
      <c r="BN156" s="15" t="s">
        <v>81</v>
      </c>
      <c r="BO156" s="21"/>
      <c r="BP156" s="22">
        <v>42865</v>
      </c>
      <c r="BQ156" s="22">
        <v>46517</v>
      </c>
      <c r="BR156" s="21">
        <v>96.94</v>
      </c>
      <c r="BS156" s="21">
        <v>0</v>
      </c>
      <c r="BT156" s="21">
        <v>29.52</v>
      </c>
    </row>
    <row r="157" spans="1:72" s="1" customFormat="1" ht="18.2" customHeight="1" x14ac:dyDescent="0.15">
      <c r="A157" s="5">
        <v>155</v>
      </c>
      <c r="B157" s="6" t="s">
        <v>372</v>
      </c>
      <c r="C157" s="6" t="s">
        <v>73</v>
      </c>
      <c r="D157" s="7">
        <v>45139</v>
      </c>
      <c r="E157" s="8" t="s">
        <v>394</v>
      </c>
      <c r="F157" s="9">
        <v>0</v>
      </c>
      <c r="G157" s="9">
        <v>0</v>
      </c>
      <c r="H157" s="10">
        <v>49087.62</v>
      </c>
      <c r="I157" s="10">
        <v>0</v>
      </c>
      <c r="J157" s="10">
        <v>0</v>
      </c>
      <c r="K157" s="10">
        <v>49087.62</v>
      </c>
      <c r="L157" s="10">
        <v>312.02999999999997</v>
      </c>
      <c r="M157" s="10">
        <v>0</v>
      </c>
      <c r="N157" s="10">
        <v>0</v>
      </c>
      <c r="O157" s="10">
        <v>0</v>
      </c>
      <c r="P157" s="10">
        <v>312.02999999999997</v>
      </c>
      <c r="Q157" s="10">
        <v>2.12</v>
      </c>
      <c r="R157" s="10">
        <v>0</v>
      </c>
      <c r="S157" s="10">
        <v>48773.47</v>
      </c>
      <c r="T157" s="10">
        <v>0</v>
      </c>
      <c r="U157" s="10">
        <v>337.46</v>
      </c>
      <c r="V157" s="10">
        <v>0</v>
      </c>
      <c r="W157" s="10">
        <v>0</v>
      </c>
      <c r="X157" s="10">
        <v>337.46</v>
      </c>
      <c r="Y157" s="10">
        <v>0</v>
      </c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45.5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11.098000000000001</v>
      </c>
      <c r="AR157" s="10">
        <v>0</v>
      </c>
      <c r="AS157" s="10">
        <v>0</v>
      </c>
      <c r="AT157" s="10">
        <f>VLOOKUP(E157,[1]Aplicado!$C$941:$AL$1568,36,0)</f>
        <v>0</v>
      </c>
      <c r="AU157" s="10">
        <f t="shared" si="2"/>
        <v>708.20799999999997</v>
      </c>
      <c r="AV157" s="10">
        <v>0</v>
      </c>
      <c r="AW157" s="10">
        <v>0</v>
      </c>
      <c r="AX157" s="11">
        <v>108</v>
      </c>
      <c r="AY157" s="11">
        <v>180</v>
      </c>
      <c r="AZ157" s="10">
        <v>100257</v>
      </c>
      <c r="BA157" s="10">
        <v>66947.759999999995</v>
      </c>
      <c r="BB157" s="12">
        <v>0.90000100000000005</v>
      </c>
      <c r="BC157" s="12">
        <v>0.65567797598411104</v>
      </c>
      <c r="BD157" s="12">
        <v>8.25</v>
      </c>
      <c r="BE157" s="12"/>
      <c r="BF157" s="8"/>
      <c r="BG157" s="5"/>
      <c r="BH157" s="8" t="s">
        <v>165</v>
      </c>
      <c r="BI157" s="8" t="s">
        <v>374</v>
      </c>
      <c r="BJ157" s="8" t="s">
        <v>374</v>
      </c>
      <c r="BK157" s="8" t="s">
        <v>84</v>
      </c>
      <c r="BL157" s="6" t="s">
        <v>80</v>
      </c>
      <c r="BM157" s="12">
        <v>379980.54574534</v>
      </c>
      <c r="BN157" s="6" t="s">
        <v>81</v>
      </c>
      <c r="BO157" s="12"/>
      <c r="BP157" s="13">
        <v>42891</v>
      </c>
      <c r="BQ157" s="13">
        <v>48370</v>
      </c>
      <c r="BR157" s="12">
        <v>0</v>
      </c>
      <c r="BS157" s="12">
        <v>0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109</v>
      </c>
      <c r="C158" s="15" t="s">
        <v>73</v>
      </c>
      <c r="D158" s="16">
        <v>45139</v>
      </c>
      <c r="E158" s="17" t="s">
        <v>395</v>
      </c>
      <c r="F158" s="18">
        <v>0</v>
      </c>
      <c r="G158" s="18">
        <v>0</v>
      </c>
      <c r="H158" s="19">
        <v>32935.160000000003</v>
      </c>
      <c r="I158" s="19">
        <v>0</v>
      </c>
      <c r="J158" s="19">
        <v>0</v>
      </c>
      <c r="K158" s="19">
        <v>32935.160000000003</v>
      </c>
      <c r="L158" s="19">
        <v>595.92999999999995</v>
      </c>
      <c r="M158" s="19">
        <v>0</v>
      </c>
      <c r="N158" s="19">
        <v>0</v>
      </c>
      <c r="O158" s="19">
        <v>0</v>
      </c>
      <c r="P158" s="19">
        <v>595.92999999999995</v>
      </c>
      <c r="Q158" s="19">
        <v>4.04</v>
      </c>
      <c r="R158" s="19">
        <v>0</v>
      </c>
      <c r="S158" s="19">
        <v>32335.19</v>
      </c>
      <c r="T158" s="19">
        <v>0</v>
      </c>
      <c r="U158" s="19">
        <v>226.4</v>
      </c>
      <c r="V158" s="19">
        <v>0</v>
      </c>
      <c r="W158" s="19">
        <v>0</v>
      </c>
      <c r="X158" s="19">
        <v>226.4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45.58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863.81899999999996</v>
      </c>
      <c r="AR158" s="19">
        <v>0</v>
      </c>
      <c r="AS158" s="19">
        <v>0</v>
      </c>
      <c r="AT158" s="19">
        <f>VLOOKUP(E158,[1]Aplicado!$C$941:$AL$1568,36,0)</f>
        <v>0</v>
      </c>
      <c r="AU158" s="19">
        <f t="shared" si="2"/>
        <v>1735.7689999999998</v>
      </c>
      <c r="AV158" s="19">
        <v>0</v>
      </c>
      <c r="AW158" s="19">
        <v>0</v>
      </c>
      <c r="AX158" s="20">
        <v>51</v>
      </c>
      <c r="AY158" s="20">
        <v>120</v>
      </c>
      <c r="AZ158" s="19">
        <v>239400.01969099999</v>
      </c>
      <c r="BA158" s="19">
        <v>67045.56</v>
      </c>
      <c r="BB158" s="21">
        <v>0.9</v>
      </c>
      <c r="BC158" s="21">
        <v>0.43405813897296103</v>
      </c>
      <c r="BD158" s="21">
        <v>8.25</v>
      </c>
      <c r="BE158" s="21"/>
      <c r="BF158" s="17"/>
      <c r="BG158" s="14"/>
      <c r="BH158" s="17" t="s">
        <v>187</v>
      </c>
      <c r="BI158" s="17" t="s">
        <v>374</v>
      </c>
      <c r="BJ158" s="17" t="s">
        <v>396</v>
      </c>
      <c r="BK158" s="17" t="s">
        <v>84</v>
      </c>
      <c r="BL158" s="15" t="s">
        <v>80</v>
      </c>
      <c r="BM158" s="21">
        <v>251914.47610718</v>
      </c>
      <c r="BN158" s="15" t="s">
        <v>81</v>
      </c>
      <c r="BO158" s="21"/>
      <c r="BP158" s="22">
        <v>42891</v>
      </c>
      <c r="BQ158" s="22">
        <v>46543</v>
      </c>
      <c r="BR158" s="21">
        <v>0</v>
      </c>
      <c r="BS158" s="21">
        <v>0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45139</v>
      </c>
      <c r="E159" s="8" t="s">
        <v>397</v>
      </c>
      <c r="F159" s="9">
        <v>0</v>
      </c>
      <c r="G159" s="9">
        <v>0</v>
      </c>
      <c r="H159" s="10">
        <v>21126.17</v>
      </c>
      <c r="I159" s="10">
        <v>36.880000000000003</v>
      </c>
      <c r="J159" s="10">
        <v>2.59</v>
      </c>
      <c r="K159" s="10">
        <v>21163.05</v>
      </c>
      <c r="L159" s="10">
        <v>382.27</v>
      </c>
      <c r="M159" s="10">
        <v>0</v>
      </c>
      <c r="N159" s="10">
        <v>0</v>
      </c>
      <c r="O159" s="10">
        <v>36.880000000000003</v>
      </c>
      <c r="P159" s="10">
        <v>349.75</v>
      </c>
      <c r="Q159" s="10">
        <v>0</v>
      </c>
      <c r="R159" s="10">
        <v>0</v>
      </c>
      <c r="S159" s="10">
        <v>20776.419999999998</v>
      </c>
      <c r="T159" s="10">
        <v>0</v>
      </c>
      <c r="U159" s="10">
        <v>145.22</v>
      </c>
      <c r="V159" s="10">
        <v>0</v>
      </c>
      <c r="W159" s="10">
        <v>0</v>
      </c>
      <c r="X159" s="10">
        <v>145.22</v>
      </c>
      <c r="Y159" s="10">
        <v>0</v>
      </c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29.61</v>
      </c>
      <c r="AG159" s="10">
        <v>0</v>
      </c>
      <c r="AH159" s="10">
        <v>0</v>
      </c>
      <c r="AI159" s="10">
        <v>29.23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1.4770000000000001</v>
      </c>
      <c r="AR159" s="10">
        <v>0</v>
      </c>
      <c r="AS159" s="10">
        <v>0</v>
      </c>
      <c r="AT159" s="10">
        <f>VLOOKUP(E159,[1]Aplicado!$C$941:$AL$1568,36,0)</f>
        <v>0</v>
      </c>
      <c r="AU159" s="10">
        <f t="shared" si="2"/>
        <v>589.577</v>
      </c>
      <c r="AV159" s="10">
        <v>32.520000000000003</v>
      </c>
      <c r="AW159" s="10">
        <v>0</v>
      </c>
      <c r="AX159" s="11">
        <v>48</v>
      </c>
      <c r="AY159" s="11">
        <v>120</v>
      </c>
      <c r="AZ159" s="10">
        <v>71500</v>
      </c>
      <c r="BA159" s="10">
        <v>43006.68</v>
      </c>
      <c r="BB159" s="12">
        <v>0.9</v>
      </c>
      <c r="BC159" s="12">
        <v>0.43478775855285701</v>
      </c>
      <c r="BD159" s="12">
        <v>8.25</v>
      </c>
      <c r="BE159" s="12"/>
      <c r="BF159" s="8"/>
      <c r="BG159" s="5"/>
      <c r="BH159" s="8" t="s">
        <v>76</v>
      </c>
      <c r="BI159" s="8" t="s">
        <v>374</v>
      </c>
      <c r="BJ159" s="8" t="s">
        <v>374</v>
      </c>
      <c r="BK159" s="8" t="s">
        <v>84</v>
      </c>
      <c r="BL159" s="6" t="s">
        <v>80</v>
      </c>
      <c r="BM159" s="12">
        <v>161863.31237524</v>
      </c>
      <c r="BN159" s="6" t="s">
        <v>81</v>
      </c>
      <c r="BO159" s="12"/>
      <c r="BP159" s="13">
        <v>42900</v>
      </c>
      <c r="BQ159" s="13">
        <v>46552</v>
      </c>
      <c r="BR159" s="12">
        <v>0</v>
      </c>
      <c r="BS159" s="12">
        <v>0</v>
      </c>
      <c r="BT159" s="12">
        <v>44.93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45139</v>
      </c>
      <c r="E160" s="17" t="s">
        <v>398</v>
      </c>
      <c r="F160" s="18">
        <v>0</v>
      </c>
      <c r="G160" s="18">
        <v>0</v>
      </c>
      <c r="H160" s="19">
        <v>36364.04</v>
      </c>
      <c r="I160" s="19">
        <v>0</v>
      </c>
      <c r="J160" s="19">
        <v>0</v>
      </c>
      <c r="K160" s="19">
        <v>36364.04</v>
      </c>
      <c r="L160" s="19">
        <v>3129.6</v>
      </c>
      <c r="M160" s="19">
        <v>0</v>
      </c>
      <c r="N160" s="19">
        <v>0</v>
      </c>
      <c r="O160" s="19">
        <v>0</v>
      </c>
      <c r="P160" s="19">
        <v>3129.6</v>
      </c>
      <c r="Q160" s="19">
        <v>30.05</v>
      </c>
      <c r="R160" s="19">
        <v>0</v>
      </c>
      <c r="S160" s="19">
        <v>33204.39</v>
      </c>
      <c r="T160" s="19">
        <v>30.05</v>
      </c>
      <c r="U160" s="19">
        <v>355.77</v>
      </c>
      <c r="V160" s="19">
        <v>0</v>
      </c>
      <c r="W160" s="19">
        <v>30.05</v>
      </c>
      <c r="X160" s="19">
        <v>355.77</v>
      </c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166.79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22.21</v>
      </c>
      <c r="AT160" s="19">
        <f>VLOOKUP(E160,[1]Aplicado!$C$941:$AL$1568,36,0)</f>
        <v>30.05</v>
      </c>
      <c r="AU160" s="19">
        <f t="shared" si="2"/>
        <v>3660</v>
      </c>
      <c r="AV160" s="19">
        <v>0</v>
      </c>
      <c r="AW160" s="19">
        <v>0</v>
      </c>
      <c r="AX160" s="20">
        <v>50</v>
      </c>
      <c r="AY160" s="20">
        <v>120</v>
      </c>
      <c r="AZ160" s="19">
        <v>826925</v>
      </c>
      <c r="BA160" s="19">
        <v>245397.86</v>
      </c>
      <c r="BB160" s="21">
        <v>0.75</v>
      </c>
      <c r="BC160" s="21">
        <v>0.10148129449865601</v>
      </c>
      <c r="BD160" s="21">
        <v>11.75</v>
      </c>
      <c r="BE160" s="21"/>
      <c r="BF160" s="17"/>
      <c r="BG160" s="14"/>
      <c r="BH160" s="17" t="s">
        <v>140</v>
      </c>
      <c r="BI160" s="17" t="s">
        <v>374</v>
      </c>
      <c r="BJ160" s="17" t="s">
        <v>374</v>
      </c>
      <c r="BK160" s="17" t="s">
        <v>84</v>
      </c>
      <c r="BL160" s="15" t="s">
        <v>399</v>
      </c>
      <c r="BM160" s="21">
        <v>33204.39</v>
      </c>
      <c r="BN160" s="15" t="s">
        <v>81</v>
      </c>
      <c r="BO160" s="21"/>
      <c r="BP160" s="22">
        <v>42986</v>
      </c>
      <c r="BQ160" s="22">
        <v>46638</v>
      </c>
      <c r="BR160" s="21">
        <v>0</v>
      </c>
      <c r="BS160" s="21">
        <v>0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109</v>
      </c>
      <c r="C161" s="6" t="s">
        <v>73</v>
      </c>
      <c r="D161" s="7">
        <v>45139</v>
      </c>
      <c r="E161" s="8" t="s">
        <v>400</v>
      </c>
      <c r="F161" s="9">
        <v>0</v>
      </c>
      <c r="G161" s="9">
        <v>0</v>
      </c>
      <c r="H161" s="10">
        <v>31310.39</v>
      </c>
      <c r="I161" s="10">
        <v>0</v>
      </c>
      <c r="J161" s="10">
        <v>0</v>
      </c>
      <c r="K161" s="10">
        <v>31310.39</v>
      </c>
      <c r="L161" s="10">
        <v>2875.15</v>
      </c>
      <c r="M161" s="10">
        <v>0</v>
      </c>
      <c r="N161" s="10">
        <v>0</v>
      </c>
      <c r="O161" s="10">
        <v>0</v>
      </c>
      <c r="P161" s="10">
        <v>2875.15</v>
      </c>
      <c r="Q161" s="10">
        <v>27.6</v>
      </c>
      <c r="R161" s="10">
        <v>0</v>
      </c>
      <c r="S161" s="10">
        <v>28407.63</v>
      </c>
      <c r="T161" s="10">
        <v>27.61</v>
      </c>
      <c r="U161" s="10">
        <v>306.31</v>
      </c>
      <c r="V161" s="10">
        <v>0</v>
      </c>
      <c r="W161" s="10">
        <v>27.61</v>
      </c>
      <c r="X161" s="10">
        <v>306.31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152.24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3306.1</v>
      </c>
      <c r="AR161" s="10">
        <v>0</v>
      </c>
      <c r="AS161" s="10">
        <v>0</v>
      </c>
      <c r="AT161" s="10">
        <f>VLOOKUP(E161,[1]Aplicado!$C$941:$AL$1568,36,0)</f>
        <v>27.61</v>
      </c>
      <c r="AU161" s="10">
        <f t="shared" si="2"/>
        <v>6667.4</v>
      </c>
      <c r="AV161" s="10">
        <v>0</v>
      </c>
      <c r="AW161" s="10">
        <v>0</v>
      </c>
      <c r="AX161" s="11">
        <v>50</v>
      </c>
      <c r="AY161" s="11">
        <v>120</v>
      </c>
      <c r="AZ161" s="10">
        <v>223917</v>
      </c>
      <c r="BA161" s="10">
        <v>224000</v>
      </c>
      <c r="BB161" s="12">
        <v>0.9</v>
      </c>
      <c r="BC161" s="12">
        <v>0.114137799107143</v>
      </c>
      <c r="BD161" s="12">
        <v>11.75</v>
      </c>
      <c r="BE161" s="12"/>
      <c r="BF161" s="8"/>
      <c r="BG161" s="5"/>
      <c r="BH161" s="8" t="s">
        <v>144</v>
      </c>
      <c r="BI161" s="8" t="s">
        <v>374</v>
      </c>
      <c r="BJ161" s="8" t="s">
        <v>401</v>
      </c>
      <c r="BK161" s="8" t="s">
        <v>84</v>
      </c>
      <c r="BL161" s="6" t="s">
        <v>399</v>
      </c>
      <c r="BM161" s="12">
        <v>28407.63</v>
      </c>
      <c r="BN161" s="6" t="s">
        <v>81</v>
      </c>
      <c r="BO161" s="12"/>
      <c r="BP161" s="13">
        <v>42998</v>
      </c>
      <c r="BQ161" s="13">
        <v>46650</v>
      </c>
      <c r="BR161" s="12">
        <v>0</v>
      </c>
      <c r="BS161" s="12">
        <v>0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45139</v>
      </c>
      <c r="E162" s="17" t="s">
        <v>402</v>
      </c>
      <c r="F162" s="18">
        <v>13</v>
      </c>
      <c r="G162" s="18">
        <v>13</v>
      </c>
      <c r="H162" s="19">
        <v>37210.49</v>
      </c>
      <c r="I162" s="19">
        <v>27274.27</v>
      </c>
      <c r="J162" s="19">
        <v>20.11</v>
      </c>
      <c r="K162" s="19">
        <v>64484.76</v>
      </c>
      <c r="L162" s="19">
        <v>2095.79</v>
      </c>
      <c r="M162" s="19">
        <v>0</v>
      </c>
      <c r="N162" s="19">
        <v>0</v>
      </c>
      <c r="O162" s="19">
        <v>1724.49</v>
      </c>
      <c r="P162" s="19">
        <v>0</v>
      </c>
      <c r="Q162" s="19">
        <v>0</v>
      </c>
      <c r="R162" s="19">
        <v>0</v>
      </c>
      <c r="S162" s="19">
        <v>62760.27</v>
      </c>
      <c r="T162" s="19">
        <v>7165.03</v>
      </c>
      <c r="U162" s="19">
        <v>364.16</v>
      </c>
      <c r="V162" s="19">
        <v>0</v>
      </c>
      <c r="W162" s="19">
        <v>631.41</v>
      </c>
      <c r="X162" s="19">
        <v>0</v>
      </c>
      <c r="Y162" s="19">
        <v>0</v>
      </c>
      <c r="Z162" s="19">
        <v>0</v>
      </c>
      <c r="AA162" s="19">
        <v>6897.78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124.49</v>
      </c>
      <c r="AN162" s="19">
        <v>0</v>
      </c>
      <c r="AO162" s="19">
        <v>0</v>
      </c>
      <c r="AP162" s="19">
        <v>117.72</v>
      </c>
      <c r="AQ162" s="19">
        <v>0</v>
      </c>
      <c r="AR162" s="19">
        <v>0</v>
      </c>
      <c r="AS162" s="19">
        <v>0</v>
      </c>
      <c r="AT162" s="19">
        <f>VLOOKUP(E162,[1]Aplicado!$C$941:$AL$1568,36,0)</f>
        <v>0</v>
      </c>
      <c r="AU162" s="19">
        <f t="shared" si="2"/>
        <v>2577.9999999999995</v>
      </c>
      <c r="AV162" s="19">
        <v>27645.57</v>
      </c>
      <c r="AW162" s="19">
        <v>6897.78</v>
      </c>
      <c r="AX162" s="20">
        <v>57</v>
      </c>
      <c r="AY162" s="20">
        <v>120</v>
      </c>
      <c r="AZ162" s="19">
        <v>199242.81</v>
      </c>
      <c r="BA162" s="19">
        <v>173200</v>
      </c>
      <c r="BB162" s="21">
        <v>0.9</v>
      </c>
      <c r="BC162" s="21">
        <v>0.326121495381062</v>
      </c>
      <c r="BD162" s="21">
        <v>11.75</v>
      </c>
      <c r="BE162" s="21"/>
      <c r="BF162" s="17"/>
      <c r="BG162" s="14"/>
      <c r="BH162" s="17" t="s">
        <v>225</v>
      </c>
      <c r="BI162" s="17" t="s">
        <v>403</v>
      </c>
      <c r="BJ162" s="17" t="s">
        <v>404</v>
      </c>
      <c r="BK162" s="17" t="s">
        <v>79</v>
      </c>
      <c r="BL162" s="15" t="s">
        <v>399</v>
      </c>
      <c r="BM162" s="21">
        <v>62760.27</v>
      </c>
      <c r="BN162" s="15" t="s">
        <v>81</v>
      </c>
      <c r="BO162" s="21"/>
      <c r="BP162" s="22">
        <v>43089</v>
      </c>
      <c r="BQ162" s="22">
        <v>46741</v>
      </c>
      <c r="BR162" s="21">
        <v>4868.08</v>
      </c>
      <c r="BS162" s="21">
        <v>0</v>
      </c>
      <c r="BT162" s="21">
        <v>230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45139</v>
      </c>
      <c r="E163" s="8" t="s">
        <v>405</v>
      </c>
      <c r="F163" s="9">
        <v>0</v>
      </c>
      <c r="G163" s="9">
        <v>0</v>
      </c>
      <c r="H163" s="10">
        <v>160088.68</v>
      </c>
      <c r="I163" s="10">
        <v>0</v>
      </c>
      <c r="J163" s="10">
        <v>0</v>
      </c>
      <c r="K163" s="10">
        <v>160088.68</v>
      </c>
      <c r="L163" s="10">
        <v>2210.5300000000002</v>
      </c>
      <c r="M163" s="10">
        <v>0</v>
      </c>
      <c r="N163" s="10">
        <v>0</v>
      </c>
      <c r="O163" s="10">
        <v>0</v>
      </c>
      <c r="P163" s="10">
        <v>2210.5300000000002</v>
      </c>
      <c r="Q163" s="10">
        <v>21.22</v>
      </c>
      <c r="R163" s="10">
        <v>0</v>
      </c>
      <c r="S163" s="10">
        <v>157856.92000000001</v>
      </c>
      <c r="T163" s="10">
        <v>21.23</v>
      </c>
      <c r="U163" s="10">
        <v>1567.33</v>
      </c>
      <c r="V163" s="10">
        <v>0</v>
      </c>
      <c r="W163" s="10">
        <v>21.23</v>
      </c>
      <c r="X163" s="10">
        <v>1567.33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180.79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19.87</v>
      </c>
      <c r="AT163" s="10">
        <f>VLOOKUP(E163,[1]Aplicado!$C$941:$AL$1568,36,0)</f>
        <v>21.23</v>
      </c>
      <c r="AU163" s="10">
        <f t="shared" si="2"/>
        <v>3960</v>
      </c>
      <c r="AV163" s="10">
        <v>0</v>
      </c>
      <c r="AW163" s="10">
        <v>0</v>
      </c>
      <c r="AX163" s="11">
        <v>56</v>
      </c>
      <c r="AY163" s="11">
        <v>120</v>
      </c>
      <c r="AZ163" s="10">
        <v>262977.46000000002</v>
      </c>
      <c r="BA163" s="10">
        <v>265991.53000000003</v>
      </c>
      <c r="BB163" s="12">
        <v>0.9</v>
      </c>
      <c r="BC163" s="12">
        <v>0.53411936838740703</v>
      </c>
      <c r="BD163" s="12">
        <v>11.75</v>
      </c>
      <c r="BE163" s="12"/>
      <c r="BF163" s="8"/>
      <c r="BG163" s="5"/>
      <c r="BH163" s="8" t="s">
        <v>165</v>
      </c>
      <c r="BI163" s="8" t="s">
        <v>324</v>
      </c>
      <c r="BJ163" s="8" t="s">
        <v>406</v>
      </c>
      <c r="BK163" s="8" t="s">
        <v>84</v>
      </c>
      <c r="BL163" s="6" t="s">
        <v>399</v>
      </c>
      <c r="BM163" s="12">
        <v>157856.92000000001</v>
      </c>
      <c r="BN163" s="6" t="s">
        <v>81</v>
      </c>
      <c r="BO163" s="12"/>
      <c r="BP163" s="13">
        <v>43152</v>
      </c>
      <c r="BQ163" s="13">
        <v>46804</v>
      </c>
      <c r="BR163" s="12">
        <v>0</v>
      </c>
      <c r="BS163" s="12">
        <v>0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45139</v>
      </c>
      <c r="E164" s="17" t="s">
        <v>407</v>
      </c>
      <c r="F164" s="18">
        <v>0</v>
      </c>
      <c r="G164" s="18">
        <v>0</v>
      </c>
      <c r="H164" s="19">
        <v>278624.87</v>
      </c>
      <c r="I164" s="19">
        <v>0</v>
      </c>
      <c r="J164" s="19">
        <v>0</v>
      </c>
      <c r="K164" s="19">
        <v>278624.87</v>
      </c>
      <c r="L164" s="19">
        <v>14424.29</v>
      </c>
      <c r="M164" s="19">
        <v>0</v>
      </c>
      <c r="N164" s="19">
        <v>0</v>
      </c>
      <c r="O164" s="19">
        <v>0</v>
      </c>
      <c r="P164" s="19">
        <v>14424.29</v>
      </c>
      <c r="Q164" s="19">
        <v>138.51</v>
      </c>
      <c r="R164" s="19">
        <v>0</v>
      </c>
      <c r="S164" s="19">
        <v>264062.06</v>
      </c>
      <c r="T164" s="19">
        <v>138.52000000000001</v>
      </c>
      <c r="U164" s="19">
        <v>2726.85</v>
      </c>
      <c r="V164" s="19">
        <v>0</v>
      </c>
      <c r="W164" s="19">
        <v>138.52000000000001</v>
      </c>
      <c r="X164" s="19">
        <v>2726.85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820.73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110.38</v>
      </c>
      <c r="AT164" s="19">
        <f>VLOOKUP(E164,[1]Aplicado!$C$941:$AL$1568,36,0)</f>
        <v>138.52000000000001</v>
      </c>
      <c r="AU164" s="19">
        <f t="shared" si="2"/>
        <v>18000</v>
      </c>
      <c r="AV164" s="19">
        <v>0</v>
      </c>
      <c r="AW164" s="19">
        <v>0</v>
      </c>
      <c r="AX164" s="20">
        <v>58</v>
      </c>
      <c r="AY164" s="20">
        <v>120</v>
      </c>
      <c r="AZ164" s="19">
        <v>326355.75</v>
      </c>
      <c r="BA164" s="19">
        <v>1207576.05</v>
      </c>
      <c r="BB164" s="21">
        <v>0.85</v>
      </c>
      <c r="BC164" s="21">
        <v>0.185870489067749</v>
      </c>
      <c r="BD164" s="21">
        <v>11.75</v>
      </c>
      <c r="BE164" s="21"/>
      <c r="BF164" s="17"/>
      <c r="BG164" s="14"/>
      <c r="BH164" s="17" t="s">
        <v>187</v>
      </c>
      <c r="BI164" s="17" t="s">
        <v>191</v>
      </c>
      <c r="BJ164" s="17" t="s">
        <v>408</v>
      </c>
      <c r="BK164" s="17" t="s">
        <v>84</v>
      </c>
      <c r="BL164" s="15" t="s">
        <v>399</v>
      </c>
      <c r="BM164" s="21">
        <v>264062.06</v>
      </c>
      <c r="BN164" s="15" t="s">
        <v>81</v>
      </c>
      <c r="BO164" s="21"/>
      <c r="BP164" s="22">
        <v>43179</v>
      </c>
      <c r="BQ164" s="22">
        <v>46832</v>
      </c>
      <c r="BR164" s="21">
        <v>0</v>
      </c>
      <c r="BS164" s="21">
        <v>0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45139</v>
      </c>
      <c r="E165" s="8" t="s">
        <v>409</v>
      </c>
      <c r="F165" s="9">
        <v>0</v>
      </c>
      <c r="G165" s="9">
        <v>0</v>
      </c>
      <c r="H165" s="10">
        <v>61782.71</v>
      </c>
      <c r="I165" s="10">
        <v>0</v>
      </c>
      <c r="J165" s="10">
        <v>0</v>
      </c>
      <c r="K165" s="10">
        <v>61782.71</v>
      </c>
      <c r="L165" s="10">
        <v>3139.33</v>
      </c>
      <c r="M165" s="10">
        <v>0</v>
      </c>
      <c r="N165" s="10">
        <v>0</v>
      </c>
      <c r="O165" s="10">
        <v>0</v>
      </c>
      <c r="P165" s="10">
        <v>3139.33</v>
      </c>
      <c r="Q165" s="10">
        <v>30.14</v>
      </c>
      <c r="R165" s="10">
        <v>0</v>
      </c>
      <c r="S165" s="10">
        <v>58613.23</v>
      </c>
      <c r="T165" s="10">
        <v>30.15</v>
      </c>
      <c r="U165" s="10">
        <v>604.66</v>
      </c>
      <c r="V165" s="10">
        <v>0</v>
      </c>
      <c r="W165" s="10">
        <v>30.15</v>
      </c>
      <c r="X165" s="10">
        <v>604.66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179.16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28.29</v>
      </c>
      <c r="AT165" s="10">
        <f>VLOOKUP(E165,[1]Aplicado!$C$941:$AL$1568,36,0)</f>
        <v>30.15</v>
      </c>
      <c r="AU165" s="10">
        <f t="shared" si="2"/>
        <v>3925</v>
      </c>
      <c r="AV165" s="10">
        <v>0</v>
      </c>
      <c r="AW165" s="10">
        <v>0</v>
      </c>
      <c r="AX165" s="11">
        <v>58</v>
      </c>
      <c r="AY165" s="11">
        <v>120</v>
      </c>
      <c r="AZ165" s="10">
        <v>71500</v>
      </c>
      <c r="BA165" s="10">
        <v>263606.53999999998</v>
      </c>
      <c r="BB165" s="12">
        <v>0.9</v>
      </c>
      <c r="BC165" s="12">
        <v>0.20011607830367201</v>
      </c>
      <c r="BD165" s="12">
        <v>11.75</v>
      </c>
      <c r="BE165" s="12"/>
      <c r="BF165" s="8"/>
      <c r="BG165" s="5"/>
      <c r="BH165" s="8" t="s">
        <v>140</v>
      </c>
      <c r="BI165" s="8" t="s">
        <v>410</v>
      </c>
      <c r="BJ165" s="8" t="s">
        <v>411</v>
      </c>
      <c r="BK165" s="8" t="s">
        <v>84</v>
      </c>
      <c r="BL165" s="6" t="s">
        <v>399</v>
      </c>
      <c r="BM165" s="12">
        <v>58613.23</v>
      </c>
      <c r="BN165" s="6" t="s">
        <v>81</v>
      </c>
      <c r="BO165" s="12"/>
      <c r="BP165" s="13">
        <v>43208</v>
      </c>
      <c r="BQ165" s="13">
        <v>46861</v>
      </c>
      <c r="BR165" s="12">
        <v>0</v>
      </c>
      <c r="BS165" s="12">
        <v>0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372</v>
      </c>
      <c r="C166" s="15" t="s">
        <v>73</v>
      </c>
      <c r="D166" s="16">
        <v>45139</v>
      </c>
      <c r="E166" s="17" t="s">
        <v>412</v>
      </c>
      <c r="F166" s="18">
        <v>2</v>
      </c>
      <c r="G166" s="18">
        <v>1</v>
      </c>
      <c r="H166" s="19">
        <v>59828</v>
      </c>
      <c r="I166" s="19">
        <v>5967.54</v>
      </c>
      <c r="J166" s="19">
        <v>29.21</v>
      </c>
      <c r="K166" s="19">
        <v>65795.539999999994</v>
      </c>
      <c r="L166" s="19">
        <v>3042.49</v>
      </c>
      <c r="M166" s="19">
        <v>0</v>
      </c>
      <c r="N166" s="19">
        <v>0</v>
      </c>
      <c r="O166" s="19">
        <v>29.21</v>
      </c>
      <c r="P166" s="19">
        <v>0</v>
      </c>
      <c r="Q166" s="19">
        <v>0</v>
      </c>
      <c r="R166" s="19">
        <v>0</v>
      </c>
      <c r="S166" s="19">
        <v>65766.33</v>
      </c>
      <c r="T166" s="19">
        <v>1288.5</v>
      </c>
      <c r="U166" s="19">
        <v>585.53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1874.03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f>VLOOKUP(E166,[1]Aplicado!$C$941:$AL$1568,36,0)</f>
        <v>0</v>
      </c>
      <c r="AU166" s="19">
        <f t="shared" si="2"/>
        <v>0</v>
      </c>
      <c r="AV166" s="19">
        <v>8980.82</v>
      </c>
      <c r="AW166" s="19">
        <v>1874.03</v>
      </c>
      <c r="AX166" s="20">
        <v>138</v>
      </c>
      <c r="AY166" s="20">
        <v>120</v>
      </c>
      <c r="AZ166" s="19">
        <v>84835</v>
      </c>
      <c r="BA166" s="19">
        <v>255500</v>
      </c>
      <c r="BB166" s="21">
        <v>0.86</v>
      </c>
      <c r="BC166" s="21">
        <v>0.22136612054794499</v>
      </c>
      <c r="BD166" s="21">
        <v>11.75</v>
      </c>
      <c r="BE166" s="21"/>
      <c r="BF166" s="17"/>
      <c r="BG166" s="14"/>
      <c r="BH166" s="17" t="s">
        <v>76</v>
      </c>
      <c r="BI166" s="17" t="s">
        <v>413</v>
      </c>
      <c r="BJ166" s="17" t="s">
        <v>414</v>
      </c>
      <c r="BK166" s="17" t="s">
        <v>132</v>
      </c>
      <c r="BL166" s="15" t="s">
        <v>399</v>
      </c>
      <c r="BM166" s="21">
        <v>65766.33</v>
      </c>
      <c r="BN166" s="15" t="s">
        <v>81</v>
      </c>
      <c r="BO166" s="21"/>
      <c r="BP166" s="22">
        <v>43244</v>
      </c>
      <c r="BQ166" s="22">
        <v>46897</v>
      </c>
      <c r="BR166" s="21">
        <v>752.5</v>
      </c>
      <c r="BS166" s="21">
        <v>0.83</v>
      </c>
      <c r="BT166" s="21">
        <v>230</v>
      </c>
    </row>
    <row r="167" spans="1:72" s="1" customFormat="1" ht="18.2" customHeight="1" x14ac:dyDescent="0.15">
      <c r="A167" s="5">
        <v>165</v>
      </c>
      <c r="B167" s="6" t="s">
        <v>372</v>
      </c>
      <c r="C167" s="6" t="s">
        <v>73</v>
      </c>
      <c r="D167" s="7">
        <v>45139</v>
      </c>
      <c r="E167" s="8" t="s">
        <v>415</v>
      </c>
      <c r="F167" s="9">
        <v>0</v>
      </c>
      <c r="G167" s="9">
        <v>0</v>
      </c>
      <c r="H167" s="10">
        <v>209249.36</v>
      </c>
      <c r="I167" s="10">
        <v>0</v>
      </c>
      <c r="J167" s="10">
        <v>0</v>
      </c>
      <c r="K167" s="10">
        <v>209249.36</v>
      </c>
      <c r="L167" s="10">
        <v>2469.29</v>
      </c>
      <c r="M167" s="10">
        <v>0</v>
      </c>
      <c r="N167" s="10">
        <v>0</v>
      </c>
      <c r="O167" s="10">
        <v>0</v>
      </c>
      <c r="P167" s="10">
        <v>2469.29</v>
      </c>
      <c r="Q167" s="10">
        <v>23.71</v>
      </c>
      <c r="R167" s="10">
        <v>0</v>
      </c>
      <c r="S167" s="10">
        <v>206756.36</v>
      </c>
      <c r="T167" s="10">
        <v>23.71</v>
      </c>
      <c r="U167" s="10">
        <v>2048.67</v>
      </c>
      <c r="V167" s="10">
        <v>0</v>
      </c>
      <c r="W167" s="10">
        <v>23.71</v>
      </c>
      <c r="X167" s="10">
        <v>2048.67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216.19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23.71</v>
      </c>
      <c r="AT167" s="10">
        <f>VLOOKUP(E167,[1]Aplicado!$C$941:$AL$1568,36,0)</f>
        <v>23.71</v>
      </c>
      <c r="AU167" s="10">
        <f t="shared" si="2"/>
        <v>4734.1499999999996</v>
      </c>
      <c r="AV167" s="10">
        <v>0</v>
      </c>
      <c r="AW167" s="10">
        <v>0</v>
      </c>
      <c r="AX167" s="11">
        <v>63</v>
      </c>
      <c r="AY167" s="11">
        <v>120</v>
      </c>
      <c r="AZ167" s="10">
        <v>364000.19</v>
      </c>
      <c r="BA167" s="10">
        <v>248536.28</v>
      </c>
      <c r="BB167" s="12">
        <v>0.9</v>
      </c>
      <c r="BC167" s="12">
        <v>0.748706482610909</v>
      </c>
      <c r="BD167" s="12">
        <v>11.75</v>
      </c>
      <c r="BE167" s="12"/>
      <c r="BF167" s="8"/>
      <c r="BG167" s="5"/>
      <c r="BH167" s="8" t="s">
        <v>106</v>
      </c>
      <c r="BI167" s="8" t="s">
        <v>416</v>
      </c>
      <c r="BJ167" s="8" t="s">
        <v>108</v>
      </c>
      <c r="BK167" s="8" t="s">
        <v>84</v>
      </c>
      <c r="BL167" s="6" t="s">
        <v>399</v>
      </c>
      <c r="BM167" s="12">
        <v>206756.36</v>
      </c>
      <c r="BN167" s="6" t="s">
        <v>81</v>
      </c>
      <c r="BO167" s="12"/>
      <c r="BP167" s="13">
        <v>43427</v>
      </c>
      <c r="BQ167" s="13">
        <v>47080</v>
      </c>
      <c r="BR167" s="12">
        <v>0</v>
      </c>
      <c r="BS167" s="12">
        <v>0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45139</v>
      </c>
      <c r="E168" s="17" t="s">
        <v>417</v>
      </c>
      <c r="F168" s="18">
        <v>5</v>
      </c>
      <c r="G168" s="18">
        <v>4</v>
      </c>
      <c r="H168" s="19">
        <v>257862.34</v>
      </c>
      <c r="I168" s="19">
        <v>14748.63</v>
      </c>
      <c r="J168" s="19">
        <v>29.21</v>
      </c>
      <c r="K168" s="19">
        <v>272610.96999999997</v>
      </c>
      <c r="L168" s="19">
        <v>3042.95</v>
      </c>
      <c r="M168" s="19">
        <v>0</v>
      </c>
      <c r="N168" s="19">
        <v>0</v>
      </c>
      <c r="O168" s="19">
        <v>29.21</v>
      </c>
      <c r="P168" s="19">
        <v>0</v>
      </c>
      <c r="Q168" s="19">
        <v>0</v>
      </c>
      <c r="R168" s="19">
        <v>0</v>
      </c>
      <c r="S168" s="19">
        <v>272581.76000000001</v>
      </c>
      <c r="T168" s="19">
        <v>13089.22</v>
      </c>
      <c r="U168" s="19">
        <v>2524.62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15613.84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f>VLOOKUP(E168,[1]Aplicado!$C$941:$AL$1568,36,0)</f>
        <v>0</v>
      </c>
      <c r="AU168" s="19">
        <f t="shared" si="2"/>
        <v>0</v>
      </c>
      <c r="AV168" s="19">
        <v>17762.37</v>
      </c>
      <c r="AW168" s="19">
        <v>15613.84</v>
      </c>
      <c r="AX168" s="20">
        <v>63</v>
      </c>
      <c r="AY168" s="20">
        <v>120</v>
      </c>
      <c r="AZ168" s="19">
        <v>155915.21</v>
      </c>
      <c r="BA168" s="19">
        <v>392001</v>
      </c>
      <c r="BB168" s="21">
        <v>0.9</v>
      </c>
      <c r="BC168" s="21">
        <v>0.62582387289828301</v>
      </c>
      <c r="BD168" s="21">
        <v>11.75</v>
      </c>
      <c r="BE168" s="21"/>
      <c r="BF168" s="17"/>
      <c r="BG168" s="14"/>
      <c r="BH168" s="17" t="s">
        <v>187</v>
      </c>
      <c r="BI168" s="17" t="s">
        <v>191</v>
      </c>
      <c r="BJ168" s="17" t="s">
        <v>341</v>
      </c>
      <c r="BK168" s="17" t="s">
        <v>132</v>
      </c>
      <c r="BL168" s="15" t="s">
        <v>399</v>
      </c>
      <c r="BM168" s="21">
        <v>272581.76000000001</v>
      </c>
      <c r="BN168" s="15" t="s">
        <v>81</v>
      </c>
      <c r="BO168" s="21"/>
      <c r="BP168" s="22">
        <v>43367</v>
      </c>
      <c r="BQ168" s="22">
        <v>47020</v>
      </c>
      <c r="BR168" s="21">
        <v>2743.02</v>
      </c>
      <c r="BS168" s="21">
        <v>0</v>
      </c>
      <c r="BT168" s="21">
        <v>230</v>
      </c>
    </row>
    <row r="169" spans="1:72" s="1" customFormat="1" ht="18.2" customHeight="1" x14ac:dyDescent="0.15">
      <c r="A169" s="5">
        <v>167</v>
      </c>
      <c r="B169" s="6" t="s">
        <v>372</v>
      </c>
      <c r="C169" s="6" t="s">
        <v>73</v>
      </c>
      <c r="D169" s="7">
        <v>45139</v>
      </c>
      <c r="E169" s="8" t="s">
        <v>418</v>
      </c>
      <c r="F169" s="9">
        <v>0</v>
      </c>
      <c r="G169" s="9">
        <v>0</v>
      </c>
      <c r="H169" s="10">
        <v>167291.92000000001</v>
      </c>
      <c r="I169" s="10">
        <v>0</v>
      </c>
      <c r="J169" s="10">
        <v>0</v>
      </c>
      <c r="K169" s="10">
        <v>167291.92000000001</v>
      </c>
      <c r="L169" s="10">
        <v>1892.06</v>
      </c>
      <c r="M169" s="10">
        <v>0</v>
      </c>
      <c r="N169" s="10">
        <v>0</v>
      </c>
      <c r="O169" s="10">
        <v>0</v>
      </c>
      <c r="P169" s="10">
        <v>1892.06</v>
      </c>
      <c r="Q169" s="10">
        <v>18.16</v>
      </c>
      <c r="R169" s="10">
        <v>0</v>
      </c>
      <c r="S169" s="10">
        <v>165381.70000000001</v>
      </c>
      <c r="T169" s="10">
        <v>18.16</v>
      </c>
      <c r="U169" s="10">
        <v>1637.89</v>
      </c>
      <c r="V169" s="10">
        <v>0</v>
      </c>
      <c r="W169" s="10">
        <v>18.16</v>
      </c>
      <c r="X169" s="10">
        <v>1637.89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168.93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230</v>
      </c>
      <c r="AQ169" s="10">
        <v>0</v>
      </c>
      <c r="AR169" s="10">
        <v>0</v>
      </c>
      <c r="AS169" s="10">
        <v>18.16</v>
      </c>
      <c r="AT169" s="10">
        <f>VLOOKUP(E169,[1]Aplicado!$C$941:$AL$1568,36,0)</f>
        <v>248.16</v>
      </c>
      <c r="AU169" s="10">
        <f t="shared" si="2"/>
        <v>3698.88</v>
      </c>
      <c r="AV169" s="10">
        <v>0</v>
      </c>
      <c r="AW169" s="10">
        <v>0</v>
      </c>
      <c r="AX169" s="11">
        <v>63</v>
      </c>
      <c r="AY169" s="11">
        <v>120</v>
      </c>
      <c r="AZ169" s="10">
        <v>320000.05</v>
      </c>
      <c r="BA169" s="10">
        <v>318100</v>
      </c>
      <c r="BB169" s="12">
        <v>0.9</v>
      </c>
      <c r="BC169" s="12">
        <v>0.467914272241434</v>
      </c>
      <c r="BD169" s="12">
        <v>11.75</v>
      </c>
      <c r="BE169" s="12"/>
      <c r="BF169" s="8"/>
      <c r="BG169" s="5"/>
      <c r="BH169" s="8" t="s">
        <v>106</v>
      </c>
      <c r="BI169" s="8" t="s">
        <v>419</v>
      </c>
      <c r="BJ169" s="8" t="s">
        <v>420</v>
      </c>
      <c r="BK169" s="8" t="s">
        <v>84</v>
      </c>
      <c r="BL169" s="6" t="s">
        <v>399</v>
      </c>
      <c r="BM169" s="12">
        <v>165381.70000000001</v>
      </c>
      <c r="BN169" s="6" t="s">
        <v>81</v>
      </c>
      <c r="BO169" s="12"/>
      <c r="BP169" s="13">
        <v>43367</v>
      </c>
      <c r="BQ169" s="13">
        <v>47020</v>
      </c>
      <c r="BR169" s="12">
        <v>0</v>
      </c>
      <c r="BS169" s="12">
        <v>0</v>
      </c>
      <c r="BT169" s="12">
        <v>0</v>
      </c>
    </row>
    <row r="170" spans="1:72" s="1" customFormat="1" ht="18.2" customHeight="1" x14ac:dyDescent="0.15">
      <c r="A170" s="14">
        <v>168</v>
      </c>
      <c r="B170" s="15" t="s">
        <v>372</v>
      </c>
      <c r="C170" s="15" t="s">
        <v>73</v>
      </c>
      <c r="D170" s="16">
        <v>45139</v>
      </c>
      <c r="E170" s="17" t="s">
        <v>421</v>
      </c>
      <c r="F170" s="18">
        <v>0</v>
      </c>
      <c r="G170" s="18">
        <v>0</v>
      </c>
      <c r="H170" s="19">
        <v>70893.3</v>
      </c>
      <c r="I170" s="19">
        <v>0</v>
      </c>
      <c r="J170" s="19">
        <v>0</v>
      </c>
      <c r="K170" s="19">
        <v>70893.3</v>
      </c>
      <c r="L170" s="19">
        <v>2273.0500000000002</v>
      </c>
      <c r="M170" s="19">
        <v>0</v>
      </c>
      <c r="N170" s="19">
        <v>0</v>
      </c>
      <c r="O170" s="19">
        <v>0</v>
      </c>
      <c r="P170" s="19">
        <v>2273.0500000000002</v>
      </c>
      <c r="Q170" s="19">
        <v>21.83</v>
      </c>
      <c r="R170" s="19">
        <v>0</v>
      </c>
      <c r="S170" s="19">
        <v>68598.42</v>
      </c>
      <c r="T170" s="19">
        <v>21.83</v>
      </c>
      <c r="U170" s="19">
        <v>693.95</v>
      </c>
      <c r="V170" s="19">
        <v>0</v>
      </c>
      <c r="W170" s="19">
        <v>21.83</v>
      </c>
      <c r="X170" s="19">
        <v>693.95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141.96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21.82</v>
      </c>
      <c r="AT170" s="19">
        <f>VLOOKUP(E170,[1]Aplicado!$C$941:$AL$1568,36,0)</f>
        <v>21.83</v>
      </c>
      <c r="AU170" s="19">
        <f t="shared" si="2"/>
        <v>3108.9700000000003</v>
      </c>
      <c r="AV170" s="19">
        <v>0</v>
      </c>
      <c r="AW170" s="19">
        <v>0</v>
      </c>
      <c r="AX170" s="20">
        <v>67</v>
      </c>
      <c r="AY170" s="20">
        <v>120</v>
      </c>
      <c r="AZ170" s="19">
        <v>253021.07</v>
      </c>
      <c r="BA170" s="19">
        <v>208900</v>
      </c>
      <c r="BB170" s="21">
        <v>0.9</v>
      </c>
      <c r="BC170" s="21">
        <v>0.29554130205840101</v>
      </c>
      <c r="BD170" s="21">
        <v>13.71</v>
      </c>
      <c r="BE170" s="21"/>
      <c r="BF170" s="17"/>
      <c r="BG170" s="14"/>
      <c r="BH170" s="17" t="s">
        <v>106</v>
      </c>
      <c r="BI170" s="17" t="s">
        <v>419</v>
      </c>
      <c r="BJ170" s="17" t="s">
        <v>422</v>
      </c>
      <c r="BK170" s="17" t="s">
        <v>84</v>
      </c>
      <c r="BL170" s="15" t="s">
        <v>399</v>
      </c>
      <c r="BM170" s="21">
        <v>68598.42</v>
      </c>
      <c r="BN170" s="15" t="s">
        <v>81</v>
      </c>
      <c r="BO170" s="21"/>
      <c r="BP170" s="22">
        <v>43481</v>
      </c>
      <c r="BQ170" s="22">
        <v>47134</v>
      </c>
      <c r="BR170" s="21">
        <v>0</v>
      </c>
      <c r="BS170" s="21">
        <v>0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372</v>
      </c>
      <c r="C171" s="6" t="s">
        <v>73</v>
      </c>
      <c r="D171" s="7">
        <v>45139</v>
      </c>
      <c r="E171" s="8" t="s">
        <v>423</v>
      </c>
      <c r="F171" s="9">
        <v>0</v>
      </c>
      <c r="G171" s="9">
        <v>0</v>
      </c>
      <c r="H171" s="10">
        <v>41413.800000000003</v>
      </c>
      <c r="I171" s="10">
        <v>122.34</v>
      </c>
      <c r="J171" s="10">
        <v>0</v>
      </c>
      <c r="K171" s="10">
        <v>41536.14</v>
      </c>
      <c r="L171" s="10">
        <v>5972.63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41536.14</v>
      </c>
      <c r="T171" s="10">
        <v>0</v>
      </c>
      <c r="U171" s="10">
        <v>404.95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404.95</v>
      </c>
      <c r="AB171" s="10">
        <v>0</v>
      </c>
      <c r="AC171" s="10">
        <v>0</v>
      </c>
      <c r="AD171" s="10">
        <v>0</v>
      </c>
      <c r="AE171" s="10">
        <v>0</v>
      </c>
      <c r="AF171" s="10">
        <v>230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f>VLOOKUP(E171,[1]Aplicado!$C$941:$AL$1568,36,0)</f>
        <v>230</v>
      </c>
      <c r="AU171" s="10">
        <f t="shared" si="2"/>
        <v>0</v>
      </c>
      <c r="AV171" s="10">
        <v>6037.61</v>
      </c>
      <c r="AW171" s="10">
        <v>404.95</v>
      </c>
      <c r="AX171" s="11">
        <v>7</v>
      </c>
      <c r="AY171" s="11">
        <v>60</v>
      </c>
      <c r="AZ171" s="10">
        <v>249000.3</v>
      </c>
      <c r="BA171" s="10">
        <v>288339.17</v>
      </c>
      <c r="BB171" s="12">
        <v>0.9</v>
      </c>
      <c r="BC171" s="12">
        <v>0.12964775476047899</v>
      </c>
      <c r="BD171" s="12">
        <v>13.9</v>
      </c>
      <c r="BE171" s="12"/>
      <c r="BF171" s="8"/>
      <c r="BG171" s="5"/>
      <c r="BH171" s="8" t="s">
        <v>106</v>
      </c>
      <c r="BI171" s="8" t="s">
        <v>419</v>
      </c>
      <c r="BJ171" s="8" t="s">
        <v>422</v>
      </c>
      <c r="BK171" s="8" t="s">
        <v>84</v>
      </c>
      <c r="BL171" s="6" t="s">
        <v>399</v>
      </c>
      <c r="BM171" s="12">
        <v>41536.14</v>
      </c>
      <c r="BN171" s="6" t="s">
        <v>81</v>
      </c>
      <c r="BO171" s="12"/>
      <c r="BP171" s="13">
        <v>43545</v>
      </c>
      <c r="BQ171" s="13">
        <v>45372</v>
      </c>
      <c r="BR171" s="12">
        <v>195.96</v>
      </c>
      <c r="BS171" s="12">
        <v>0</v>
      </c>
      <c r="BT171" s="12">
        <v>230</v>
      </c>
    </row>
    <row r="172" spans="1:72" s="1" customFormat="1" ht="18.2" customHeight="1" x14ac:dyDescent="0.15">
      <c r="A172" s="14">
        <v>170</v>
      </c>
      <c r="B172" s="15" t="s">
        <v>372</v>
      </c>
      <c r="C172" s="15" t="s">
        <v>73</v>
      </c>
      <c r="D172" s="16">
        <v>45139</v>
      </c>
      <c r="E172" s="17" t="s">
        <v>424</v>
      </c>
      <c r="F172" s="18">
        <v>0</v>
      </c>
      <c r="G172" s="18">
        <v>0</v>
      </c>
      <c r="H172" s="19">
        <v>258778.46</v>
      </c>
      <c r="I172" s="19">
        <v>0</v>
      </c>
      <c r="J172" s="19">
        <v>0</v>
      </c>
      <c r="K172" s="19">
        <v>258778.46</v>
      </c>
      <c r="L172" s="19">
        <v>2849.56</v>
      </c>
      <c r="M172" s="19">
        <v>0</v>
      </c>
      <c r="N172" s="19">
        <v>0</v>
      </c>
      <c r="O172" s="19">
        <v>0</v>
      </c>
      <c r="P172" s="19">
        <v>2849.56</v>
      </c>
      <c r="Q172" s="19">
        <v>27.35</v>
      </c>
      <c r="R172" s="19">
        <v>0</v>
      </c>
      <c r="S172" s="19">
        <v>255901.54</v>
      </c>
      <c r="T172" s="19">
        <v>27.36</v>
      </c>
      <c r="U172" s="19">
        <v>2533.6</v>
      </c>
      <c r="V172" s="19">
        <v>0</v>
      </c>
      <c r="W172" s="19">
        <v>27.36</v>
      </c>
      <c r="X172" s="19">
        <v>2533.6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257.61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27.12</v>
      </c>
      <c r="AT172" s="19">
        <f>VLOOKUP(E172,[1]Aplicado!$C$941:$AL$1568,36,0)</f>
        <v>27.36</v>
      </c>
      <c r="AU172" s="19">
        <f t="shared" si="2"/>
        <v>5641</v>
      </c>
      <c r="AV172" s="19">
        <v>0</v>
      </c>
      <c r="AW172" s="19">
        <v>0</v>
      </c>
      <c r="AX172" s="20">
        <v>68</v>
      </c>
      <c r="AY172" s="20">
        <v>120</v>
      </c>
      <c r="AZ172" s="19">
        <v>369998.88</v>
      </c>
      <c r="BA172" s="19">
        <v>379016.98</v>
      </c>
      <c r="BB172" s="21">
        <v>0.87</v>
      </c>
      <c r="BC172" s="21">
        <v>0.58739938194853403</v>
      </c>
      <c r="BD172" s="21">
        <v>11.75</v>
      </c>
      <c r="BE172" s="21"/>
      <c r="BF172" s="17"/>
      <c r="BG172" s="14"/>
      <c r="BH172" s="17" t="s">
        <v>236</v>
      </c>
      <c r="BI172" s="17" t="s">
        <v>425</v>
      </c>
      <c r="BJ172" s="17" t="s">
        <v>426</v>
      </c>
      <c r="BK172" s="17" t="s">
        <v>84</v>
      </c>
      <c r="BL172" s="15" t="s">
        <v>399</v>
      </c>
      <c r="BM172" s="21">
        <v>255901.54</v>
      </c>
      <c r="BN172" s="15" t="s">
        <v>81</v>
      </c>
      <c r="BO172" s="21"/>
      <c r="BP172" s="22">
        <v>43571</v>
      </c>
      <c r="BQ172" s="22">
        <v>47224</v>
      </c>
      <c r="BR172" s="21">
        <v>0</v>
      </c>
      <c r="BS172" s="21">
        <v>0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109</v>
      </c>
      <c r="C173" s="6" t="s">
        <v>73</v>
      </c>
      <c r="D173" s="7">
        <v>45139</v>
      </c>
      <c r="E173" s="8" t="s">
        <v>427</v>
      </c>
      <c r="F173" s="9">
        <v>1</v>
      </c>
      <c r="G173" s="9">
        <v>0</v>
      </c>
      <c r="H173" s="10">
        <v>419621.25</v>
      </c>
      <c r="I173" s="10">
        <v>4558.5</v>
      </c>
      <c r="J173" s="10">
        <v>0</v>
      </c>
      <c r="K173" s="10">
        <v>424179.75</v>
      </c>
      <c r="L173" s="10">
        <v>4648.21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424179.75</v>
      </c>
      <c r="T173" s="10">
        <v>4198.0600000000004</v>
      </c>
      <c r="U173" s="10">
        <v>4108.3500000000004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8306.41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f>VLOOKUP(E173,[1]Aplicado!$C$941:$AL$1568,36,0)</f>
        <v>0</v>
      </c>
      <c r="AU173" s="10">
        <f t="shared" si="2"/>
        <v>0</v>
      </c>
      <c r="AV173" s="10">
        <v>9206.7099999999991</v>
      </c>
      <c r="AW173" s="10">
        <v>8306.41</v>
      </c>
      <c r="AX173" s="11">
        <v>68</v>
      </c>
      <c r="AY173" s="11">
        <v>120</v>
      </c>
      <c r="AZ173" s="10">
        <v>661600</v>
      </c>
      <c r="BA173" s="10">
        <v>616531.18000000005</v>
      </c>
      <c r="BB173" s="12">
        <v>0.9</v>
      </c>
      <c r="BC173" s="12">
        <v>0.61920919392916995</v>
      </c>
      <c r="BD173" s="12">
        <v>11.75</v>
      </c>
      <c r="BE173" s="12"/>
      <c r="BF173" s="8"/>
      <c r="BG173" s="5"/>
      <c r="BH173" s="8" t="s">
        <v>187</v>
      </c>
      <c r="BI173" s="8" t="s">
        <v>191</v>
      </c>
      <c r="BJ173" s="8" t="s">
        <v>341</v>
      </c>
      <c r="BK173" s="8" t="s">
        <v>132</v>
      </c>
      <c r="BL173" s="6" t="s">
        <v>399</v>
      </c>
      <c r="BM173" s="12">
        <v>424179.75</v>
      </c>
      <c r="BN173" s="6" t="s">
        <v>81</v>
      </c>
      <c r="BO173" s="12"/>
      <c r="BP173" s="13">
        <v>43577</v>
      </c>
      <c r="BQ173" s="13">
        <v>47230</v>
      </c>
      <c r="BR173" s="12">
        <v>927.27</v>
      </c>
      <c r="BS173" s="12">
        <v>0</v>
      </c>
      <c r="BT173" s="12">
        <v>230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45139</v>
      </c>
      <c r="E174" s="17" t="s">
        <v>428</v>
      </c>
      <c r="F174" s="18">
        <v>0</v>
      </c>
      <c r="G174" s="18">
        <v>0</v>
      </c>
      <c r="H174" s="19">
        <v>145531.22</v>
      </c>
      <c r="I174" s="19">
        <v>0</v>
      </c>
      <c r="J174" s="19">
        <v>0</v>
      </c>
      <c r="K174" s="19">
        <v>145531.22</v>
      </c>
      <c r="L174" s="19">
        <v>1456.92</v>
      </c>
      <c r="M174" s="19">
        <v>0</v>
      </c>
      <c r="N174" s="19">
        <v>0</v>
      </c>
      <c r="O174" s="19">
        <v>0</v>
      </c>
      <c r="P174" s="19">
        <v>1456.92</v>
      </c>
      <c r="Q174" s="19">
        <v>13.99</v>
      </c>
      <c r="R174" s="19">
        <v>0</v>
      </c>
      <c r="S174" s="19">
        <v>144060.31</v>
      </c>
      <c r="T174" s="19">
        <v>13.99</v>
      </c>
      <c r="U174" s="19">
        <v>1424.86</v>
      </c>
      <c r="V174" s="19">
        <v>0</v>
      </c>
      <c r="W174" s="19">
        <v>13.99</v>
      </c>
      <c r="X174" s="19">
        <v>1424.86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170.83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13.6</v>
      </c>
      <c r="AT174" s="19">
        <f>VLOOKUP(E174,[1]Aplicado!$C$941:$AL$1568,36,0)</f>
        <v>13.99</v>
      </c>
      <c r="AU174" s="19">
        <f t="shared" si="2"/>
        <v>3053</v>
      </c>
      <c r="AV174" s="19">
        <v>0</v>
      </c>
      <c r="AW174" s="19">
        <v>0</v>
      </c>
      <c r="AX174" s="20">
        <v>70</v>
      </c>
      <c r="AY174" s="20">
        <v>120</v>
      </c>
      <c r="AZ174" s="19">
        <v>216342.61</v>
      </c>
      <c r="BA174" s="19">
        <v>202900</v>
      </c>
      <c r="BB174" s="21">
        <v>0.9</v>
      </c>
      <c r="BC174" s="21">
        <v>0.63900581074420904</v>
      </c>
      <c r="BD174" s="21">
        <v>11.75</v>
      </c>
      <c r="BE174" s="21"/>
      <c r="BF174" s="17"/>
      <c r="BG174" s="14"/>
      <c r="BH174" s="17" t="s">
        <v>106</v>
      </c>
      <c r="BI174" s="17" t="s">
        <v>107</v>
      </c>
      <c r="BJ174" s="17" t="s">
        <v>429</v>
      </c>
      <c r="BK174" s="17" t="s">
        <v>84</v>
      </c>
      <c r="BL174" s="15" t="s">
        <v>399</v>
      </c>
      <c r="BM174" s="21">
        <v>144060.31</v>
      </c>
      <c r="BN174" s="15" t="s">
        <v>81</v>
      </c>
      <c r="BO174" s="21"/>
      <c r="BP174" s="22">
        <v>43599</v>
      </c>
      <c r="BQ174" s="22">
        <v>47252</v>
      </c>
      <c r="BR174" s="21">
        <v>0</v>
      </c>
      <c r="BS174" s="21">
        <v>0</v>
      </c>
      <c r="BT174" s="21">
        <v>0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45139</v>
      </c>
      <c r="E175" s="8" t="s">
        <v>430</v>
      </c>
      <c r="F175" s="9">
        <v>0</v>
      </c>
      <c r="G175" s="9">
        <v>0</v>
      </c>
      <c r="H175" s="10">
        <v>171119.76</v>
      </c>
      <c r="I175" s="10">
        <v>0</v>
      </c>
      <c r="J175" s="10">
        <v>0</v>
      </c>
      <c r="K175" s="10">
        <v>171119.76</v>
      </c>
      <c r="L175" s="10">
        <v>1863.23</v>
      </c>
      <c r="M175" s="10">
        <v>0</v>
      </c>
      <c r="N175" s="10">
        <v>0</v>
      </c>
      <c r="O175" s="10">
        <v>0</v>
      </c>
      <c r="P175" s="10">
        <v>0</v>
      </c>
      <c r="Q175" s="10">
        <v>17.88</v>
      </c>
      <c r="R175" s="10">
        <v>0</v>
      </c>
      <c r="S175" s="10">
        <v>171101.87</v>
      </c>
      <c r="T175" s="10">
        <v>17.89</v>
      </c>
      <c r="U175" s="10">
        <v>1675.37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1693.26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102.33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120.21</v>
      </c>
      <c r="AT175" s="10">
        <f>VLOOKUP(E175,[1]Aplicado!$C$941:$AL$1568,36,0)</f>
        <v>0</v>
      </c>
      <c r="AU175" s="10">
        <f t="shared" si="2"/>
        <v>3.5527136788005009E-15</v>
      </c>
      <c r="AV175" s="10">
        <v>1863.23</v>
      </c>
      <c r="AW175" s="10">
        <v>1693.26</v>
      </c>
      <c r="AX175" s="11">
        <v>69</v>
      </c>
      <c r="AY175" s="11">
        <v>120</v>
      </c>
      <c r="AZ175" s="10">
        <v>220534.89</v>
      </c>
      <c r="BA175" s="10">
        <v>249145.24</v>
      </c>
      <c r="BB175" s="12">
        <v>0.9</v>
      </c>
      <c r="BC175" s="12">
        <v>0.61807997214797294</v>
      </c>
      <c r="BD175" s="12">
        <v>11.75</v>
      </c>
      <c r="BE175" s="12"/>
      <c r="BF175" s="8"/>
      <c r="BG175" s="5"/>
      <c r="BH175" s="8" t="s">
        <v>76</v>
      </c>
      <c r="BI175" s="8" t="s">
        <v>431</v>
      </c>
      <c r="BJ175" s="8" t="s">
        <v>432</v>
      </c>
      <c r="BK175" s="8" t="s">
        <v>84</v>
      </c>
      <c r="BL175" s="6" t="s">
        <v>399</v>
      </c>
      <c r="BM175" s="12">
        <v>171101.87</v>
      </c>
      <c r="BN175" s="6" t="s">
        <v>81</v>
      </c>
      <c r="BO175" s="12"/>
      <c r="BP175" s="13">
        <v>43606</v>
      </c>
      <c r="BQ175" s="13">
        <v>47259</v>
      </c>
      <c r="BR175" s="12">
        <v>107.44</v>
      </c>
      <c r="BS175" s="12">
        <v>0</v>
      </c>
      <c r="BT175" s="12">
        <v>230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45139</v>
      </c>
      <c r="E176" s="17" t="s">
        <v>433</v>
      </c>
      <c r="F176" s="18">
        <v>0</v>
      </c>
      <c r="G176" s="18">
        <v>0</v>
      </c>
      <c r="H176" s="19">
        <v>489168.94</v>
      </c>
      <c r="I176" s="19">
        <v>0</v>
      </c>
      <c r="J176" s="19">
        <v>0</v>
      </c>
      <c r="K176" s="19">
        <v>489168.94</v>
      </c>
      <c r="L176" s="19">
        <v>4897.09</v>
      </c>
      <c r="M176" s="19">
        <v>0</v>
      </c>
      <c r="N176" s="19">
        <v>0</v>
      </c>
      <c r="O176" s="19">
        <v>0</v>
      </c>
      <c r="P176" s="19">
        <v>4897.09</v>
      </c>
      <c r="Q176" s="19">
        <v>47.02</v>
      </c>
      <c r="R176" s="19">
        <v>0</v>
      </c>
      <c r="S176" s="19">
        <v>484224.82</v>
      </c>
      <c r="T176" s="19">
        <v>47.03</v>
      </c>
      <c r="U176" s="19">
        <v>4789.32</v>
      </c>
      <c r="V176" s="19">
        <v>0</v>
      </c>
      <c r="W176" s="19">
        <v>47.02</v>
      </c>
      <c r="X176" s="19">
        <v>4789.32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574.21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10307.64</v>
      </c>
      <c r="AT176" s="19">
        <f>VLOOKUP(E176,[1]Aplicado!$C$941:$AL$1568,36,0)</f>
        <v>47.02</v>
      </c>
      <c r="AU176" s="19">
        <f t="shared" si="2"/>
        <v>0</v>
      </c>
      <c r="AV176" s="19">
        <v>0</v>
      </c>
      <c r="AW176" s="19">
        <v>0</v>
      </c>
      <c r="AX176" s="20">
        <v>70</v>
      </c>
      <c r="AY176" s="20">
        <v>120</v>
      </c>
      <c r="AZ176" s="19">
        <v>717054</v>
      </c>
      <c r="BA176" s="19">
        <v>682000</v>
      </c>
      <c r="BB176" s="21">
        <v>0.9</v>
      </c>
      <c r="BC176" s="21">
        <v>0.639006360703812</v>
      </c>
      <c r="BD176" s="21">
        <v>11.75</v>
      </c>
      <c r="BE176" s="21"/>
      <c r="BF176" s="17"/>
      <c r="BG176" s="14"/>
      <c r="BH176" s="17" t="s">
        <v>165</v>
      </c>
      <c r="BI176" s="17" t="s">
        <v>166</v>
      </c>
      <c r="BJ176" s="17" t="s">
        <v>434</v>
      </c>
      <c r="BK176" s="17" t="s">
        <v>84</v>
      </c>
      <c r="BL176" s="15" t="s">
        <v>399</v>
      </c>
      <c r="BM176" s="21">
        <v>484224.82</v>
      </c>
      <c r="BN176" s="15" t="s">
        <v>81</v>
      </c>
      <c r="BO176" s="21"/>
      <c r="BP176" s="22">
        <v>43609</v>
      </c>
      <c r="BQ176" s="22">
        <v>47262</v>
      </c>
      <c r="BR176" s="21">
        <v>0</v>
      </c>
      <c r="BS176" s="21">
        <v>0</v>
      </c>
      <c r="BT176" s="21">
        <v>0</v>
      </c>
    </row>
    <row r="177" spans="1:72" s="1" customFormat="1" ht="18.2" customHeight="1" x14ac:dyDescent="0.15">
      <c r="A177" s="5">
        <v>175</v>
      </c>
      <c r="B177" s="6" t="s">
        <v>372</v>
      </c>
      <c r="C177" s="6" t="s">
        <v>73</v>
      </c>
      <c r="D177" s="7">
        <v>45139</v>
      </c>
      <c r="E177" s="8" t="s">
        <v>435</v>
      </c>
      <c r="F177" s="9">
        <v>0</v>
      </c>
      <c r="G177" s="9">
        <v>0</v>
      </c>
      <c r="H177" s="10">
        <v>47231.31</v>
      </c>
      <c r="I177" s="10">
        <v>0</v>
      </c>
      <c r="J177" s="10">
        <v>0</v>
      </c>
      <c r="K177" s="10">
        <v>47231.31</v>
      </c>
      <c r="L177" s="10">
        <v>4514.57</v>
      </c>
      <c r="M177" s="10">
        <v>0</v>
      </c>
      <c r="N177" s="10">
        <v>0</v>
      </c>
      <c r="O177" s="10">
        <v>0</v>
      </c>
      <c r="P177" s="10">
        <v>4514.57</v>
      </c>
      <c r="Q177" s="10">
        <v>43.34</v>
      </c>
      <c r="R177" s="10">
        <v>0</v>
      </c>
      <c r="S177" s="10">
        <v>42673.39</v>
      </c>
      <c r="T177" s="10">
        <v>43.35</v>
      </c>
      <c r="U177" s="10">
        <v>462.05</v>
      </c>
      <c r="V177" s="10">
        <v>0</v>
      </c>
      <c r="W177" s="10">
        <v>43.35</v>
      </c>
      <c r="X177" s="10">
        <v>462.05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189.44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43.4</v>
      </c>
      <c r="AT177" s="10">
        <f>VLOOKUP(E177,[1]Aplicado!$C$941:$AL$1568,36,0)</f>
        <v>43.35</v>
      </c>
      <c r="AU177" s="10">
        <f t="shared" si="2"/>
        <v>5166</v>
      </c>
      <c r="AV177" s="10">
        <v>0</v>
      </c>
      <c r="AW177" s="10">
        <v>0</v>
      </c>
      <c r="AX177" s="11">
        <v>10</v>
      </c>
      <c r="AY177" s="11">
        <v>60</v>
      </c>
      <c r="AZ177" s="10">
        <v>310859.49</v>
      </c>
      <c r="BA177" s="10">
        <v>225000</v>
      </c>
      <c r="BB177" s="12">
        <v>0.9</v>
      </c>
      <c r="BC177" s="12">
        <v>0.17069355999999999</v>
      </c>
      <c r="BD177" s="12">
        <v>11.75</v>
      </c>
      <c r="BE177" s="12"/>
      <c r="BF177" s="8"/>
      <c r="BG177" s="5"/>
      <c r="BH177" s="8" t="s">
        <v>216</v>
      </c>
      <c r="BI177" s="8" t="s">
        <v>436</v>
      </c>
      <c r="BJ177" s="8" t="s">
        <v>437</v>
      </c>
      <c r="BK177" s="8" t="s">
        <v>84</v>
      </c>
      <c r="BL177" s="6" t="s">
        <v>399</v>
      </c>
      <c r="BM177" s="12">
        <v>42673.39</v>
      </c>
      <c r="BN177" s="6" t="s">
        <v>81</v>
      </c>
      <c r="BO177" s="12"/>
      <c r="BP177" s="13">
        <v>43605</v>
      </c>
      <c r="BQ177" s="13">
        <v>45432</v>
      </c>
      <c r="BR177" s="12">
        <v>0</v>
      </c>
      <c r="BS177" s="12">
        <v>0</v>
      </c>
      <c r="BT177" s="12">
        <v>0</v>
      </c>
    </row>
    <row r="178" spans="1:72" s="1" customFormat="1" ht="18.2" customHeight="1" x14ac:dyDescent="0.15">
      <c r="A178" s="14">
        <v>176</v>
      </c>
      <c r="B178" s="15" t="s">
        <v>372</v>
      </c>
      <c r="C178" s="15" t="s">
        <v>73</v>
      </c>
      <c r="D178" s="16">
        <v>45139</v>
      </c>
      <c r="E178" s="17" t="s">
        <v>438</v>
      </c>
      <c r="F178" s="18">
        <v>5</v>
      </c>
      <c r="G178" s="18">
        <v>5</v>
      </c>
      <c r="H178" s="19">
        <v>152974.73000000001</v>
      </c>
      <c r="I178" s="19">
        <v>9485.7199999999993</v>
      </c>
      <c r="J178" s="19">
        <v>15.73</v>
      </c>
      <c r="K178" s="19">
        <v>162460.45000000001</v>
      </c>
      <c r="L178" s="19">
        <v>1638.29</v>
      </c>
      <c r="M178" s="19">
        <v>0</v>
      </c>
      <c r="N178" s="19">
        <v>0</v>
      </c>
      <c r="O178" s="19">
        <v>1560.98</v>
      </c>
      <c r="P178" s="19">
        <v>0</v>
      </c>
      <c r="Q178" s="19">
        <v>0</v>
      </c>
      <c r="R178" s="19">
        <v>0</v>
      </c>
      <c r="S178" s="19">
        <v>160899.47</v>
      </c>
      <c r="T178" s="19">
        <v>7922.08</v>
      </c>
      <c r="U178" s="19">
        <v>1497.72</v>
      </c>
      <c r="V178" s="19">
        <v>0</v>
      </c>
      <c r="W178" s="19">
        <v>1724.69</v>
      </c>
      <c r="X178" s="19">
        <v>0</v>
      </c>
      <c r="Y178" s="19">
        <v>0</v>
      </c>
      <c r="Z178" s="19">
        <v>0</v>
      </c>
      <c r="AA178" s="19">
        <v>7695.11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230</v>
      </c>
      <c r="AN178" s="19">
        <v>0</v>
      </c>
      <c r="AO178" s="19">
        <v>0</v>
      </c>
      <c r="AP178" s="19">
        <v>150.06</v>
      </c>
      <c r="AQ178" s="19">
        <v>0</v>
      </c>
      <c r="AR178" s="19">
        <v>0</v>
      </c>
      <c r="AS178" s="19">
        <v>0</v>
      </c>
      <c r="AT178" s="19">
        <f>VLOOKUP(E178,[1]Aplicado!$C$941:$AL$1568,36,0)</f>
        <v>0</v>
      </c>
      <c r="AU178" s="19">
        <f t="shared" si="2"/>
        <v>3650</v>
      </c>
      <c r="AV178" s="19">
        <v>9563.0300000000007</v>
      </c>
      <c r="AW178" s="19">
        <v>7695.11</v>
      </c>
      <c r="AX178" s="20">
        <v>72</v>
      </c>
      <c r="AY178" s="20">
        <v>120</v>
      </c>
      <c r="AZ178" s="19">
        <v>249001.75</v>
      </c>
      <c r="BA178" s="19">
        <v>220800</v>
      </c>
      <c r="BB178" s="21">
        <v>0.9</v>
      </c>
      <c r="BC178" s="21">
        <v>0.65584023097826105</v>
      </c>
      <c r="BD178" s="21">
        <v>11.75</v>
      </c>
      <c r="BE178" s="21"/>
      <c r="BF178" s="17"/>
      <c r="BG178" s="14"/>
      <c r="BH178" s="17" t="s">
        <v>106</v>
      </c>
      <c r="BI178" s="17" t="s">
        <v>419</v>
      </c>
      <c r="BJ178" s="17" t="s">
        <v>439</v>
      </c>
      <c r="BK178" s="17" t="s">
        <v>132</v>
      </c>
      <c r="BL178" s="15" t="s">
        <v>399</v>
      </c>
      <c r="BM178" s="21">
        <v>160899.47</v>
      </c>
      <c r="BN178" s="15" t="s">
        <v>81</v>
      </c>
      <c r="BO178" s="21"/>
      <c r="BP178" s="22">
        <v>43637</v>
      </c>
      <c r="BQ178" s="22">
        <v>47290</v>
      </c>
      <c r="BR178" s="21">
        <v>1900.3</v>
      </c>
      <c r="BS178" s="21">
        <v>0</v>
      </c>
      <c r="BT178" s="21">
        <v>230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45139</v>
      </c>
      <c r="E179" s="8" t="s">
        <v>440</v>
      </c>
      <c r="F179" s="9">
        <v>0</v>
      </c>
      <c r="G179" s="9">
        <v>2</v>
      </c>
      <c r="H179" s="10">
        <v>193166.23</v>
      </c>
      <c r="I179" s="10">
        <v>3984.13</v>
      </c>
      <c r="J179" s="10">
        <v>0</v>
      </c>
      <c r="K179" s="10">
        <v>197150.36</v>
      </c>
      <c r="L179" s="10">
        <v>2003.67</v>
      </c>
      <c r="M179" s="10">
        <v>0</v>
      </c>
      <c r="N179" s="10">
        <v>0</v>
      </c>
      <c r="O179" s="10">
        <v>3984.13</v>
      </c>
      <c r="P179" s="10">
        <v>2003.67</v>
      </c>
      <c r="Q179" s="10">
        <v>19.239999999999998</v>
      </c>
      <c r="R179" s="10">
        <v>0</v>
      </c>
      <c r="S179" s="10">
        <v>191143.32</v>
      </c>
      <c r="T179" s="10">
        <v>3859.8</v>
      </c>
      <c r="U179" s="10">
        <v>1891.23</v>
      </c>
      <c r="V179" s="10">
        <v>0</v>
      </c>
      <c r="W179" s="10">
        <v>3859.8</v>
      </c>
      <c r="X179" s="10">
        <v>1891.23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230</v>
      </c>
      <c r="AG179" s="10">
        <v>0</v>
      </c>
      <c r="AH179" s="10">
        <v>0</v>
      </c>
      <c r="AI179" s="10">
        <v>186.38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372.76</v>
      </c>
      <c r="AQ179" s="10">
        <v>671.08</v>
      </c>
      <c r="AR179" s="10">
        <v>0</v>
      </c>
      <c r="AS179" s="10">
        <v>0</v>
      </c>
      <c r="AT179" s="10">
        <f>VLOOKUP(E179,[1]Aplicado!$C$941:$AL$1568,36,0)</f>
        <v>0</v>
      </c>
      <c r="AU179" s="10">
        <f t="shared" si="2"/>
        <v>13218.29</v>
      </c>
      <c r="AV179" s="10">
        <v>0</v>
      </c>
      <c r="AW179" s="10">
        <v>0</v>
      </c>
      <c r="AX179" s="11">
        <v>73</v>
      </c>
      <c r="AY179" s="11">
        <v>120</v>
      </c>
      <c r="AZ179" s="10">
        <v>205775.14</v>
      </c>
      <c r="BA179" s="10">
        <v>274232.09000000003</v>
      </c>
      <c r="BB179" s="12">
        <v>0.9</v>
      </c>
      <c r="BC179" s="12">
        <v>0.62731166144706096</v>
      </c>
      <c r="BD179" s="12">
        <v>11.75</v>
      </c>
      <c r="BE179" s="12"/>
      <c r="BF179" s="8"/>
      <c r="BG179" s="5"/>
      <c r="BH179" s="8" t="s">
        <v>76</v>
      </c>
      <c r="BI179" s="8" t="s">
        <v>77</v>
      </c>
      <c r="BJ179" s="8" t="s">
        <v>78</v>
      </c>
      <c r="BK179" s="8" t="s">
        <v>84</v>
      </c>
      <c r="BL179" s="6" t="s">
        <v>399</v>
      </c>
      <c r="BM179" s="12">
        <v>191143.32</v>
      </c>
      <c r="BN179" s="6" t="s">
        <v>81</v>
      </c>
      <c r="BO179" s="12"/>
      <c r="BP179" s="13">
        <v>43699</v>
      </c>
      <c r="BQ179" s="13">
        <v>47352</v>
      </c>
      <c r="BR179" s="12">
        <v>0</v>
      </c>
      <c r="BS179" s="12">
        <v>0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372</v>
      </c>
      <c r="C180" s="15" t="s">
        <v>73</v>
      </c>
      <c r="D180" s="16">
        <v>45139</v>
      </c>
      <c r="E180" s="17" t="s">
        <v>441</v>
      </c>
      <c r="F180" s="18">
        <v>0</v>
      </c>
      <c r="G180" s="18">
        <v>0</v>
      </c>
      <c r="H180" s="19">
        <v>560796.43000000005</v>
      </c>
      <c r="I180" s="19">
        <v>0</v>
      </c>
      <c r="J180" s="19">
        <v>0</v>
      </c>
      <c r="K180" s="19">
        <v>560796.43000000005</v>
      </c>
      <c r="L180" s="19">
        <v>5785.38</v>
      </c>
      <c r="M180" s="19">
        <v>0</v>
      </c>
      <c r="N180" s="19">
        <v>0</v>
      </c>
      <c r="O180" s="19">
        <v>0</v>
      </c>
      <c r="P180" s="19">
        <v>5785.38</v>
      </c>
      <c r="Q180" s="19">
        <v>55.55</v>
      </c>
      <c r="R180" s="19">
        <v>0</v>
      </c>
      <c r="S180" s="19">
        <v>554955.5</v>
      </c>
      <c r="T180" s="19">
        <v>55.55</v>
      </c>
      <c r="U180" s="19">
        <v>5490.59</v>
      </c>
      <c r="V180" s="19">
        <v>0</v>
      </c>
      <c r="W180" s="19">
        <v>55.54</v>
      </c>
      <c r="X180" s="19">
        <v>5490.59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539.59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28.89</v>
      </c>
      <c r="AR180" s="19">
        <v>0</v>
      </c>
      <c r="AS180" s="19">
        <v>0</v>
      </c>
      <c r="AT180" s="19">
        <f>VLOOKUP(E180,[1]Aplicado!$C$941:$AL$1568,36,0)</f>
        <v>55.54</v>
      </c>
      <c r="AU180" s="19">
        <f t="shared" si="2"/>
        <v>11900</v>
      </c>
      <c r="AV180" s="19">
        <v>0</v>
      </c>
      <c r="AW180" s="19">
        <v>0</v>
      </c>
      <c r="AX180" s="20">
        <v>74</v>
      </c>
      <c r="AY180" s="20">
        <v>120</v>
      </c>
      <c r="AZ180" s="19">
        <v>812000.56</v>
      </c>
      <c r="BA180" s="19">
        <v>793917.72</v>
      </c>
      <c r="BB180" s="21">
        <v>0.84</v>
      </c>
      <c r="BC180" s="21">
        <v>0.58716742082542295</v>
      </c>
      <c r="BD180" s="21">
        <v>11.75</v>
      </c>
      <c r="BE180" s="21"/>
      <c r="BF180" s="17"/>
      <c r="BG180" s="14"/>
      <c r="BH180" s="17" t="s">
        <v>187</v>
      </c>
      <c r="BI180" s="17" t="s">
        <v>442</v>
      </c>
      <c r="BJ180" s="17" t="s">
        <v>443</v>
      </c>
      <c r="BK180" s="17" t="s">
        <v>84</v>
      </c>
      <c r="BL180" s="15" t="s">
        <v>399</v>
      </c>
      <c r="BM180" s="21">
        <v>554955.5</v>
      </c>
      <c r="BN180" s="15" t="s">
        <v>81</v>
      </c>
      <c r="BO180" s="21"/>
      <c r="BP180" s="22">
        <v>43665</v>
      </c>
      <c r="BQ180" s="22">
        <v>47318</v>
      </c>
      <c r="BR180" s="21">
        <v>0</v>
      </c>
      <c r="BS180" s="21">
        <v>0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372</v>
      </c>
      <c r="C181" s="6" t="s">
        <v>73</v>
      </c>
      <c r="D181" s="7">
        <v>45139</v>
      </c>
      <c r="E181" s="8" t="s">
        <v>444</v>
      </c>
      <c r="F181" s="9">
        <v>37</v>
      </c>
      <c r="G181" s="9">
        <v>36</v>
      </c>
      <c r="H181" s="10">
        <v>258665.65</v>
      </c>
      <c r="I181" s="10">
        <v>74072.100000000006</v>
      </c>
      <c r="J181" s="10">
        <v>23.02</v>
      </c>
      <c r="K181" s="10">
        <v>332737.75</v>
      </c>
      <c r="L181" s="10">
        <v>2396.87</v>
      </c>
      <c r="M181" s="10">
        <v>0</v>
      </c>
      <c r="N181" s="10">
        <v>0</v>
      </c>
      <c r="O181" s="10">
        <v>23.02</v>
      </c>
      <c r="P181" s="10">
        <v>0</v>
      </c>
      <c r="Q181" s="10">
        <v>0</v>
      </c>
      <c r="R181" s="10">
        <v>0</v>
      </c>
      <c r="S181" s="10">
        <v>332714.73</v>
      </c>
      <c r="T181" s="10">
        <v>106545.88</v>
      </c>
      <c r="U181" s="10">
        <v>2532.54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109078.42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f>VLOOKUP(E181,[1]Aplicado!$C$941:$AL$1568,36,0)</f>
        <v>0</v>
      </c>
      <c r="AU181" s="10">
        <f t="shared" si="2"/>
        <v>0</v>
      </c>
      <c r="AV181" s="10">
        <v>76445.95</v>
      </c>
      <c r="AW181" s="10">
        <v>109078.42</v>
      </c>
      <c r="AX181" s="11">
        <v>76</v>
      </c>
      <c r="AY181" s="11">
        <v>120</v>
      </c>
      <c r="AZ181" s="10">
        <v>271349.98</v>
      </c>
      <c r="BA181" s="10">
        <v>347069.17</v>
      </c>
      <c r="BB181" s="12">
        <v>0.9</v>
      </c>
      <c r="BC181" s="12">
        <v>0.86277688392777696</v>
      </c>
      <c r="BD181" s="12">
        <v>11.75</v>
      </c>
      <c r="BE181" s="12"/>
      <c r="BF181" s="8"/>
      <c r="BG181" s="5"/>
      <c r="BH181" s="8" t="s">
        <v>106</v>
      </c>
      <c r="BI181" s="8" t="s">
        <v>107</v>
      </c>
      <c r="BJ181" s="8" t="s">
        <v>429</v>
      </c>
      <c r="BK181" s="8" t="s">
        <v>79</v>
      </c>
      <c r="BL181" s="6" t="s">
        <v>399</v>
      </c>
      <c r="BM181" s="12">
        <v>332714.73</v>
      </c>
      <c r="BN181" s="6" t="s">
        <v>81</v>
      </c>
      <c r="BO181" s="12"/>
      <c r="BP181" s="13">
        <v>43726</v>
      </c>
      <c r="BQ181" s="13">
        <v>47379</v>
      </c>
      <c r="BR181" s="12">
        <v>17237.560000000001</v>
      </c>
      <c r="BS181" s="12">
        <v>0</v>
      </c>
      <c r="BT181" s="12">
        <v>230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45139</v>
      </c>
      <c r="E182" s="17" t="s">
        <v>445</v>
      </c>
      <c r="F182" s="18">
        <v>41</v>
      </c>
      <c r="G182" s="18">
        <v>40</v>
      </c>
      <c r="H182" s="19">
        <v>192655.61</v>
      </c>
      <c r="I182" s="19">
        <v>58906.18</v>
      </c>
      <c r="J182" s="19">
        <v>16.809999999999999</v>
      </c>
      <c r="K182" s="19">
        <v>251561.79</v>
      </c>
      <c r="L182" s="19">
        <v>1751.81</v>
      </c>
      <c r="M182" s="19">
        <v>0</v>
      </c>
      <c r="N182" s="19">
        <v>0</v>
      </c>
      <c r="O182" s="19">
        <v>16.809999999999999</v>
      </c>
      <c r="P182" s="19">
        <v>0</v>
      </c>
      <c r="Q182" s="19">
        <v>0</v>
      </c>
      <c r="R182" s="19">
        <v>0</v>
      </c>
      <c r="S182" s="19">
        <v>251544.98</v>
      </c>
      <c r="T182" s="19">
        <v>90254.29</v>
      </c>
      <c r="U182" s="19">
        <v>1886.25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92140.54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f>VLOOKUP(E182,[1]Aplicado!$C$941:$AL$1568,36,0)</f>
        <v>0</v>
      </c>
      <c r="AU182" s="19">
        <f t="shared" si="2"/>
        <v>0</v>
      </c>
      <c r="AV182" s="19">
        <v>60641.18</v>
      </c>
      <c r="AW182" s="19">
        <v>92140.54</v>
      </c>
      <c r="AX182" s="20">
        <v>76</v>
      </c>
      <c r="AY182" s="20">
        <v>120</v>
      </c>
      <c r="AZ182" s="19">
        <v>301500.27</v>
      </c>
      <c r="BA182" s="19">
        <v>256148.37</v>
      </c>
      <c r="BB182" s="21">
        <v>0.9</v>
      </c>
      <c r="BC182" s="21">
        <v>0.88382558124418298</v>
      </c>
      <c r="BD182" s="21">
        <v>11.75</v>
      </c>
      <c r="BE182" s="21"/>
      <c r="BF182" s="17"/>
      <c r="BG182" s="14"/>
      <c r="BH182" s="17" t="s">
        <v>76</v>
      </c>
      <c r="BI182" s="17" t="s">
        <v>431</v>
      </c>
      <c r="BJ182" s="17" t="s">
        <v>446</v>
      </c>
      <c r="BK182" s="17" t="s">
        <v>79</v>
      </c>
      <c r="BL182" s="15" t="s">
        <v>399</v>
      </c>
      <c r="BM182" s="21">
        <v>251544.98</v>
      </c>
      <c r="BN182" s="15" t="s">
        <v>81</v>
      </c>
      <c r="BO182" s="21"/>
      <c r="BP182" s="22">
        <v>43756</v>
      </c>
      <c r="BQ182" s="22">
        <v>47409</v>
      </c>
      <c r="BR182" s="21">
        <v>16920.45</v>
      </c>
      <c r="BS182" s="21">
        <v>0</v>
      </c>
      <c r="BT182" s="21">
        <v>230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45139</v>
      </c>
      <c r="E183" s="8" t="s">
        <v>447</v>
      </c>
      <c r="F183" s="9">
        <v>0</v>
      </c>
      <c r="G183" s="9">
        <v>0</v>
      </c>
      <c r="H183" s="10">
        <v>94484.31</v>
      </c>
      <c r="I183" s="10">
        <v>0</v>
      </c>
      <c r="J183" s="10">
        <v>0</v>
      </c>
      <c r="K183" s="10">
        <v>94484.31</v>
      </c>
      <c r="L183" s="10">
        <v>5567.76</v>
      </c>
      <c r="M183" s="10">
        <v>0</v>
      </c>
      <c r="N183" s="10">
        <v>0</v>
      </c>
      <c r="O183" s="10">
        <v>0</v>
      </c>
      <c r="P183" s="10">
        <v>5567.76</v>
      </c>
      <c r="Q183" s="10">
        <v>53.46</v>
      </c>
      <c r="R183" s="10">
        <v>0</v>
      </c>
      <c r="S183" s="10">
        <v>88863.08</v>
      </c>
      <c r="T183" s="10">
        <v>53.47</v>
      </c>
      <c r="U183" s="10">
        <v>924.64</v>
      </c>
      <c r="V183" s="10">
        <v>0</v>
      </c>
      <c r="W183" s="10">
        <v>53.46</v>
      </c>
      <c r="X183" s="10">
        <v>924.64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199.51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45.37</v>
      </c>
      <c r="AT183" s="10">
        <f>VLOOKUP(E183,[1]Aplicado!$C$941:$AL$1568,36,0)</f>
        <v>53.46</v>
      </c>
      <c r="AU183" s="10">
        <f t="shared" si="2"/>
        <v>6700</v>
      </c>
      <c r="AV183" s="10">
        <v>0</v>
      </c>
      <c r="AW183" s="10">
        <v>0</v>
      </c>
      <c r="AX183" s="11">
        <v>16</v>
      </c>
      <c r="AY183" s="11">
        <v>60</v>
      </c>
      <c r="AZ183" s="10">
        <v>226444.28</v>
      </c>
      <c r="BA183" s="10">
        <v>293530.65000000002</v>
      </c>
      <c r="BB183" s="12">
        <v>0.9</v>
      </c>
      <c r="BC183" s="12">
        <v>0.27246480733783701</v>
      </c>
      <c r="BD183" s="12">
        <v>11.75</v>
      </c>
      <c r="BE183" s="12"/>
      <c r="BF183" s="8"/>
      <c r="BG183" s="5"/>
      <c r="BH183" s="8" t="s">
        <v>144</v>
      </c>
      <c r="BI183" s="8" t="s">
        <v>448</v>
      </c>
      <c r="BJ183" s="8" t="s">
        <v>449</v>
      </c>
      <c r="BK183" s="8" t="s">
        <v>84</v>
      </c>
      <c r="BL183" s="6" t="s">
        <v>399</v>
      </c>
      <c r="BM183" s="12">
        <v>88863.08</v>
      </c>
      <c r="BN183" s="6" t="s">
        <v>81</v>
      </c>
      <c r="BO183" s="12"/>
      <c r="BP183" s="13">
        <v>43788</v>
      </c>
      <c r="BQ183" s="13">
        <v>45615</v>
      </c>
      <c r="BR183" s="12">
        <v>0</v>
      </c>
      <c r="BS183" s="12">
        <v>0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372</v>
      </c>
      <c r="C184" s="15" t="s">
        <v>73</v>
      </c>
      <c r="D184" s="16">
        <v>45139</v>
      </c>
      <c r="E184" s="17" t="s">
        <v>450</v>
      </c>
      <c r="F184" s="18">
        <v>0</v>
      </c>
      <c r="G184" s="18">
        <v>0</v>
      </c>
      <c r="H184" s="19">
        <v>356826.48</v>
      </c>
      <c r="I184" s="19">
        <v>0</v>
      </c>
      <c r="J184" s="19">
        <v>0</v>
      </c>
      <c r="K184" s="19">
        <v>356826.48</v>
      </c>
      <c r="L184" s="19">
        <v>2618.2800000000002</v>
      </c>
      <c r="M184" s="19">
        <v>0</v>
      </c>
      <c r="N184" s="19">
        <v>0</v>
      </c>
      <c r="O184" s="19">
        <v>0</v>
      </c>
      <c r="P184" s="19">
        <v>2618.2800000000002</v>
      </c>
      <c r="Q184" s="19">
        <v>25.13</v>
      </c>
      <c r="R184" s="19">
        <v>0</v>
      </c>
      <c r="S184" s="19">
        <v>354183.06</v>
      </c>
      <c r="T184" s="19">
        <v>25.14</v>
      </c>
      <c r="U184" s="19">
        <v>3493.68</v>
      </c>
      <c r="V184" s="19">
        <v>0</v>
      </c>
      <c r="W184" s="19">
        <v>25.13</v>
      </c>
      <c r="X184" s="19">
        <v>3493.68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292.47000000000003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24.56</v>
      </c>
      <c r="AT184" s="19">
        <f>VLOOKUP(E184,[1]Aplicado!$C$941:$AL$1568,36,0)</f>
        <v>25.13</v>
      </c>
      <c r="AU184" s="19">
        <f t="shared" si="2"/>
        <v>6405</v>
      </c>
      <c r="AV184" s="19">
        <v>0</v>
      </c>
      <c r="AW184" s="19">
        <v>0</v>
      </c>
      <c r="AX184" s="20">
        <v>86</v>
      </c>
      <c r="AY184" s="20">
        <v>120</v>
      </c>
      <c r="AZ184" s="19">
        <v>249001.52</v>
      </c>
      <c r="BA184" s="19">
        <v>430330.12</v>
      </c>
      <c r="BB184" s="21">
        <v>0.85</v>
      </c>
      <c r="BC184" s="21">
        <v>0.69959221306656405</v>
      </c>
      <c r="BD184" s="21">
        <v>11.75</v>
      </c>
      <c r="BE184" s="21"/>
      <c r="BF184" s="17"/>
      <c r="BG184" s="14"/>
      <c r="BH184" s="17" t="s">
        <v>76</v>
      </c>
      <c r="BI184" s="17" t="s">
        <v>451</v>
      </c>
      <c r="BJ184" s="17" t="s">
        <v>452</v>
      </c>
      <c r="BK184" s="17" t="s">
        <v>84</v>
      </c>
      <c r="BL184" s="15" t="s">
        <v>399</v>
      </c>
      <c r="BM184" s="21">
        <v>354183.06</v>
      </c>
      <c r="BN184" s="15" t="s">
        <v>81</v>
      </c>
      <c r="BO184" s="21"/>
      <c r="BP184" s="22">
        <v>43851</v>
      </c>
      <c r="BQ184" s="22">
        <v>47504</v>
      </c>
      <c r="BR184" s="21">
        <v>0</v>
      </c>
      <c r="BS184" s="21">
        <v>0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45139</v>
      </c>
      <c r="E185" s="8" t="s">
        <v>453</v>
      </c>
      <c r="F185" s="9">
        <v>0</v>
      </c>
      <c r="G185" s="9">
        <v>0</v>
      </c>
      <c r="H185" s="10">
        <v>222326.27</v>
      </c>
      <c r="I185" s="10">
        <v>0</v>
      </c>
      <c r="J185" s="10">
        <v>0</v>
      </c>
      <c r="K185" s="10">
        <v>222326.27</v>
      </c>
      <c r="L185" s="10">
        <v>10714.8</v>
      </c>
      <c r="M185" s="10">
        <v>0</v>
      </c>
      <c r="N185" s="10">
        <v>0</v>
      </c>
      <c r="O185" s="10">
        <v>0</v>
      </c>
      <c r="P185" s="10">
        <v>10714.8</v>
      </c>
      <c r="Q185" s="10">
        <v>102.89</v>
      </c>
      <c r="R185" s="10">
        <v>0</v>
      </c>
      <c r="S185" s="10">
        <v>211508.58</v>
      </c>
      <c r="T185" s="10">
        <v>102.89</v>
      </c>
      <c r="U185" s="10">
        <v>2175.94</v>
      </c>
      <c r="V185" s="10">
        <v>0</v>
      </c>
      <c r="W185" s="10">
        <v>102.89</v>
      </c>
      <c r="X185" s="10">
        <v>2175.94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396.11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102.89</v>
      </c>
      <c r="AT185" s="10">
        <f>VLOOKUP(E185,[1]Aplicado!$C$941:$AL$1568,36,0)</f>
        <v>102.89</v>
      </c>
      <c r="AU185" s="10">
        <f t="shared" si="2"/>
        <v>13286.849999999999</v>
      </c>
      <c r="AV185" s="10">
        <v>0</v>
      </c>
      <c r="AW185" s="10">
        <v>0</v>
      </c>
      <c r="AX185" s="11">
        <v>19</v>
      </c>
      <c r="AY185" s="11">
        <v>60</v>
      </c>
      <c r="AZ185" s="10">
        <v>550000</v>
      </c>
      <c r="BA185" s="10">
        <v>582808.36</v>
      </c>
      <c r="BB185" s="12">
        <v>0.9</v>
      </c>
      <c r="BC185" s="12">
        <v>0.326621467818341</v>
      </c>
      <c r="BD185" s="12">
        <v>11.75</v>
      </c>
      <c r="BE185" s="12"/>
      <c r="BF185" s="8"/>
      <c r="BG185" s="5"/>
      <c r="BH185" s="8" t="s">
        <v>454</v>
      </c>
      <c r="BI185" s="8" t="s">
        <v>455</v>
      </c>
      <c r="BJ185" s="8" t="s">
        <v>456</v>
      </c>
      <c r="BK185" s="8" t="s">
        <v>84</v>
      </c>
      <c r="BL185" s="6" t="s">
        <v>399</v>
      </c>
      <c r="BM185" s="12">
        <v>211508.58</v>
      </c>
      <c r="BN185" s="6" t="s">
        <v>81</v>
      </c>
      <c r="BO185" s="12"/>
      <c r="BP185" s="13">
        <v>43874</v>
      </c>
      <c r="BQ185" s="13">
        <v>45701</v>
      </c>
      <c r="BR185" s="12">
        <v>0</v>
      </c>
      <c r="BS185" s="12">
        <v>0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372</v>
      </c>
      <c r="C186" s="15" t="s">
        <v>73</v>
      </c>
      <c r="D186" s="16">
        <v>45139</v>
      </c>
      <c r="E186" s="17" t="s">
        <v>457</v>
      </c>
      <c r="F186" s="18">
        <v>0</v>
      </c>
      <c r="G186" s="18">
        <v>0</v>
      </c>
      <c r="H186" s="19">
        <v>128837.94</v>
      </c>
      <c r="I186" s="19">
        <v>0</v>
      </c>
      <c r="J186" s="19">
        <v>0</v>
      </c>
      <c r="K186" s="19">
        <v>128837.94</v>
      </c>
      <c r="L186" s="19">
        <v>4786.5600000000004</v>
      </c>
      <c r="M186" s="19">
        <v>0</v>
      </c>
      <c r="N186" s="19">
        <v>0</v>
      </c>
      <c r="O186" s="19">
        <v>0</v>
      </c>
      <c r="P186" s="19">
        <v>4786.5600000000004</v>
      </c>
      <c r="Q186" s="19">
        <v>45.96</v>
      </c>
      <c r="R186" s="19">
        <v>0</v>
      </c>
      <c r="S186" s="19">
        <v>124005.41</v>
      </c>
      <c r="T186" s="19">
        <v>45.97</v>
      </c>
      <c r="U186" s="19">
        <v>1261.0899999999999</v>
      </c>
      <c r="V186" s="19">
        <v>0</v>
      </c>
      <c r="W186" s="19">
        <v>45.97</v>
      </c>
      <c r="X186" s="19">
        <v>1261.0899999999999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185.84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45.45</v>
      </c>
      <c r="AT186" s="19">
        <f>VLOOKUP(E186,[1]Aplicado!$C$941:$AL$1568,36,0)</f>
        <v>45.97</v>
      </c>
      <c r="AU186" s="19">
        <f t="shared" si="2"/>
        <v>6234</v>
      </c>
      <c r="AV186" s="19">
        <v>0</v>
      </c>
      <c r="AW186" s="19">
        <v>0</v>
      </c>
      <c r="AX186" s="20">
        <v>23</v>
      </c>
      <c r="AY186" s="20">
        <v>60</v>
      </c>
      <c r="AZ186" s="19">
        <v>280640.83</v>
      </c>
      <c r="BA186" s="19">
        <v>273422.81</v>
      </c>
      <c r="BB186" s="21">
        <v>0.9</v>
      </c>
      <c r="BC186" s="21">
        <v>0.40817687814707199</v>
      </c>
      <c r="BD186" s="21">
        <v>11.75</v>
      </c>
      <c r="BE186" s="21"/>
      <c r="BF186" s="17"/>
      <c r="BG186" s="14"/>
      <c r="BH186" s="17" t="s">
        <v>165</v>
      </c>
      <c r="BI186" s="17" t="s">
        <v>166</v>
      </c>
      <c r="BJ186" s="17" t="s">
        <v>458</v>
      </c>
      <c r="BK186" s="17" t="s">
        <v>84</v>
      </c>
      <c r="BL186" s="15" t="s">
        <v>399</v>
      </c>
      <c r="BM186" s="21">
        <v>124005.41</v>
      </c>
      <c r="BN186" s="15" t="s">
        <v>81</v>
      </c>
      <c r="BO186" s="21"/>
      <c r="BP186" s="22">
        <v>44036</v>
      </c>
      <c r="BQ186" s="22">
        <v>45862</v>
      </c>
      <c r="BR186" s="21">
        <v>0</v>
      </c>
      <c r="BS186" s="21">
        <v>0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116</v>
      </c>
      <c r="C187" s="6" t="s">
        <v>73</v>
      </c>
      <c r="D187" s="7">
        <v>45139</v>
      </c>
      <c r="E187" s="8" t="s">
        <v>459</v>
      </c>
      <c r="F187" s="9">
        <v>7</v>
      </c>
      <c r="G187" s="9">
        <v>6</v>
      </c>
      <c r="H187" s="10">
        <v>468088.47</v>
      </c>
      <c r="I187" s="10">
        <v>20447.28</v>
      </c>
      <c r="J187" s="10">
        <v>33.47</v>
      </c>
      <c r="K187" s="10">
        <v>488535.75</v>
      </c>
      <c r="L187" s="10">
        <v>3485.02</v>
      </c>
      <c r="M187" s="10">
        <v>0</v>
      </c>
      <c r="N187" s="10">
        <v>0</v>
      </c>
      <c r="O187" s="10">
        <v>33.47</v>
      </c>
      <c r="P187" s="10">
        <v>0</v>
      </c>
      <c r="Q187" s="10">
        <v>0</v>
      </c>
      <c r="R187" s="10">
        <v>0</v>
      </c>
      <c r="S187" s="10">
        <v>488502.28</v>
      </c>
      <c r="T187" s="10">
        <v>28230.01</v>
      </c>
      <c r="U187" s="10">
        <v>4583.04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32813.050000000003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0</v>
      </c>
      <c r="AT187" s="10">
        <f>VLOOKUP(E187,[1]Aplicado!$C$941:$AL$1568,36,0)</f>
        <v>0</v>
      </c>
      <c r="AU187" s="10">
        <f t="shared" si="2"/>
        <v>0</v>
      </c>
      <c r="AV187" s="10">
        <v>23898.83</v>
      </c>
      <c r="AW187" s="10">
        <v>32813.050000000003</v>
      </c>
      <c r="AX187" s="11">
        <v>89</v>
      </c>
      <c r="AY187" s="11">
        <v>120</v>
      </c>
      <c r="AZ187" s="10">
        <v>599000</v>
      </c>
      <c r="BA187" s="10">
        <v>568055.32999999996</v>
      </c>
      <c r="BB187" s="12">
        <v>0</v>
      </c>
      <c r="BC187" s="12" t="s">
        <v>460</v>
      </c>
      <c r="BD187" s="12">
        <v>11.75</v>
      </c>
      <c r="BE187" s="12"/>
      <c r="BF187" s="8"/>
      <c r="BG187" s="5"/>
      <c r="BH187" s="8" t="s">
        <v>454</v>
      </c>
      <c r="BI187" s="8" t="s">
        <v>461</v>
      </c>
      <c r="BJ187" s="8" t="s">
        <v>462</v>
      </c>
      <c r="BK187" s="8" t="s">
        <v>79</v>
      </c>
      <c r="BL187" s="6" t="s">
        <v>399</v>
      </c>
      <c r="BM187" s="12">
        <v>488502.28</v>
      </c>
      <c r="BN187" s="6" t="s">
        <v>81</v>
      </c>
      <c r="BO187" s="12"/>
      <c r="BP187" s="13">
        <v>44204</v>
      </c>
      <c r="BQ187" s="13">
        <v>47856</v>
      </c>
      <c r="BR187" s="12">
        <v>4312.49</v>
      </c>
      <c r="BS187" s="12">
        <v>0</v>
      </c>
      <c r="BT187" s="12">
        <v>230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45139</v>
      </c>
      <c r="E188" s="17" t="s">
        <v>463</v>
      </c>
      <c r="F188" s="18">
        <v>1</v>
      </c>
      <c r="G188" s="18">
        <v>0</v>
      </c>
      <c r="H188" s="19">
        <v>307706.58</v>
      </c>
      <c r="I188" s="19">
        <v>2222.1999999999998</v>
      </c>
      <c r="J188" s="19">
        <v>21.76</v>
      </c>
      <c r="K188" s="19">
        <v>309928.78000000003</v>
      </c>
      <c r="L188" s="19">
        <v>2265.9299999999998</v>
      </c>
      <c r="M188" s="19">
        <v>0</v>
      </c>
      <c r="N188" s="19">
        <v>0</v>
      </c>
      <c r="O188" s="19">
        <v>21.76</v>
      </c>
      <c r="P188" s="19">
        <v>0</v>
      </c>
      <c r="Q188" s="19">
        <v>0</v>
      </c>
      <c r="R188" s="19">
        <v>0</v>
      </c>
      <c r="S188" s="19">
        <v>309907.02</v>
      </c>
      <c r="T188" s="19">
        <v>1449.56</v>
      </c>
      <c r="U188" s="19">
        <v>3012.75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4462.3100000000004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f>VLOOKUP(E188,[1]Aplicado!$C$941:$AL$1568,36,0)</f>
        <v>0</v>
      </c>
      <c r="AU188" s="19">
        <f t="shared" si="2"/>
        <v>0</v>
      </c>
      <c r="AV188" s="19">
        <v>4466.37</v>
      </c>
      <c r="AW188" s="19">
        <v>4462.3100000000004</v>
      </c>
      <c r="AX188" s="20">
        <v>89</v>
      </c>
      <c r="AY188" s="20">
        <v>120</v>
      </c>
      <c r="AZ188" s="19">
        <v>307812.59999999998</v>
      </c>
      <c r="BA188" s="19">
        <v>371661.16</v>
      </c>
      <c r="BB188" s="21">
        <v>0.9</v>
      </c>
      <c r="BC188" s="21">
        <v>0.75045861127915603</v>
      </c>
      <c r="BD188" s="21">
        <v>11.75</v>
      </c>
      <c r="BE188" s="21"/>
      <c r="BF188" s="17"/>
      <c r="BG188" s="14"/>
      <c r="BH188" s="17" t="s">
        <v>165</v>
      </c>
      <c r="BI188" s="17" t="s">
        <v>464</v>
      </c>
      <c r="BJ188" s="17" t="s">
        <v>465</v>
      </c>
      <c r="BK188" s="17" t="s">
        <v>132</v>
      </c>
      <c r="BL188" s="15" t="s">
        <v>399</v>
      </c>
      <c r="BM188" s="21">
        <v>309907.02</v>
      </c>
      <c r="BN188" s="15" t="s">
        <v>81</v>
      </c>
      <c r="BO188" s="21"/>
      <c r="BP188" s="22">
        <v>44218</v>
      </c>
      <c r="BQ188" s="22">
        <v>47870</v>
      </c>
      <c r="BR188" s="21">
        <v>482.61</v>
      </c>
      <c r="BS188" s="21">
        <v>0</v>
      </c>
      <c r="BT188" s="21">
        <v>230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45139</v>
      </c>
      <c r="E189" s="8" t="s">
        <v>466</v>
      </c>
      <c r="F189" s="9">
        <v>0</v>
      </c>
      <c r="G189" s="9">
        <v>0</v>
      </c>
      <c r="H189" s="10">
        <v>343790.35</v>
      </c>
      <c r="I189" s="10">
        <v>0</v>
      </c>
      <c r="J189" s="10">
        <v>0</v>
      </c>
      <c r="K189" s="10">
        <v>343790.35</v>
      </c>
      <c r="L189" s="10">
        <v>9197.7900000000009</v>
      </c>
      <c r="M189" s="10">
        <v>0</v>
      </c>
      <c r="N189" s="10">
        <v>0</v>
      </c>
      <c r="O189" s="10">
        <v>0</v>
      </c>
      <c r="P189" s="10">
        <v>9197.7900000000009</v>
      </c>
      <c r="Q189" s="10">
        <v>88.32</v>
      </c>
      <c r="R189" s="10">
        <v>0</v>
      </c>
      <c r="S189" s="10">
        <v>334504.23</v>
      </c>
      <c r="T189" s="10">
        <v>88.33</v>
      </c>
      <c r="U189" s="10">
        <v>3365.42</v>
      </c>
      <c r="V189" s="10">
        <v>0</v>
      </c>
      <c r="W189" s="10">
        <v>88.32</v>
      </c>
      <c r="X189" s="10">
        <v>3365.42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386.04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473.57</v>
      </c>
      <c r="AT189" s="10">
        <f>VLOOKUP(E189,[1]Aplicado!$C$941:$AL$1568,36,0)</f>
        <v>88.32</v>
      </c>
      <c r="AU189" s="10">
        <f t="shared" si="2"/>
        <v>12564.000000000002</v>
      </c>
      <c r="AV189" s="10">
        <v>0</v>
      </c>
      <c r="AW189" s="10">
        <v>0</v>
      </c>
      <c r="AX189" s="11">
        <v>31</v>
      </c>
      <c r="AY189" s="11">
        <v>60</v>
      </c>
      <c r="AZ189" s="10">
        <v>642047.55000000005</v>
      </c>
      <c r="BA189" s="10">
        <v>568000</v>
      </c>
      <c r="BB189" s="12">
        <v>0.61</v>
      </c>
      <c r="BC189" s="12">
        <v>0.35923869771126798</v>
      </c>
      <c r="BD189" s="12">
        <v>11.75</v>
      </c>
      <c r="BE189" s="12"/>
      <c r="BF189" s="8"/>
      <c r="BG189" s="5"/>
      <c r="BH189" s="8" t="s">
        <v>152</v>
      </c>
      <c r="BI189" s="8" t="s">
        <v>153</v>
      </c>
      <c r="BJ189" s="8" t="s">
        <v>467</v>
      </c>
      <c r="BK189" s="8" t="s">
        <v>84</v>
      </c>
      <c r="BL189" s="6" t="s">
        <v>399</v>
      </c>
      <c r="BM189" s="12">
        <v>334504.23</v>
      </c>
      <c r="BN189" s="6" t="s">
        <v>81</v>
      </c>
      <c r="BO189" s="12"/>
      <c r="BP189" s="13">
        <v>44218</v>
      </c>
      <c r="BQ189" s="13">
        <v>46053</v>
      </c>
      <c r="BR189" s="12">
        <v>0</v>
      </c>
      <c r="BS189" s="12">
        <v>0</v>
      </c>
      <c r="BT189" s="12">
        <v>0</v>
      </c>
    </row>
    <row r="190" spans="1:72" s="1" customFormat="1" ht="18.2" customHeight="1" x14ac:dyDescent="0.15">
      <c r="A190" s="14">
        <v>188</v>
      </c>
      <c r="B190" s="15" t="s">
        <v>72</v>
      </c>
      <c r="C190" s="15" t="s">
        <v>73</v>
      </c>
      <c r="D190" s="16">
        <v>45139</v>
      </c>
      <c r="E190" s="17" t="s">
        <v>468</v>
      </c>
      <c r="F190" s="18">
        <v>2</v>
      </c>
      <c r="G190" s="18">
        <v>2</v>
      </c>
      <c r="H190" s="19">
        <v>193611.68</v>
      </c>
      <c r="I190" s="19">
        <v>3831.59</v>
      </c>
      <c r="J190" s="19">
        <v>12.53</v>
      </c>
      <c r="K190" s="19">
        <v>197443.27</v>
      </c>
      <c r="L190" s="19">
        <v>1306.55</v>
      </c>
      <c r="M190" s="19">
        <v>0</v>
      </c>
      <c r="N190" s="19">
        <v>0</v>
      </c>
      <c r="O190" s="19">
        <v>1281.44</v>
      </c>
      <c r="P190" s="19">
        <v>0</v>
      </c>
      <c r="Q190" s="19">
        <v>0</v>
      </c>
      <c r="R190" s="19">
        <v>0</v>
      </c>
      <c r="S190" s="19">
        <v>196161.83</v>
      </c>
      <c r="T190" s="19">
        <v>5266.66</v>
      </c>
      <c r="U190" s="19">
        <v>1895.66</v>
      </c>
      <c r="V190" s="19">
        <v>0</v>
      </c>
      <c r="W190" s="19">
        <v>1847.86</v>
      </c>
      <c r="X190" s="19">
        <v>0</v>
      </c>
      <c r="Y190" s="19">
        <v>0</v>
      </c>
      <c r="Z190" s="19">
        <v>0</v>
      </c>
      <c r="AA190" s="19">
        <v>5314.46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230</v>
      </c>
      <c r="AN190" s="19">
        <v>0</v>
      </c>
      <c r="AO190" s="19">
        <v>0</v>
      </c>
      <c r="AP190" s="19">
        <v>153.22999999999999</v>
      </c>
      <c r="AQ190" s="19">
        <v>0</v>
      </c>
      <c r="AR190" s="19">
        <v>0</v>
      </c>
      <c r="AS190" s="19">
        <v>0</v>
      </c>
      <c r="AT190" s="19">
        <f>VLOOKUP(E190,[1]Aplicado!$C$941:$AL$1568,36,0)</f>
        <v>0</v>
      </c>
      <c r="AU190" s="19">
        <f t="shared" si="2"/>
        <v>3500</v>
      </c>
      <c r="AV190" s="19">
        <v>3856.7</v>
      </c>
      <c r="AW190" s="19">
        <v>5314.46</v>
      </c>
      <c r="AX190" s="20">
        <v>91</v>
      </c>
      <c r="AY190" s="20">
        <v>120</v>
      </c>
      <c r="AZ190" s="19">
        <v>189400.26</v>
      </c>
      <c r="BA190" s="19">
        <v>225460.79</v>
      </c>
      <c r="BB190" s="21">
        <v>0.66</v>
      </c>
      <c r="BC190" s="21">
        <v>0.57423203298453795</v>
      </c>
      <c r="BD190" s="21">
        <v>11.75</v>
      </c>
      <c r="BE190" s="21"/>
      <c r="BF190" s="17"/>
      <c r="BG190" s="14"/>
      <c r="BH190" s="17" t="s">
        <v>140</v>
      </c>
      <c r="BI190" s="17" t="s">
        <v>141</v>
      </c>
      <c r="BJ190" s="17" t="s">
        <v>469</v>
      </c>
      <c r="BK190" s="17" t="s">
        <v>132</v>
      </c>
      <c r="BL190" s="15" t="s">
        <v>399</v>
      </c>
      <c r="BM190" s="21">
        <v>196161.83</v>
      </c>
      <c r="BN190" s="15" t="s">
        <v>81</v>
      </c>
      <c r="BO190" s="21"/>
      <c r="BP190" s="22">
        <v>44265</v>
      </c>
      <c r="BQ190" s="22">
        <v>47938</v>
      </c>
      <c r="BR190" s="21">
        <v>766.46</v>
      </c>
      <c r="BS190" s="21">
        <v>0</v>
      </c>
      <c r="BT190" s="21">
        <v>230</v>
      </c>
    </row>
    <row r="191" spans="1:72" s="1" customFormat="1" ht="18.2" customHeight="1" x14ac:dyDescent="0.15">
      <c r="A191" s="5">
        <v>189</v>
      </c>
      <c r="B191" s="6" t="s">
        <v>109</v>
      </c>
      <c r="C191" s="6" t="s">
        <v>73</v>
      </c>
      <c r="D191" s="7">
        <v>45139</v>
      </c>
      <c r="E191" s="8" t="s">
        <v>470</v>
      </c>
      <c r="F191" s="9">
        <v>0</v>
      </c>
      <c r="G191" s="9">
        <v>0</v>
      </c>
      <c r="H191" s="10">
        <v>132151.95000000001</v>
      </c>
      <c r="I191" s="10">
        <v>0</v>
      </c>
      <c r="J191" s="10">
        <v>0</v>
      </c>
      <c r="K191" s="10">
        <v>132151.95000000001</v>
      </c>
      <c r="L191" s="10">
        <v>3535.6</v>
      </c>
      <c r="M191" s="10">
        <v>0</v>
      </c>
      <c r="N191" s="10">
        <v>0</v>
      </c>
      <c r="O191" s="10">
        <v>0</v>
      </c>
      <c r="P191" s="10">
        <v>3535.6</v>
      </c>
      <c r="Q191" s="10">
        <v>33.950000000000003</v>
      </c>
      <c r="R191" s="10">
        <v>0</v>
      </c>
      <c r="S191" s="10">
        <v>128582.39999999999</v>
      </c>
      <c r="T191" s="10">
        <v>33.950000000000003</v>
      </c>
      <c r="U191" s="10">
        <v>1293.6600000000001</v>
      </c>
      <c r="V191" s="10">
        <v>0</v>
      </c>
      <c r="W191" s="10">
        <v>33.950000000000003</v>
      </c>
      <c r="X191" s="10">
        <v>1293.6600000000001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148.38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33.590000000000003</v>
      </c>
      <c r="AT191" s="10">
        <f>VLOOKUP(E191,[1]Aplicado!$C$941:$AL$1568,36,0)</f>
        <v>33.950000000000003</v>
      </c>
      <c r="AU191" s="10">
        <f t="shared" si="2"/>
        <v>4978</v>
      </c>
      <c r="AV191" s="10">
        <v>0</v>
      </c>
      <c r="AW191" s="10">
        <v>0</v>
      </c>
      <c r="AX191" s="11">
        <v>31</v>
      </c>
      <c r="AY191" s="11">
        <v>60</v>
      </c>
      <c r="AZ191" s="10">
        <v>158638.5</v>
      </c>
      <c r="BA191" s="10">
        <v>218337.46</v>
      </c>
      <c r="BB191" s="12">
        <v>0.84</v>
      </c>
      <c r="BC191" s="12">
        <v>0.49468934923031499</v>
      </c>
      <c r="BD191" s="12">
        <v>11.75</v>
      </c>
      <c r="BE191" s="12"/>
      <c r="BF191" s="8"/>
      <c r="BG191" s="5"/>
      <c r="BH191" s="8" t="s">
        <v>158</v>
      </c>
      <c r="BI191" s="8" t="s">
        <v>296</v>
      </c>
      <c r="BJ191" s="8" t="s">
        <v>471</v>
      </c>
      <c r="BK191" s="8" t="s">
        <v>84</v>
      </c>
      <c r="BL191" s="6" t="s">
        <v>399</v>
      </c>
      <c r="BM191" s="12">
        <v>128582.39999999999</v>
      </c>
      <c r="BN191" s="6" t="s">
        <v>81</v>
      </c>
      <c r="BO191" s="12"/>
      <c r="BP191" s="13">
        <v>44265</v>
      </c>
      <c r="BQ191" s="13">
        <v>46112</v>
      </c>
      <c r="BR191" s="12">
        <v>0</v>
      </c>
      <c r="BS191" s="12">
        <v>0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45139</v>
      </c>
      <c r="E192" s="17" t="s">
        <v>472</v>
      </c>
      <c r="F192" s="18">
        <v>2</v>
      </c>
      <c r="G192" s="18">
        <v>2</v>
      </c>
      <c r="H192" s="19">
        <v>102293.04</v>
      </c>
      <c r="I192" s="19">
        <v>8025.79</v>
      </c>
      <c r="J192" s="19">
        <v>26.27</v>
      </c>
      <c r="K192" s="19">
        <v>110318.83</v>
      </c>
      <c r="L192" s="19">
        <v>2736.76</v>
      </c>
      <c r="M192" s="19">
        <v>0</v>
      </c>
      <c r="N192" s="19">
        <v>0</v>
      </c>
      <c r="O192" s="19">
        <v>2684.18</v>
      </c>
      <c r="P192" s="19">
        <v>0</v>
      </c>
      <c r="Q192" s="19">
        <v>0</v>
      </c>
      <c r="R192" s="19">
        <v>0</v>
      </c>
      <c r="S192" s="19">
        <v>107634.65</v>
      </c>
      <c r="T192" s="19">
        <v>3188.57</v>
      </c>
      <c r="U192" s="19">
        <v>1001.36</v>
      </c>
      <c r="V192" s="19">
        <v>0</v>
      </c>
      <c r="W192" s="19">
        <v>1080.21</v>
      </c>
      <c r="X192" s="19">
        <v>0</v>
      </c>
      <c r="Y192" s="19">
        <v>0</v>
      </c>
      <c r="Z192" s="19">
        <v>0</v>
      </c>
      <c r="AA192" s="19">
        <v>3109.72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209.08</v>
      </c>
      <c r="AN192" s="19">
        <v>0</v>
      </c>
      <c r="AO192" s="19">
        <v>0</v>
      </c>
      <c r="AP192" s="19">
        <v>52.8</v>
      </c>
      <c r="AQ192" s="19">
        <v>0</v>
      </c>
      <c r="AR192" s="19">
        <v>0</v>
      </c>
      <c r="AS192" s="19">
        <v>0</v>
      </c>
      <c r="AT192" s="19">
        <f>VLOOKUP(E192,[1]Aplicado!$C$941:$AL$1568,36,0)</f>
        <v>0</v>
      </c>
      <c r="AU192" s="19">
        <f t="shared" si="2"/>
        <v>4000</v>
      </c>
      <c r="AV192" s="19">
        <v>8078.37</v>
      </c>
      <c r="AW192" s="19">
        <v>3109.72</v>
      </c>
      <c r="AX192" s="20">
        <v>31</v>
      </c>
      <c r="AY192" s="20">
        <v>60</v>
      </c>
      <c r="AZ192" s="19">
        <v>367038.4</v>
      </c>
      <c r="BA192" s="19">
        <v>169005.48</v>
      </c>
      <c r="BB192" s="21">
        <v>0.37</v>
      </c>
      <c r="BC192" s="21">
        <v>0.23564218450194599</v>
      </c>
      <c r="BD192" s="21">
        <v>11.75</v>
      </c>
      <c r="BE192" s="21"/>
      <c r="BF192" s="17"/>
      <c r="BG192" s="14"/>
      <c r="BH192" s="17" t="s">
        <v>225</v>
      </c>
      <c r="BI192" s="17" t="s">
        <v>230</v>
      </c>
      <c r="BJ192" s="17" t="s">
        <v>473</v>
      </c>
      <c r="BK192" s="17" t="s">
        <v>132</v>
      </c>
      <c r="BL192" s="15" t="s">
        <v>399</v>
      </c>
      <c r="BM192" s="21">
        <v>107634.65</v>
      </c>
      <c r="BN192" s="15" t="s">
        <v>81</v>
      </c>
      <c r="BO192" s="21"/>
      <c r="BP192" s="22">
        <v>44265</v>
      </c>
      <c r="BQ192" s="22">
        <v>46112</v>
      </c>
      <c r="BR192" s="21">
        <v>825.5</v>
      </c>
      <c r="BS192" s="21">
        <v>0</v>
      </c>
      <c r="BT192" s="21">
        <v>230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45139</v>
      </c>
      <c r="E193" s="8" t="s">
        <v>474</v>
      </c>
      <c r="F193" s="9">
        <v>0</v>
      </c>
      <c r="G193" s="9">
        <v>0</v>
      </c>
      <c r="H193" s="10">
        <v>197360.95</v>
      </c>
      <c r="I193" s="10">
        <v>0</v>
      </c>
      <c r="J193" s="10">
        <v>0</v>
      </c>
      <c r="K193" s="10">
        <v>197360.95</v>
      </c>
      <c r="L193" s="10">
        <v>5280.19</v>
      </c>
      <c r="M193" s="10">
        <v>0</v>
      </c>
      <c r="N193" s="10">
        <v>0</v>
      </c>
      <c r="O193" s="10">
        <v>0</v>
      </c>
      <c r="P193" s="10">
        <v>5280.19</v>
      </c>
      <c r="Q193" s="10">
        <v>50.7</v>
      </c>
      <c r="R193" s="10">
        <v>0</v>
      </c>
      <c r="S193" s="10">
        <v>192030.06</v>
      </c>
      <c r="T193" s="10">
        <v>50.7</v>
      </c>
      <c r="U193" s="10">
        <v>1932</v>
      </c>
      <c r="V193" s="10">
        <v>0</v>
      </c>
      <c r="W193" s="10">
        <v>50.7</v>
      </c>
      <c r="X193" s="10">
        <v>1932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221.61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50.62</v>
      </c>
      <c r="AT193" s="10">
        <f>VLOOKUP(E193,[1]Aplicado!$C$941:$AL$1568,36,0)</f>
        <v>50.7</v>
      </c>
      <c r="AU193" s="10">
        <f t="shared" si="2"/>
        <v>7433.8799999999992</v>
      </c>
      <c r="AV193" s="10">
        <v>0</v>
      </c>
      <c r="AW193" s="10">
        <v>0</v>
      </c>
      <c r="AX193" s="11">
        <v>31</v>
      </c>
      <c r="AY193" s="11">
        <v>60</v>
      </c>
      <c r="AZ193" s="10">
        <v>405272.5</v>
      </c>
      <c r="BA193" s="10">
        <v>326073.36</v>
      </c>
      <c r="BB193" s="12">
        <v>0.57999999999999996</v>
      </c>
      <c r="BC193" s="12">
        <v>0.34157170889397398</v>
      </c>
      <c r="BD193" s="12">
        <v>11.75</v>
      </c>
      <c r="BE193" s="12"/>
      <c r="BF193" s="8"/>
      <c r="BG193" s="5"/>
      <c r="BH193" s="8" t="s">
        <v>225</v>
      </c>
      <c r="BI193" s="8" t="s">
        <v>230</v>
      </c>
      <c r="BJ193" s="8" t="s">
        <v>231</v>
      </c>
      <c r="BK193" s="8" t="s">
        <v>84</v>
      </c>
      <c r="BL193" s="6" t="s">
        <v>399</v>
      </c>
      <c r="BM193" s="12">
        <v>192030.06</v>
      </c>
      <c r="BN193" s="6" t="s">
        <v>81</v>
      </c>
      <c r="BO193" s="12"/>
      <c r="BP193" s="13">
        <v>44265</v>
      </c>
      <c r="BQ193" s="13">
        <v>46112</v>
      </c>
      <c r="BR193" s="12">
        <v>0</v>
      </c>
      <c r="BS193" s="12">
        <v>0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72</v>
      </c>
      <c r="C194" s="15" t="s">
        <v>73</v>
      </c>
      <c r="D194" s="16">
        <v>45139</v>
      </c>
      <c r="E194" s="17" t="s">
        <v>475</v>
      </c>
      <c r="F194" s="18">
        <v>0</v>
      </c>
      <c r="G194" s="18">
        <v>0</v>
      </c>
      <c r="H194" s="19">
        <v>134743.74</v>
      </c>
      <c r="I194" s="19">
        <v>0</v>
      </c>
      <c r="J194" s="19">
        <v>0</v>
      </c>
      <c r="K194" s="19">
        <v>134743.74</v>
      </c>
      <c r="L194" s="19">
        <v>3604.93</v>
      </c>
      <c r="M194" s="19">
        <v>0</v>
      </c>
      <c r="N194" s="19">
        <v>0</v>
      </c>
      <c r="O194" s="19">
        <v>0</v>
      </c>
      <c r="P194" s="19">
        <v>3604.93</v>
      </c>
      <c r="Q194" s="19">
        <v>34.61</v>
      </c>
      <c r="R194" s="19">
        <v>0</v>
      </c>
      <c r="S194" s="19">
        <v>131104.19</v>
      </c>
      <c r="T194" s="19">
        <v>34.619999999999997</v>
      </c>
      <c r="U194" s="19">
        <v>1319.03</v>
      </c>
      <c r="V194" s="19">
        <v>0</v>
      </c>
      <c r="W194" s="19">
        <v>34.61</v>
      </c>
      <c r="X194" s="19">
        <v>1319.03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151.31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34.61</v>
      </c>
      <c r="AT194" s="19">
        <f>VLOOKUP(E194,[1]Aplicado!$C$941:$AL$1568,36,0)</f>
        <v>34.61</v>
      </c>
      <c r="AU194" s="19">
        <f t="shared" si="2"/>
        <v>5075.2699999999995</v>
      </c>
      <c r="AV194" s="19">
        <v>0</v>
      </c>
      <c r="AW194" s="19">
        <v>0</v>
      </c>
      <c r="AX194" s="20">
        <v>31</v>
      </c>
      <c r="AY194" s="20">
        <v>60</v>
      </c>
      <c r="AZ194" s="19">
        <v>189442.93</v>
      </c>
      <c r="BA194" s="19">
        <v>222619.26</v>
      </c>
      <c r="BB194" s="21">
        <v>0.66</v>
      </c>
      <c r="BC194" s="21">
        <v>0.38868499248447802</v>
      </c>
      <c r="BD194" s="21">
        <v>11.75</v>
      </c>
      <c r="BE194" s="21"/>
      <c r="BF194" s="17"/>
      <c r="BG194" s="14"/>
      <c r="BH194" s="17" t="s">
        <v>76</v>
      </c>
      <c r="BI194" s="17" t="s">
        <v>77</v>
      </c>
      <c r="BJ194" s="17" t="s">
        <v>78</v>
      </c>
      <c r="BK194" s="17" t="s">
        <v>84</v>
      </c>
      <c r="BL194" s="15" t="s">
        <v>399</v>
      </c>
      <c r="BM194" s="21">
        <v>131104.19</v>
      </c>
      <c r="BN194" s="15" t="s">
        <v>81</v>
      </c>
      <c r="BO194" s="21"/>
      <c r="BP194" s="22">
        <v>44265</v>
      </c>
      <c r="BQ194" s="22">
        <v>46112</v>
      </c>
      <c r="BR194" s="21">
        <v>0</v>
      </c>
      <c r="BS194" s="21">
        <v>0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45139</v>
      </c>
      <c r="E195" s="8" t="s">
        <v>476</v>
      </c>
      <c r="F195" s="9">
        <v>9</v>
      </c>
      <c r="G195" s="9">
        <v>8</v>
      </c>
      <c r="H195" s="10">
        <v>321270.90000000002</v>
      </c>
      <c r="I195" s="10">
        <v>22022.98</v>
      </c>
      <c r="J195" s="10">
        <v>24.69</v>
      </c>
      <c r="K195" s="10">
        <v>343293.88</v>
      </c>
      <c r="L195" s="10">
        <v>2571.23</v>
      </c>
      <c r="M195" s="10">
        <v>0</v>
      </c>
      <c r="N195" s="10">
        <v>0</v>
      </c>
      <c r="O195" s="10">
        <v>24.69</v>
      </c>
      <c r="P195" s="10">
        <v>0</v>
      </c>
      <c r="Q195" s="10">
        <v>0</v>
      </c>
      <c r="R195" s="10">
        <v>0</v>
      </c>
      <c r="S195" s="10">
        <v>343269.19</v>
      </c>
      <c r="T195" s="10">
        <v>27712.560000000001</v>
      </c>
      <c r="U195" s="10">
        <v>3145.54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30858.1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f>VLOOKUP(E195,[1]Aplicado!$C$941:$AL$1568,36,0)</f>
        <v>0</v>
      </c>
      <c r="AU195" s="10">
        <f t="shared" ref="AU195:AU258" si="3">AR195-AS195-AT195+AQ195+AP195+AO195+AM195+AJ195+AI195+AH195+AG195+AB195+X195+W195+R195+Q195+P195+O195-J195+AF195</f>
        <v>0</v>
      </c>
      <c r="AV195" s="10">
        <v>24569.52</v>
      </c>
      <c r="AW195" s="10">
        <v>30858.1</v>
      </c>
      <c r="AX195" s="11">
        <v>86</v>
      </c>
      <c r="AY195" s="11">
        <v>110</v>
      </c>
      <c r="AZ195" s="10">
        <v>94607.46</v>
      </c>
      <c r="BA195" s="10">
        <v>383948.47</v>
      </c>
      <c r="BB195" s="12">
        <v>0.9</v>
      </c>
      <c r="BC195" s="12">
        <v>0.80464514157329503</v>
      </c>
      <c r="BD195" s="12">
        <v>11.75</v>
      </c>
      <c r="BE195" s="12"/>
      <c r="BF195" s="8"/>
      <c r="BG195" s="5"/>
      <c r="BH195" s="8" t="s">
        <v>148</v>
      </c>
      <c r="BI195" s="8" t="s">
        <v>242</v>
      </c>
      <c r="BJ195" s="8" t="s">
        <v>243</v>
      </c>
      <c r="BK195" s="8" t="s">
        <v>79</v>
      </c>
      <c r="BL195" s="6" t="s">
        <v>399</v>
      </c>
      <c r="BM195" s="12">
        <v>343269.19</v>
      </c>
      <c r="BN195" s="6" t="s">
        <v>81</v>
      </c>
      <c r="BO195" s="12"/>
      <c r="BP195" s="13">
        <v>44286</v>
      </c>
      <c r="BQ195" s="13">
        <v>47634</v>
      </c>
      <c r="BR195" s="12">
        <v>4418.55</v>
      </c>
      <c r="BS195" s="12">
        <v>0</v>
      </c>
      <c r="BT195" s="12">
        <v>230</v>
      </c>
    </row>
    <row r="196" spans="1:72" s="1" customFormat="1" ht="18.2" customHeight="1" x14ac:dyDescent="0.15">
      <c r="A196" s="14">
        <v>194</v>
      </c>
      <c r="B196" s="15" t="s">
        <v>372</v>
      </c>
      <c r="C196" s="15" t="s">
        <v>73</v>
      </c>
      <c r="D196" s="16">
        <v>45139</v>
      </c>
      <c r="E196" s="17" t="s">
        <v>477</v>
      </c>
      <c r="F196" s="18">
        <v>0</v>
      </c>
      <c r="G196" s="18">
        <v>0</v>
      </c>
      <c r="H196" s="19">
        <v>236688.94</v>
      </c>
      <c r="I196" s="19">
        <v>0</v>
      </c>
      <c r="J196" s="19">
        <v>0</v>
      </c>
      <c r="K196" s="19">
        <v>236688.94</v>
      </c>
      <c r="L196" s="19">
        <v>1597.24</v>
      </c>
      <c r="M196" s="19">
        <v>0</v>
      </c>
      <c r="N196" s="19">
        <v>0</v>
      </c>
      <c r="O196" s="19">
        <v>0</v>
      </c>
      <c r="P196" s="19">
        <v>1597.24</v>
      </c>
      <c r="Q196" s="19">
        <v>15.33</v>
      </c>
      <c r="R196" s="19">
        <v>0</v>
      </c>
      <c r="S196" s="19">
        <v>235076.37</v>
      </c>
      <c r="T196" s="19">
        <v>15.33</v>
      </c>
      <c r="U196" s="19">
        <v>2317.4299999999998</v>
      </c>
      <c r="V196" s="19">
        <v>0</v>
      </c>
      <c r="W196" s="19">
        <v>15.32</v>
      </c>
      <c r="X196" s="19">
        <v>2317.4299999999998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187.32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15.32</v>
      </c>
      <c r="AT196" s="19">
        <f>VLOOKUP(E196,[1]Aplicado!$C$941:$AL$1568,36,0)</f>
        <v>15.32</v>
      </c>
      <c r="AU196" s="19">
        <f t="shared" si="3"/>
        <v>4102</v>
      </c>
      <c r="AV196" s="19">
        <v>0</v>
      </c>
      <c r="AW196" s="19">
        <v>0</v>
      </c>
      <c r="AX196" s="20">
        <v>91</v>
      </c>
      <c r="AY196" s="20">
        <v>120</v>
      </c>
      <c r="AZ196" s="19">
        <v>305000</v>
      </c>
      <c r="BA196" s="19">
        <v>275624.02</v>
      </c>
      <c r="BB196" s="21">
        <v>0.63</v>
      </c>
      <c r="BC196" s="21">
        <v>0.53731932761157697</v>
      </c>
      <c r="BD196" s="21">
        <v>11.75</v>
      </c>
      <c r="BE196" s="21"/>
      <c r="BF196" s="17"/>
      <c r="BG196" s="14"/>
      <c r="BH196" s="17" t="s">
        <v>106</v>
      </c>
      <c r="BI196" s="17" t="s">
        <v>107</v>
      </c>
      <c r="BJ196" s="17" t="s">
        <v>478</v>
      </c>
      <c r="BK196" s="17" t="s">
        <v>84</v>
      </c>
      <c r="BL196" s="15" t="s">
        <v>399</v>
      </c>
      <c r="BM196" s="21">
        <v>235076.37</v>
      </c>
      <c r="BN196" s="15" t="s">
        <v>81</v>
      </c>
      <c r="BO196" s="21"/>
      <c r="BP196" s="22">
        <v>44265</v>
      </c>
      <c r="BQ196" s="22">
        <v>47938</v>
      </c>
      <c r="BR196" s="21">
        <v>0</v>
      </c>
      <c r="BS196" s="21">
        <v>0</v>
      </c>
      <c r="BT196" s="21">
        <v>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45139</v>
      </c>
      <c r="E197" s="8" t="s">
        <v>479</v>
      </c>
      <c r="F197" s="9">
        <v>0</v>
      </c>
      <c r="G197" s="9">
        <v>0</v>
      </c>
      <c r="H197" s="10">
        <v>131657.81</v>
      </c>
      <c r="I197" s="10">
        <v>0</v>
      </c>
      <c r="J197" s="10">
        <v>0</v>
      </c>
      <c r="K197" s="10">
        <v>131657.81</v>
      </c>
      <c r="L197" s="10">
        <v>3398.19</v>
      </c>
      <c r="M197" s="10">
        <v>0</v>
      </c>
      <c r="N197" s="10">
        <v>0</v>
      </c>
      <c r="O197" s="10">
        <v>0</v>
      </c>
      <c r="P197" s="10">
        <v>3398.19</v>
      </c>
      <c r="Q197" s="10">
        <v>32.619999999999997</v>
      </c>
      <c r="R197" s="10">
        <v>0</v>
      </c>
      <c r="S197" s="10">
        <v>128226.99</v>
      </c>
      <c r="T197" s="10">
        <v>32.630000000000003</v>
      </c>
      <c r="U197" s="10">
        <v>1288.83</v>
      </c>
      <c r="V197" s="10">
        <v>0</v>
      </c>
      <c r="W197" s="10">
        <v>32.630000000000003</v>
      </c>
      <c r="X197" s="10">
        <v>1288.83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144.03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35.369999999999997</v>
      </c>
      <c r="AT197" s="10">
        <f>VLOOKUP(E197,[1]Aplicado!$C$941:$AL$1568,36,0)</f>
        <v>32.630000000000003</v>
      </c>
      <c r="AU197" s="10">
        <f t="shared" si="3"/>
        <v>4828.3</v>
      </c>
      <c r="AV197" s="10">
        <v>0</v>
      </c>
      <c r="AW197" s="10">
        <v>0</v>
      </c>
      <c r="AX197" s="11">
        <v>32</v>
      </c>
      <c r="AY197" s="11">
        <v>60</v>
      </c>
      <c r="AZ197" s="10">
        <v>259046.13</v>
      </c>
      <c r="BA197" s="10">
        <v>211906.87</v>
      </c>
      <c r="BB197" s="12">
        <v>0.61</v>
      </c>
      <c r="BC197" s="12">
        <v>0.36911716878268302</v>
      </c>
      <c r="BD197" s="12">
        <v>11.75</v>
      </c>
      <c r="BE197" s="12"/>
      <c r="BF197" s="8"/>
      <c r="BG197" s="5"/>
      <c r="BH197" s="8" t="s">
        <v>140</v>
      </c>
      <c r="BI197" s="8" t="s">
        <v>141</v>
      </c>
      <c r="BJ197" s="8"/>
      <c r="BK197" s="8" t="s">
        <v>84</v>
      </c>
      <c r="BL197" s="6" t="s">
        <v>399</v>
      </c>
      <c r="BM197" s="12">
        <v>128226.99</v>
      </c>
      <c r="BN197" s="6" t="s">
        <v>81</v>
      </c>
      <c r="BO197" s="12"/>
      <c r="BP197" s="13">
        <v>44295</v>
      </c>
      <c r="BQ197" s="13">
        <v>46121</v>
      </c>
      <c r="BR197" s="12">
        <v>0</v>
      </c>
      <c r="BS197" s="12">
        <v>0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45139</v>
      </c>
      <c r="E198" s="17" t="s">
        <v>480</v>
      </c>
      <c r="F198" s="18">
        <v>0</v>
      </c>
      <c r="G198" s="18">
        <v>0</v>
      </c>
      <c r="H198" s="19">
        <v>179450.9</v>
      </c>
      <c r="I198" s="19">
        <v>0</v>
      </c>
      <c r="J198" s="19">
        <v>0</v>
      </c>
      <c r="K198" s="19">
        <v>179450.9</v>
      </c>
      <c r="L198" s="19">
        <v>4631.78</v>
      </c>
      <c r="M198" s="19">
        <v>0</v>
      </c>
      <c r="N198" s="19">
        <v>0</v>
      </c>
      <c r="O198" s="19">
        <v>0</v>
      </c>
      <c r="P198" s="19">
        <v>4631.78</v>
      </c>
      <c r="Q198" s="19">
        <v>44.47</v>
      </c>
      <c r="R198" s="19">
        <v>0</v>
      </c>
      <c r="S198" s="19">
        <v>174774.64</v>
      </c>
      <c r="T198" s="19">
        <v>44.48</v>
      </c>
      <c r="U198" s="19">
        <v>1756.69</v>
      </c>
      <c r="V198" s="19">
        <v>0</v>
      </c>
      <c r="W198" s="19">
        <v>44.48</v>
      </c>
      <c r="X198" s="19">
        <v>1756.69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196.3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44.24</v>
      </c>
      <c r="AT198" s="19">
        <f>VLOOKUP(E198,[1]Aplicado!$C$941:$AL$1568,36,0)</f>
        <v>44.48</v>
      </c>
      <c r="AU198" s="19">
        <f t="shared" si="3"/>
        <v>6585</v>
      </c>
      <c r="AV198" s="19">
        <v>0</v>
      </c>
      <c r="AW198" s="19">
        <v>0</v>
      </c>
      <c r="AX198" s="20">
        <v>32</v>
      </c>
      <c r="AY198" s="20">
        <v>60</v>
      </c>
      <c r="AZ198" s="19">
        <v>407121.4</v>
      </c>
      <c r="BA198" s="19">
        <v>288831.53999999998</v>
      </c>
      <c r="BB198" s="21">
        <v>0.47</v>
      </c>
      <c r="BC198" s="21">
        <v>0.28440135312092302</v>
      </c>
      <c r="BD198" s="21">
        <v>11.75</v>
      </c>
      <c r="BE198" s="21"/>
      <c r="BF198" s="17"/>
      <c r="BG198" s="14"/>
      <c r="BH198" s="17" t="s">
        <v>225</v>
      </c>
      <c r="BI198" s="17" t="s">
        <v>481</v>
      </c>
      <c r="BJ198" s="17"/>
      <c r="BK198" s="17" t="s">
        <v>84</v>
      </c>
      <c r="BL198" s="15" t="s">
        <v>399</v>
      </c>
      <c r="BM198" s="21">
        <v>174774.64</v>
      </c>
      <c r="BN198" s="15" t="s">
        <v>81</v>
      </c>
      <c r="BO198" s="21"/>
      <c r="BP198" s="22">
        <v>44295</v>
      </c>
      <c r="BQ198" s="22">
        <v>46121</v>
      </c>
      <c r="BR198" s="21">
        <v>0</v>
      </c>
      <c r="BS198" s="21">
        <v>0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116</v>
      </c>
      <c r="C199" s="6" t="s">
        <v>73</v>
      </c>
      <c r="D199" s="7">
        <v>45139</v>
      </c>
      <c r="E199" s="8" t="s">
        <v>482</v>
      </c>
      <c r="F199" s="9">
        <v>20</v>
      </c>
      <c r="G199" s="9">
        <v>19</v>
      </c>
      <c r="H199" s="10">
        <v>472004.77</v>
      </c>
      <c r="I199" s="10">
        <v>220191</v>
      </c>
      <c r="J199" s="10">
        <v>0</v>
      </c>
      <c r="K199" s="10">
        <v>692195.77</v>
      </c>
      <c r="L199" s="10">
        <v>12182.84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692195.77</v>
      </c>
      <c r="T199" s="10">
        <v>110811.99</v>
      </c>
      <c r="U199" s="10">
        <v>4620.57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115432.56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f>VLOOKUP(E199,[1]Aplicado!$C$941:$AL$1568,36,0)</f>
        <v>0</v>
      </c>
      <c r="AU199" s="10">
        <f t="shared" si="3"/>
        <v>0</v>
      </c>
      <c r="AV199" s="10">
        <v>232256.86</v>
      </c>
      <c r="AW199" s="10">
        <v>115432.56</v>
      </c>
      <c r="AX199" s="11">
        <v>32</v>
      </c>
      <c r="AY199" s="11">
        <v>60</v>
      </c>
      <c r="AZ199" s="10">
        <v>950000</v>
      </c>
      <c r="BA199" s="10">
        <v>759705.5</v>
      </c>
      <c r="BB199" s="12">
        <v>0.49</v>
      </c>
      <c r="BC199" s="12">
        <v>0.44645711700125901</v>
      </c>
      <c r="BD199" s="12">
        <v>11.75</v>
      </c>
      <c r="BE199" s="12"/>
      <c r="BF199" s="8"/>
      <c r="BG199" s="5"/>
      <c r="BH199" s="8" t="s">
        <v>99</v>
      </c>
      <c r="BI199" s="8" t="s">
        <v>327</v>
      </c>
      <c r="BJ199" s="8"/>
      <c r="BK199" s="8" t="s">
        <v>79</v>
      </c>
      <c r="BL199" s="6" t="s">
        <v>399</v>
      </c>
      <c r="BM199" s="12">
        <v>692195.77</v>
      </c>
      <c r="BN199" s="6" t="s">
        <v>81</v>
      </c>
      <c r="BO199" s="12"/>
      <c r="BP199" s="13">
        <v>44312</v>
      </c>
      <c r="BQ199" s="13">
        <v>46138</v>
      </c>
      <c r="BR199" s="12">
        <v>14926.6</v>
      </c>
      <c r="BS199" s="12">
        <v>0</v>
      </c>
      <c r="BT199" s="12">
        <v>230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45139</v>
      </c>
      <c r="E200" s="17" t="s">
        <v>483</v>
      </c>
      <c r="F200" s="18">
        <v>0</v>
      </c>
      <c r="G200" s="18">
        <v>0</v>
      </c>
      <c r="H200" s="19">
        <v>848783.91</v>
      </c>
      <c r="I200" s="19">
        <v>0</v>
      </c>
      <c r="J200" s="19">
        <v>0</v>
      </c>
      <c r="K200" s="19">
        <v>848783.91</v>
      </c>
      <c r="L200" s="19">
        <v>6674.34</v>
      </c>
      <c r="M200" s="19">
        <v>0</v>
      </c>
      <c r="N200" s="19">
        <v>0</v>
      </c>
      <c r="O200" s="19">
        <v>0</v>
      </c>
      <c r="P200" s="19">
        <v>6674.34</v>
      </c>
      <c r="Q200" s="19">
        <v>64.09</v>
      </c>
      <c r="R200" s="19">
        <v>0</v>
      </c>
      <c r="S200" s="19">
        <v>842045.48</v>
      </c>
      <c r="T200" s="19">
        <v>64.09</v>
      </c>
      <c r="U200" s="19">
        <v>8310.3799999999992</v>
      </c>
      <c r="V200" s="19">
        <v>0</v>
      </c>
      <c r="W200" s="19">
        <v>64.08</v>
      </c>
      <c r="X200" s="19">
        <v>8310.3799999999992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684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64.09</v>
      </c>
      <c r="AT200" s="19">
        <f>VLOOKUP(E200,[1]Aplicado!$C$941:$AL$1568,36,0)</f>
        <v>64.08</v>
      </c>
      <c r="AU200" s="19">
        <f t="shared" si="3"/>
        <v>15668.72</v>
      </c>
      <c r="AV200" s="19">
        <v>0</v>
      </c>
      <c r="AW200" s="19">
        <v>0</v>
      </c>
      <c r="AX200" s="20">
        <v>85</v>
      </c>
      <c r="AY200" s="20">
        <v>110</v>
      </c>
      <c r="AZ200" s="19">
        <v>1396452.94</v>
      </c>
      <c r="BA200" s="19">
        <v>1006400</v>
      </c>
      <c r="BB200" s="21">
        <v>0.85</v>
      </c>
      <c r="BC200" s="21">
        <v>0.71118706081081096</v>
      </c>
      <c r="BD200" s="21">
        <v>11.75</v>
      </c>
      <c r="BE200" s="21"/>
      <c r="BF200" s="17"/>
      <c r="BG200" s="14"/>
      <c r="BH200" s="17" t="s">
        <v>125</v>
      </c>
      <c r="BI200" s="17" t="s">
        <v>166</v>
      </c>
      <c r="BJ200" s="17" t="s">
        <v>484</v>
      </c>
      <c r="BK200" s="17" t="s">
        <v>84</v>
      </c>
      <c r="BL200" s="15" t="s">
        <v>399</v>
      </c>
      <c r="BM200" s="21">
        <v>842045.48</v>
      </c>
      <c r="BN200" s="15" t="s">
        <v>81</v>
      </c>
      <c r="BO200" s="21"/>
      <c r="BP200" s="22">
        <v>44309</v>
      </c>
      <c r="BQ200" s="22">
        <v>47657</v>
      </c>
      <c r="BR200" s="21">
        <v>0</v>
      </c>
      <c r="BS200" s="21">
        <v>0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372</v>
      </c>
      <c r="C201" s="6" t="s">
        <v>73</v>
      </c>
      <c r="D201" s="7">
        <v>45139</v>
      </c>
      <c r="E201" s="8" t="s">
        <v>485</v>
      </c>
      <c r="F201" s="9">
        <v>0</v>
      </c>
      <c r="G201" s="9">
        <v>0</v>
      </c>
      <c r="H201" s="10">
        <v>259752.99</v>
      </c>
      <c r="I201" s="10">
        <v>0</v>
      </c>
      <c r="J201" s="10">
        <v>0</v>
      </c>
      <c r="K201" s="10">
        <v>259752.99</v>
      </c>
      <c r="L201" s="10">
        <v>1905.95</v>
      </c>
      <c r="M201" s="10">
        <v>0</v>
      </c>
      <c r="N201" s="10">
        <v>0</v>
      </c>
      <c r="O201" s="10">
        <v>0</v>
      </c>
      <c r="P201" s="10">
        <v>1905.95</v>
      </c>
      <c r="Q201" s="10">
        <v>18.3</v>
      </c>
      <c r="R201" s="10">
        <v>0</v>
      </c>
      <c r="S201" s="10">
        <v>257828.74</v>
      </c>
      <c r="T201" s="10">
        <v>18.3</v>
      </c>
      <c r="U201" s="10">
        <v>2543.2399999999998</v>
      </c>
      <c r="V201" s="10">
        <v>0</v>
      </c>
      <c r="W201" s="10">
        <v>18.3</v>
      </c>
      <c r="X201" s="10">
        <v>2543.2399999999998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206.14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18.13</v>
      </c>
      <c r="AT201" s="10">
        <f>VLOOKUP(E201,[1]Aplicado!$C$941:$AL$1568,36,0)</f>
        <v>18.3</v>
      </c>
      <c r="AU201" s="10">
        <f t="shared" si="3"/>
        <v>4655.5</v>
      </c>
      <c r="AV201" s="10">
        <v>0</v>
      </c>
      <c r="AW201" s="10">
        <v>0</v>
      </c>
      <c r="AX201" s="11">
        <v>86</v>
      </c>
      <c r="AY201" s="11">
        <v>113</v>
      </c>
      <c r="AZ201" s="10">
        <v>335003.88</v>
      </c>
      <c r="BA201" s="10">
        <v>303297.51</v>
      </c>
      <c r="BB201" s="12">
        <v>0.9</v>
      </c>
      <c r="BC201" s="12">
        <v>0.76507672614918598</v>
      </c>
      <c r="BD201" s="12">
        <v>11.75</v>
      </c>
      <c r="BE201" s="12"/>
      <c r="BF201" s="8"/>
      <c r="BG201" s="5"/>
      <c r="BH201" s="8" t="s">
        <v>76</v>
      </c>
      <c r="BI201" s="8" t="s">
        <v>77</v>
      </c>
      <c r="BJ201" s="8"/>
      <c r="BK201" s="8" t="s">
        <v>84</v>
      </c>
      <c r="BL201" s="6" t="s">
        <v>399</v>
      </c>
      <c r="BM201" s="12">
        <v>257828.74</v>
      </c>
      <c r="BN201" s="6" t="s">
        <v>81</v>
      </c>
      <c r="BO201" s="12"/>
      <c r="BP201" s="13">
        <v>44337</v>
      </c>
      <c r="BQ201" s="13">
        <v>47777</v>
      </c>
      <c r="BR201" s="12">
        <v>0</v>
      </c>
      <c r="BS201" s="12">
        <v>0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45139</v>
      </c>
      <c r="E202" s="17" t="s">
        <v>486</v>
      </c>
      <c r="F202" s="18">
        <v>0</v>
      </c>
      <c r="G202" s="18">
        <v>0</v>
      </c>
      <c r="H202" s="19">
        <v>202365.83</v>
      </c>
      <c r="I202" s="19">
        <v>844.38</v>
      </c>
      <c r="J202" s="19">
        <v>17.66</v>
      </c>
      <c r="K202" s="19">
        <v>203210.21</v>
      </c>
      <c r="L202" s="19">
        <v>1840.08</v>
      </c>
      <c r="M202" s="19">
        <v>0</v>
      </c>
      <c r="N202" s="19">
        <v>0</v>
      </c>
      <c r="O202" s="19">
        <v>844.38</v>
      </c>
      <c r="P202" s="19">
        <v>778.17</v>
      </c>
      <c r="Q202" s="19">
        <v>0</v>
      </c>
      <c r="R202" s="19">
        <v>0</v>
      </c>
      <c r="S202" s="19">
        <v>201587.66</v>
      </c>
      <c r="T202" s="19">
        <v>17.670000000000002</v>
      </c>
      <c r="U202" s="19">
        <v>1981.33</v>
      </c>
      <c r="V202" s="19">
        <v>0</v>
      </c>
      <c r="W202" s="19">
        <v>17.66</v>
      </c>
      <c r="X202" s="19">
        <v>1981.33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230</v>
      </c>
      <c r="AG202" s="19">
        <v>0</v>
      </c>
      <c r="AH202" s="19">
        <v>0</v>
      </c>
      <c r="AI202" s="19">
        <v>166.11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17.670000000000002</v>
      </c>
      <c r="AR202" s="19">
        <v>0</v>
      </c>
      <c r="AS202" s="19">
        <v>0</v>
      </c>
      <c r="AT202" s="19">
        <f>VLOOKUP(E202,[1]Aplicado!$C$941:$AL$1568,36,0)</f>
        <v>17.66</v>
      </c>
      <c r="AU202" s="19">
        <f t="shared" si="3"/>
        <v>4000</v>
      </c>
      <c r="AV202" s="19">
        <v>1061.9100000000001</v>
      </c>
      <c r="AW202" s="19">
        <v>0</v>
      </c>
      <c r="AX202" s="20">
        <v>74</v>
      </c>
      <c r="AY202" s="20">
        <v>101</v>
      </c>
      <c r="AZ202" s="19">
        <v>270000</v>
      </c>
      <c r="BA202" s="19">
        <v>244405.42</v>
      </c>
      <c r="BB202" s="21">
        <v>0.9</v>
      </c>
      <c r="BC202" s="21">
        <v>0.74232762104866601</v>
      </c>
      <c r="BD202" s="21">
        <v>11.75</v>
      </c>
      <c r="BE202" s="21"/>
      <c r="BF202" s="17"/>
      <c r="BG202" s="14"/>
      <c r="BH202" s="17" t="s">
        <v>180</v>
      </c>
      <c r="BI202" s="17" t="s">
        <v>198</v>
      </c>
      <c r="BJ202" s="17"/>
      <c r="BK202" s="17" t="s">
        <v>84</v>
      </c>
      <c r="BL202" s="15" t="s">
        <v>399</v>
      </c>
      <c r="BM202" s="21">
        <v>201587.66</v>
      </c>
      <c r="BN202" s="15" t="s">
        <v>81</v>
      </c>
      <c r="BO202" s="21"/>
      <c r="BP202" s="22">
        <v>44340</v>
      </c>
      <c r="BQ202" s="22">
        <v>47415</v>
      </c>
      <c r="BR202" s="21">
        <v>0</v>
      </c>
      <c r="BS202" s="21">
        <v>0</v>
      </c>
      <c r="BT202" s="21">
        <v>230</v>
      </c>
    </row>
    <row r="203" spans="1:72" s="1" customFormat="1" ht="18.2" customHeight="1" x14ac:dyDescent="0.15">
      <c r="A203" s="5">
        <v>201</v>
      </c>
      <c r="B203" s="6" t="s">
        <v>109</v>
      </c>
      <c r="C203" s="6" t="s">
        <v>73</v>
      </c>
      <c r="D203" s="7">
        <v>45139</v>
      </c>
      <c r="E203" s="8" t="s">
        <v>487</v>
      </c>
      <c r="F203" s="9">
        <v>0</v>
      </c>
      <c r="G203" s="9">
        <v>0</v>
      </c>
      <c r="H203" s="10">
        <v>721795.81</v>
      </c>
      <c r="I203" s="10">
        <v>0</v>
      </c>
      <c r="J203" s="10">
        <v>0</v>
      </c>
      <c r="K203" s="10">
        <v>721795.81</v>
      </c>
      <c r="L203" s="10">
        <v>5986.75</v>
      </c>
      <c r="M203" s="10">
        <v>0</v>
      </c>
      <c r="N203" s="10">
        <v>0</v>
      </c>
      <c r="O203" s="10">
        <v>0</v>
      </c>
      <c r="P203" s="10">
        <v>5986.75</v>
      </c>
      <c r="Q203" s="10">
        <v>57.49</v>
      </c>
      <c r="R203" s="10">
        <v>0</v>
      </c>
      <c r="S203" s="10">
        <v>715751.57</v>
      </c>
      <c r="T203" s="10">
        <v>57.49</v>
      </c>
      <c r="U203" s="10">
        <v>7067.02</v>
      </c>
      <c r="V203" s="10">
        <v>0</v>
      </c>
      <c r="W203" s="10">
        <v>57.49</v>
      </c>
      <c r="X203" s="10">
        <v>7067.02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580.37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13576.65</v>
      </c>
      <c r="AR203" s="10">
        <v>0</v>
      </c>
      <c r="AS203" s="10">
        <v>0</v>
      </c>
      <c r="AT203" s="10">
        <f>VLOOKUP(E203,[1]Aplicado!$C$941:$AL$1568,36,0)</f>
        <v>57.49</v>
      </c>
      <c r="AU203" s="10">
        <f t="shared" si="3"/>
        <v>27268.280000000006</v>
      </c>
      <c r="AV203" s="10">
        <v>0</v>
      </c>
      <c r="AW203" s="10">
        <v>0</v>
      </c>
      <c r="AX203" s="11">
        <v>79</v>
      </c>
      <c r="AY203" s="11">
        <v>105</v>
      </c>
      <c r="AZ203" s="10">
        <v>876100</v>
      </c>
      <c r="BA203" s="10">
        <v>853925.55</v>
      </c>
      <c r="BB203" s="12">
        <v>1.2070860000000001</v>
      </c>
      <c r="BC203" s="12">
        <v>1.01176700899162</v>
      </c>
      <c r="BD203" s="12">
        <v>11.75</v>
      </c>
      <c r="BE203" s="12"/>
      <c r="BF203" s="8" t="s">
        <v>75</v>
      </c>
      <c r="BG203" s="5"/>
      <c r="BH203" s="8" t="s">
        <v>125</v>
      </c>
      <c r="BI203" s="8" t="s">
        <v>166</v>
      </c>
      <c r="BJ203" s="8" t="s">
        <v>484</v>
      </c>
      <c r="BK203" s="8" t="s">
        <v>84</v>
      </c>
      <c r="BL203" s="6" t="s">
        <v>399</v>
      </c>
      <c r="BM203" s="12">
        <v>715751.57</v>
      </c>
      <c r="BN203" s="6" t="s">
        <v>81</v>
      </c>
      <c r="BO203" s="12"/>
      <c r="BP203" s="13">
        <v>44361</v>
      </c>
      <c r="BQ203" s="13">
        <v>47556</v>
      </c>
      <c r="BR203" s="12">
        <v>0</v>
      </c>
      <c r="BS203" s="12">
        <v>0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45139</v>
      </c>
      <c r="E204" s="17" t="s">
        <v>488</v>
      </c>
      <c r="F204" s="18">
        <v>11</v>
      </c>
      <c r="G204" s="18">
        <v>11</v>
      </c>
      <c r="H204" s="19">
        <v>105144.13</v>
      </c>
      <c r="I204" s="19">
        <v>26675.17</v>
      </c>
      <c r="J204" s="19">
        <v>24.32</v>
      </c>
      <c r="K204" s="19">
        <v>131819.29999999999</v>
      </c>
      <c r="L204" s="19">
        <v>2532.65</v>
      </c>
      <c r="M204" s="19">
        <v>0</v>
      </c>
      <c r="N204" s="19">
        <v>0</v>
      </c>
      <c r="O204" s="19">
        <v>434.24</v>
      </c>
      <c r="P204" s="19">
        <v>0</v>
      </c>
      <c r="Q204" s="19">
        <v>0</v>
      </c>
      <c r="R204" s="19">
        <v>0</v>
      </c>
      <c r="S204" s="19">
        <v>131385.06</v>
      </c>
      <c r="T204" s="19">
        <v>12916.2</v>
      </c>
      <c r="U204" s="19">
        <v>1029.3</v>
      </c>
      <c r="V204" s="19">
        <v>0</v>
      </c>
      <c r="W204" s="19">
        <v>1068.72</v>
      </c>
      <c r="X204" s="19">
        <v>0</v>
      </c>
      <c r="Y204" s="19">
        <v>0</v>
      </c>
      <c r="Z204" s="19">
        <v>0</v>
      </c>
      <c r="AA204" s="19">
        <v>12876.78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230</v>
      </c>
      <c r="AN204" s="19">
        <v>0</v>
      </c>
      <c r="AO204" s="19">
        <v>0</v>
      </c>
      <c r="AP204" s="19">
        <v>109.45</v>
      </c>
      <c r="AQ204" s="19">
        <v>0</v>
      </c>
      <c r="AR204" s="19">
        <v>0</v>
      </c>
      <c r="AS204" s="19">
        <v>0</v>
      </c>
      <c r="AT204" s="19">
        <f>VLOOKUP(E204,[1]Aplicado!$C$941:$AL$1568,36,0)</f>
        <v>0</v>
      </c>
      <c r="AU204" s="19">
        <f t="shared" si="3"/>
        <v>1818.0900000000001</v>
      </c>
      <c r="AV204" s="19">
        <v>28773.58</v>
      </c>
      <c r="AW204" s="19">
        <v>12876.78</v>
      </c>
      <c r="AX204" s="20">
        <v>34</v>
      </c>
      <c r="AY204" s="20">
        <v>60</v>
      </c>
      <c r="AZ204" s="19">
        <v>354347.28</v>
      </c>
      <c r="BA204" s="19">
        <v>161040.67000000001</v>
      </c>
      <c r="BB204" s="21">
        <v>0.9</v>
      </c>
      <c r="BC204" s="21">
        <v>0.734265164197342</v>
      </c>
      <c r="BD204" s="21">
        <v>11.75</v>
      </c>
      <c r="BE204" s="21"/>
      <c r="BF204" s="17"/>
      <c r="BG204" s="14"/>
      <c r="BH204" s="17" t="s">
        <v>76</v>
      </c>
      <c r="BI204" s="17" t="s">
        <v>431</v>
      </c>
      <c r="BJ204" s="17"/>
      <c r="BK204" s="17" t="s">
        <v>79</v>
      </c>
      <c r="BL204" s="15" t="s">
        <v>399</v>
      </c>
      <c r="BM204" s="21">
        <v>131385.06</v>
      </c>
      <c r="BN204" s="15" t="s">
        <v>81</v>
      </c>
      <c r="BO204" s="21"/>
      <c r="BP204" s="22">
        <v>44367</v>
      </c>
      <c r="BQ204" s="22">
        <v>46193</v>
      </c>
      <c r="BR204" s="21">
        <v>3733.95</v>
      </c>
      <c r="BS204" s="21">
        <v>0</v>
      </c>
      <c r="BT204" s="21">
        <v>230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45139</v>
      </c>
      <c r="E205" s="8" t="s">
        <v>489</v>
      </c>
      <c r="F205" s="9">
        <v>1</v>
      </c>
      <c r="G205" s="9">
        <v>1</v>
      </c>
      <c r="H205" s="10">
        <v>278938.76</v>
      </c>
      <c r="I205" s="10">
        <v>4537.88</v>
      </c>
      <c r="J205" s="10">
        <v>22.22</v>
      </c>
      <c r="K205" s="10">
        <v>283476.64</v>
      </c>
      <c r="L205" s="10">
        <v>2313.59</v>
      </c>
      <c r="M205" s="10">
        <v>0</v>
      </c>
      <c r="N205" s="10">
        <v>0</v>
      </c>
      <c r="O205" s="10">
        <v>2291.16</v>
      </c>
      <c r="P205" s="10">
        <v>0</v>
      </c>
      <c r="Q205" s="10">
        <v>0</v>
      </c>
      <c r="R205" s="10">
        <v>0</v>
      </c>
      <c r="S205" s="10">
        <v>281185.48</v>
      </c>
      <c r="T205" s="10">
        <v>4460.6499999999996</v>
      </c>
      <c r="U205" s="10">
        <v>2731.06</v>
      </c>
      <c r="V205" s="10">
        <v>0</v>
      </c>
      <c r="W205" s="10">
        <v>2576.79</v>
      </c>
      <c r="X205" s="10">
        <v>0</v>
      </c>
      <c r="Y205" s="10">
        <v>0</v>
      </c>
      <c r="Z205" s="10">
        <v>0</v>
      </c>
      <c r="AA205" s="10">
        <v>4614.92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230</v>
      </c>
      <c r="AN205" s="10">
        <v>0</v>
      </c>
      <c r="AO205" s="10">
        <v>0</v>
      </c>
      <c r="AP205" s="10">
        <v>224.27</v>
      </c>
      <c r="AQ205" s="10">
        <v>0</v>
      </c>
      <c r="AR205" s="10">
        <v>0</v>
      </c>
      <c r="AS205" s="10">
        <v>0</v>
      </c>
      <c r="AT205" s="10">
        <f>VLOOKUP(E205,[1]Aplicado!$C$941:$AL$1568,36,0)</f>
        <v>0</v>
      </c>
      <c r="AU205" s="10">
        <f t="shared" si="3"/>
        <v>5299.9999999999991</v>
      </c>
      <c r="AV205" s="10">
        <v>4560.3100000000004</v>
      </c>
      <c r="AW205" s="10">
        <v>4614.92</v>
      </c>
      <c r="AX205" s="11">
        <v>79</v>
      </c>
      <c r="AY205" s="11">
        <v>105</v>
      </c>
      <c r="AZ205" s="10">
        <v>530078.55000000005</v>
      </c>
      <c r="BA205" s="10">
        <v>330000.58</v>
      </c>
      <c r="BB205" s="12">
        <v>0.9</v>
      </c>
      <c r="BC205" s="12">
        <v>0.76686814308023299</v>
      </c>
      <c r="BD205" s="12">
        <v>11.75</v>
      </c>
      <c r="BE205" s="12"/>
      <c r="BF205" s="8"/>
      <c r="BG205" s="5"/>
      <c r="BH205" s="8" t="s">
        <v>148</v>
      </c>
      <c r="BI205" s="8" t="s">
        <v>242</v>
      </c>
      <c r="BJ205" s="8" t="s">
        <v>243</v>
      </c>
      <c r="BK205" s="8" t="s">
        <v>132</v>
      </c>
      <c r="BL205" s="6" t="s">
        <v>399</v>
      </c>
      <c r="BM205" s="12">
        <v>281185.48</v>
      </c>
      <c r="BN205" s="6" t="s">
        <v>81</v>
      </c>
      <c r="BO205" s="12"/>
      <c r="BP205" s="13">
        <v>44369</v>
      </c>
      <c r="BQ205" s="13">
        <v>47564</v>
      </c>
      <c r="BR205" s="12">
        <v>454.27</v>
      </c>
      <c r="BS205" s="12">
        <v>0</v>
      </c>
      <c r="BT205" s="12">
        <v>230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45139</v>
      </c>
      <c r="E206" s="17" t="s">
        <v>490</v>
      </c>
      <c r="F206" s="18">
        <v>3</v>
      </c>
      <c r="G206" s="18">
        <v>2</v>
      </c>
      <c r="H206" s="19">
        <v>180121.5</v>
      </c>
      <c r="I206" s="19">
        <v>3394.5</v>
      </c>
      <c r="J206" s="19">
        <v>11.11</v>
      </c>
      <c r="K206" s="19">
        <v>183516</v>
      </c>
      <c r="L206" s="19">
        <v>1157.51</v>
      </c>
      <c r="M206" s="19">
        <v>0</v>
      </c>
      <c r="N206" s="19">
        <v>0</v>
      </c>
      <c r="O206" s="19">
        <v>11.11</v>
      </c>
      <c r="P206" s="19">
        <v>0</v>
      </c>
      <c r="Q206" s="19">
        <v>0</v>
      </c>
      <c r="R206" s="19">
        <v>0</v>
      </c>
      <c r="S206" s="19">
        <v>183504.89</v>
      </c>
      <c r="T206" s="19">
        <v>5368.77</v>
      </c>
      <c r="U206" s="19">
        <v>1763.58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7132.35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f>VLOOKUP(E206,[1]Aplicado!$C$941:$AL$1568,36,0)</f>
        <v>0</v>
      </c>
      <c r="AU206" s="19">
        <f t="shared" si="3"/>
        <v>0</v>
      </c>
      <c r="AV206" s="19">
        <v>4540.8999999999996</v>
      </c>
      <c r="AW206" s="19">
        <v>7132.35</v>
      </c>
      <c r="AX206" s="20">
        <v>94</v>
      </c>
      <c r="AY206" s="20">
        <v>120</v>
      </c>
      <c r="AZ206" s="19">
        <v>424369.62</v>
      </c>
      <c r="BA206" s="19">
        <v>205668.16</v>
      </c>
      <c r="BB206" s="21">
        <v>0.9</v>
      </c>
      <c r="BC206" s="21">
        <v>0.80301394732174403</v>
      </c>
      <c r="BD206" s="21">
        <v>11.75</v>
      </c>
      <c r="BE206" s="21"/>
      <c r="BF206" s="17"/>
      <c r="BG206" s="14"/>
      <c r="BH206" s="17" t="s">
        <v>148</v>
      </c>
      <c r="BI206" s="17" t="s">
        <v>242</v>
      </c>
      <c r="BJ206" s="17" t="s">
        <v>491</v>
      </c>
      <c r="BK206" s="17" t="s">
        <v>132</v>
      </c>
      <c r="BL206" s="15" t="s">
        <v>399</v>
      </c>
      <c r="BM206" s="21">
        <v>183504.89</v>
      </c>
      <c r="BN206" s="15" t="s">
        <v>81</v>
      </c>
      <c r="BO206" s="21"/>
      <c r="BP206" s="22">
        <v>44369</v>
      </c>
      <c r="BQ206" s="22">
        <v>48021</v>
      </c>
      <c r="BR206" s="21">
        <v>1248.42</v>
      </c>
      <c r="BS206" s="21">
        <v>0</v>
      </c>
      <c r="BT206" s="21">
        <v>230</v>
      </c>
    </row>
    <row r="207" spans="1:72" s="1" customFormat="1" ht="18.2" customHeight="1" x14ac:dyDescent="0.15">
      <c r="A207" s="5">
        <v>205</v>
      </c>
      <c r="B207" s="6" t="s">
        <v>372</v>
      </c>
      <c r="C207" s="6" t="s">
        <v>73</v>
      </c>
      <c r="D207" s="7">
        <v>45139</v>
      </c>
      <c r="E207" s="8" t="s">
        <v>492</v>
      </c>
      <c r="F207" s="9">
        <v>0</v>
      </c>
      <c r="G207" s="9">
        <v>0</v>
      </c>
      <c r="H207" s="10">
        <v>225900.23</v>
      </c>
      <c r="I207" s="10">
        <v>0</v>
      </c>
      <c r="J207" s="10">
        <v>0</v>
      </c>
      <c r="K207" s="10">
        <v>225900.23</v>
      </c>
      <c r="L207" s="10">
        <v>5307.24</v>
      </c>
      <c r="M207" s="10">
        <v>0</v>
      </c>
      <c r="N207" s="10">
        <v>0</v>
      </c>
      <c r="O207" s="10">
        <v>0</v>
      </c>
      <c r="P207" s="10">
        <v>5307.24</v>
      </c>
      <c r="Q207" s="10">
        <v>50.97</v>
      </c>
      <c r="R207" s="10">
        <v>0</v>
      </c>
      <c r="S207" s="10">
        <v>220542.02</v>
      </c>
      <c r="T207" s="10">
        <v>50.97</v>
      </c>
      <c r="U207" s="10">
        <v>2211.44</v>
      </c>
      <c r="V207" s="10">
        <v>0</v>
      </c>
      <c r="W207" s="10">
        <v>50.96</v>
      </c>
      <c r="X207" s="10">
        <v>2211.44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231.03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50.97</v>
      </c>
      <c r="AT207" s="10">
        <f>VLOOKUP(E207,[1]Aplicado!$C$941:$AL$1568,36,0)</f>
        <v>50.96</v>
      </c>
      <c r="AU207" s="10">
        <f t="shared" si="3"/>
        <v>7749.7099999999991</v>
      </c>
      <c r="AV207" s="10">
        <v>0</v>
      </c>
      <c r="AW207" s="10">
        <v>0</v>
      </c>
      <c r="AX207" s="11">
        <v>35</v>
      </c>
      <c r="AY207" s="11">
        <v>60</v>
      </c>
      <c r="AZ207" s="10">
        <v>581137.43000000005</v>
      </c>
      <c r="BA207" s="10">
        <v>339929.95</v>
      </c>
      <c r="BB207" s="12">
        <v>0.83</v>
      </c>
      <c r="BC207" s="12">
        <v>0.53849293538271603</v>
      </c>
      <c r="BD207" s="12">
        <v>11.75</v>
      </c>
      <c r="BE207" s="12"/>
      <c r="BF207" s="8" t="s">
        <v>75</v>
      </c>
      <c r="BG207" s="5"/>
      <c r="BH207" s="8" t="s">
        <v>125</v>
      </c>
      <c r="BI207" s="8" t="s">
        <v>166</v>
      </c>
      <c r="BJ207" s="8" t="s">
        <v>458</v>
      </c>
      <c r="BK207" s="8" t="s">
        <v>84</v>
      </c>
      <c r="BL207" s="6" t="s">
        <v>399</v>
      </c>
      <c r="BM207" s="12">
        <v>220542.02</v>
      </c>
      <c r="BN207" s="6" t="s">
        <v>81</v>
      </c>
      <c r="BO207" s="12"/>
      <c r="BP207" s="13">
        <v>44399</v>
      </c>
      <c r="BQ207" s="13">
        <v>46225</v>
      </c>
      <c r="BR207" s="12">
        <v>0</v>
      </c>
      <c r="BS207" s="12">
        <v>0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45139</v>
      </c>
      <c r="E208" s="17" t="s">
        <v>493</v>
      </c>
      <c r="F208" s="18">
        <v>0</v>
      </c>
      <c r="G208" s="18">
        <v>0</v>
      </c>
      <c r="H208" s="19">
        <v>297274.63</v>
      </c>
      <c r="I208" s="19">
        <v>0</v>
      </c>
      <c r="J208" s="19">
        <v>0</v>
      </c>
      <c r="K208" s="19">
        <v>297274.63</v>
      </c>
      <c r="L208" s="19">
        <v>1879.89</v>
      </c>
      <c r="M208" s="19">
        <v>0</v>
      </c>
      <c r="N208" s="19">
        <v>0</v>
      </c>
      <c r="O208" s="19">
        <v>0</v>
      </c>
      <c r="P208" s="19">
        <v>1879.89</v>
      </c>
      <c r="Q208" s="19">
        <v>18.05</v>
      </c>
      <c r="R208" s="19">
        <v>0</v>
      </c>
      <c r="S208" s="19">
        <v>295376.69</v>
      </c>
      <c r="T208" s="19">
        <v>18.05</v>
      </c>
      <c r="U208" s="19">
        <v>2910.64</v>
      </c>
      <c r="V208" s="19">
        <v>0</v>
      </c>
      <c r="W208" s="19">
        <v>18.05</v>
      </c>
      <c r="X208" s="19">
        <v>2910.64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229.25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17.829999999999998</v>
      </c>
      <c r="AT208" s="19">
        <f>VLOOKUP(E208,[1]Aplicado!$C$941:$AL$1568,36,0)</f>
        <v>18.05</v>
      </c>
      <c r="AU208" s="19">
        <f t="shared" si="3"/>
        <v>5020</v>
      </c>
      <c r="AV208" s="19">
        <v>0</v>
      </c>
      <c r="AW208" s="19">
        <v>0</v>
      </c>
      <c r="AX208" s="20">
        <v>95</v>
      </c>
      <c r="AY208" s="20">
        <v>120</v>
      </c>
      <c r="AZ208" s="19">
        <v>421160.81</v>
      </c>
      <c r="BA208" s="19">
        <v>337291.09</v>
      </c>
      <c r="BB208" s="21">
        <v>0.9</v>
      </c>
      <c r="BC208" s="21">
        <v>0.78815903793960296</v>
      </c>
      <c r="BD208" s="21">
        <v>11.75</v>
      </c>
      <c r="BE208" s="21"/>
      <c r="BF208" s="17"/>
      <c r="BG208" s="14"/>
      <c r="BH208" s="17" t="s">
        <v>140</v>
      </c>
      <c r="BI208" s="17" t="s">
        <v>141</v>
      </c>
      <c r="BJ208" s="17"/>
      <c r="BK208" s="17" t="s">
        <v>84</v>
      </c>
      <c r="BL208" s="15" t="s">
        <v>399</v>
      </c>
      <c r="BM208" s="21">
        <v>295376.69</v>
      </c>
      <c r="BN208" s="15" t="s">
        <v>81</v>
      </c>
      <c r="BO208" s="21"/>
      <c r="BP208" s="22">
        <v>44400</v>
      </c>
      <c r="BQ208" s="22">
        <v>48052</v>
      </c>
      <c r="BR208" s="21">
        <v>0</v>
      </c>
      <c r="BS208" s="21">
        <v>0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116</v>
      </c>
      <c r="C209" s="6" t="s">
        <v>73</v>
      </c>
      <c r="D209" s="7">
        <v>45139</v>
      </c>
      <c r="E209" s="8" t="s">
        <v>494</v>
      </c>
      <c r="F209" s="9">
        <v>0</v>
      </c>
      <c r="G209" s="9">
        <v>0</v>
      </c>
      <c r="H209" s="10">
        <v>183942.91</v>
      </c>
      <c r="I209" s="10">
        <v>418.83</v>
      </c>
      <c r="J209" s="10">
        <v>39.840000000000003</v>
      </c>
      <c r="K209" s="10">
        <v>184361.74</v>
      </c>
      <c r="L209" s="10">
        <v>4148.2700000000004</v>
      </c>
      <c r="M209" s="10">
        <v>0</v>
      </c>
      <c r="N209" s="10">
        <v>0</v>
      </c>
      <c r="O209" s="10">
        <v>418.83</v>
      </c>
      <c r="P209" s="10">
        <v>3499.65</v>
      </c>
      <c r="Q209" s="10">
        <v>0</v>
      </c>
      <c r="R209" s="10">
        <v>0</v>
      </c>
      <c r="S209" s="10">
        <v>180443.26</v>
      </c>
      <c r="T209" s="10">
        <v>39.840000000000003</v>
      </c>
      <c r="U209" s="10">
        <v>1800.72</v>
      </c>
      <c r="V209" s="10">
        <v>0</v>
      </c>
      <c r="W209" s="10">
        <v>39.83</v>
      </c>
      <c r="X209" s="10">
        <v>1800.72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230</v>
      </c>
      <c r="AG209" s="10">
        <v>0</v>
      </c>
      <c r="AH209" s="10">
        <v>0</v>
      </c>
      <c r="AI209" s="10">
        <v>182.8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39.840000000000003</v>
      </c>
      <c r="AR209" s="10">
        <v>0</v>
      </c>
      <c r="AS209" s="10">
        <v>0</v>
      </c>
      <c r="AT209" s="10">
        <f>VLOOKUP(E209,[1]Aplicado!$C$941:$AL$1568,36,0)</f>
        <v>39.83</v>
      </c>
      <c r="AU209" s="10">
        <f t="shared" si="3"/>
        <v>6132</v>
      </c>
      <c r="AV209" s="10">
        <v>648.62</v>
      </c>
      <c r="AW209" s="10">
        <v>0</v>
      </c>
      <c r="AX209" s="11">
        <v>36</v>
      </c>
      <c r="AY209" s="11">
        <v>60</v>
      </c>
      <c r="AZ209" s="10">
        <v>71301.52</v>
      </c>
      <c r="BA209" s="10">
        <v>268962.12</v>
      </c>
      <c r="BB209" s="12">
        <v>0.86</v>
      </c>
      <c r="BC209" s="12">
        <v>0.57696304446142799</v>
      </c>
      <c r="BD209" s="12">
        <v>11.75</v>
      </c>
      <c r="BE209" s="12"/>
      <c r="BF209" s="8"/>
      <c r="BG209" s="5"/>
      <c r="BH209" s="8" t="s">
        <v>99</v>
      </c>
      <c r="BI209" s="8" t="s">
        <v>495</v>
      </c>
      <c r="BJ209" s="8" t="s">
        <v>122</v>
      </c>
      <c r="BK209" s="8" t="s">
        <v>84</v>
      </c>
      <c r="BL209" s="6" t="s">
        <v>399</v>
      </c>
      <c r="BM209" s="12">
        <v>180443.26</v>
      </c>
      <c r="BN209" s="6" t="s">
        <v>81</v>
      </c>
      <c r="BO209" s="12"/>
      <c r="BP209" s="13">
        <v>44418</v>
      </c>
      <c r="BQ209" s="13">
        <v>46244</v>
      </c>
      <c r="BR209" s="12">
        <v>0</v>
      </c>
      <c r="BS209" s="12">
        <v>0</v>
      </c>
      <c r="BT209" s="12">
        <v>230</v>
      </c>
    </row>
    <row r="210" spans="1:72" s="1" customFormat="1" ht="18.2" customHeight="1" x14ac:dyDescent="0.15">
      <c r="A210" s="14">
        <v>208</v>
      </c>
      <c r="B210" s="15" t="s">
        <v>372</v>
      </c>
      <c r="C210" s="15" t="s">
        <v>73</v>
      </c>
      <c r="D210" s="16">
        <v>45139</v>
      </c>
      <c r="E210" s="17" t="s">
        <v>496</v>
      </c>
      <c r="F210" s="18">
        <v>0</v>
      </c>
      <c r="G210" s="18">
        <v>0</v>
      </c>
      <c r="H210" s="19">
        <v>178468.76</v>
      </c>
      <c r="I210" s="19">
        <v>0</v>
      </c>
      <c r="J210" s="19">
        <v>0</v>
      </c>
      <c r="K210" s="19">
        <v>178468.76</v>
      </c>
      <c r="L210" s="19">
        <v>1093.19</v>
      </c>
      <c r="M210" s="19">
        <v>0</v>
      </c>
      <c r="N210" s="19">
        <v>0</v>
      </c>
      <c r="O210" s="19">
        <v>0</v>
      </c>
      <c r="P210" s="19">
        <v>1093.19</v>
      </c>
      <c r="Q210" s="19">
        <v>10.5</v>
      </c>
      <c r="R210" s="19">
        <v>0</v>
      </c>
      <c r="S210" s="19">
        <v>177365.07</v>
      </c>
      <c r="T210" s="19">
        <v>10.5</v>
      </c>
      <c r="U210" s="19">
        <v>1747.4</v>
      </c>
      <c r="V210" s="19">
        <v>0</v>
      </c>
      <c r="W210" s="19">
        <v>10.5</v>
      </c>
      <c r="X210" s="19">
        <v>1747.4</v>
      </c>
      <c r="Y210" s="19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135.94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12.97</v>
      </c>
      <c r="AR210" s="19">
        <v>0</v>
      </c>
      <c r="AS210" s="19">
        <v>0</v>
      </c>
      <c r="AT210" s="19">
        <f>VLOOKUP(E210,[1]Aplicado!$C$941:$AL$1568,36,0)</f>
        <v>10.5</v>
      </c>
      <c r="AU210" s="19">
        <f t="shared" si="3"/>
        <v>3000</v>
      </c>
      <c r="AV210" s="19">
        <v>0</v>
      </c>
      <c r="AW210" s="19">
        <v>0</v>
      </c>
      <c r="AX210" s="20">
        <v>99</v>
      </c>
      <c r="AY210" s="20">
        <v>120</v>
      </c>
      <c r="AZ210" s="19">
        <v>301700.40000000002</v>
      </c>
      <c r="BA210" s="19">
        <v>200000</v>
      </c>
      <c r="BB210" s="21">
        <v>0.9</v>
      </c>
      <c r="BC210" s="21">
        <v>0.79814281499999995</v>
      </c>
      <c r="BD210" s="21">
        <v>11.75</v>
      </c>
      <c r="BE210" s="21"/>
      <c r="BF210" s="17"/>
      <c r="BG210" s="14"/>
      <c r="BH210" s="17" t="s">
        <v>106</v>
      </c>
      <c r="BI210" s="17" t="s">
        <v>107</v>
      </c>
      <c r="BJ210" s="17" t="s">
        <v>497</v>
      </c>
      <c r="BK210" s="17" t="s">
        <v>84</v>
      </c>
      <c r="BL210" s="15" t="s">
        <v>399</v>
      </c>
      <c r="BM210" s="21">
        <v>177365.07</v>
      </c>
      <c r="BN210" s="15" t="s">
        <v>81</v>
      </c>
      <c r="BO210" s="21"/>
      <c r="BP210" s="22">
        <v>44461</v>
      </c>
      <c r="BQ210" s="22">
        <v>48113</v>
      </c>
      <c r="BR210" s="21">
        <v>0</v>
      </c>
      <c r="BS210" s="21">
        <v>0</v>
      </c>
      <c r="BT210" s="21">
        <v>0</v>
      </c>
    </row>
    <row r="211" spans="1:72" s="1" customFormat="1" ht="18.2" customHeight="1" x14ac:dyDescent="0.15">
      <c r="A211" s="5">
        <v>209</v>
      </c>
      <c r="B211" s="6" t="s">
        <v>372</v>
      </c>
      <c r="C211" s="6" t="s">
        <v>73</v>
      </c>
      <c r="D211" s="7">
        <v>45139</v>
      </c>
      <c r="E211" s="8" t="s">
        <v>498</v>
      </c>
      <c r="F211" s="9">
        <v>0</v>
      </c>
      <c r="G211" s="9">
        <v>0</v>
      </c>
      <c r="H211" s="10">
        <v>246552.2</v>
      </c>
      <c r="I211" s="10">
        <v>0</v>
      </c>
      <c r="J211" s="10">
        <v>0</v>
      </c>
      <c r="K211" s="10">
        <v>246552.2</v>
      </c>
      <c r="L211" s="10">
        <v>1534.41</v>
      </c>
      <c r="M211" s="10">
        <v>0</v>
      </c>
      <c r="N211" s="10">
        <v>0</v>
      </c>
      <c r="O211" s="10">
        <v>0</v>
      </c>
      <c r="P211" s="10">
        <v>1534.41</v>
      </c>
      <c r="Q211" s="10">
        <v>14.74</v>
      </c>
      <c r="R211" s="10">
        <v>0</v>
      </c>
      <c r="S211" s="10">
        <v>245003.05</v>
      </c>
      <c r="T211" s="10">
        <v>14.74</v>
      </c>
      <c r="U211" s="10">
        <v>2414.0100000000002</v>
      </c>
      <c r="V211" s="10">
        <v>0</v>
      </c>
      <c r="W211" s="10">
        <v>14.74</v>
      </c>
      <c r="X211" s="10">
        <v>2414.0100000000002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188.95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230</v>
      </c>
      <c r="AQ211" s="10">
        <v>4087.89</v>
      </c>
      <c r="AR211" s="10">
        <v>0</v>
      </c>
      <c r="AS211" s="10">
        <v>0</v>
      </c>
      <c r="AT211" s="10">
        <f>VLOOKUP(E211,[1]Aplicado!$C$941:$AL$1568,36,0)</f>
        <v>244.74</v>
      </c>
      <c r="AU211" s="10">
        <f t="shared" si="3"/>
        <v>8240</v>
      </c>
      <c r="AV211" s="10">
        <v>0</v>
      </c>
      <c r="AW211" s="10">
        <v>0</v>
      </c>
      <c r="AX211" s="11">
        <v>96</v>
      </c>
      <c r="AY211" s="11">
        <v>120</v>
      </c>
      <c r="AZ211" s="10">
        <v>354001.21</v>
      </c>
      <c r="BA211" s="10">
        <v>278000</v>
      </c>
      <c r="BB211" s="12">
        <v>0.9</v>
      </c>
      <c r="BC211" s="12">
        <v>0.79317534172661897</v>
      </c>
      <c r="BD211" s="12">
        <v>11.75</v>
      </c>
      <c r="BE211" s="12"/>
      <c r="BF211" s="8"/>
      <c r="BG211" s="5"/>
      <c r="BH211" s="8" t="s">
        <v>140</v>
      </c>
      <c r="BI211" s="8" t="s">
        <v>499</v>
      </c>
      <c r="BJ211" s="8" t="s">
        <v>374</v>
      </c>
      <c r="BK211" s="8" t="s">
        <v>84</v>
      </c>
      <c r="BL211" s="6" t="s">
        <v>399</v>
      </c>
      <c r="BM211" s="12">
        <v>245003.05</v>
      </c>
      <c r="BN211" s="6" t="s">
        <v>81</v>
      </c>
      <c r="BO211" s="12"/>
      <c r="BP211" s="13">
        <v>44428</v>
      </c>
      <c r="BQ211" s="13">
        <v>48080</v>
      </c>
      <c r="BR211" s="12">
        <v>0</v>
      </c>
      <c r="BS211" s="12">
        <v>0</v>
      </c>
      <c r="BT211" s="12">
        <v>0</v>
      </c>
    </row>
    <row r="212" spans="1:72" s="1" customFormat="1" ht="18.2" customHeight="1" x14ac:dyDescent="0.15">
      <c r="A212" s="14">
        <v>210</v>
      </c>
      <c r="B212" s="15" t="s">
        <v>372</v>
      </c>
      <c r="C212" s="15" t="s">
        <v>73</v>
      </c>
      <c r="D212" s="16">
        <v>45139</v>
      </c>
      <c r="E212" s="17" t="s">
        <v>500</v>
      </c>
      <c r="F212" s="18">
        <v>0</v>
      </c>
      <c r="G212" s="18">
        <v>0</v>
      </c>
      <c r="H212" s="19">
        <v>186494.96</v>
      </c>
      <c r="I212" s="19">
        <v>0</v>
      </c>
      <c r="J212" s="19">
        <v>0</v>
      </c>
      <c r="K212" s="19">
        <v>186494.96</v>
      </c>
      <c r="L212" s="19">
        <v>1795.53</v>
      </c>
      <c r="M212" s="19">
        <v>0</v>
      </c>
      <c r="N212" s="19">
        <v>0</v>
      </c>
      <c r="O212" s="19">
        <v>0</v>
      </c>
      <c r="P212" s="19">
        <v>1795.53</v>
      </c>
      <c r="Q212" s="19">
        <v>17.23</v>
      </c>
      <c r="R212" s="19">
        <v>0</v>
      </c>
      <c r="S212" s="19">
        <v>184682.19</v>
      </c>
      <c r="T212" s="19">
        <v>17.239999999999998</v>
      </c>
      <c r="U212" s="19">
        <v>1825.93</v>
      </c>
      <c r="V212" s="19">
        <v>0</v>
      </c>
      <c r="W212" s="19">
        <v>17.239999999999998</v>
      </c>
      <c r="X212" s="19">
        <v>1825.93</v>
      </c>
      <c r="Y212" s="19">
        <v>0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151.75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16.440000000000001</v>
      </c>
      <c r="AT212" s="19">
        <f>VLOOKUP(E212,[1]Aplicado!$C$941:$AL$1568,36,0)</f>
        <v>17.239999999999998</v>
      </c>
      <c r="AU212" s="19">
        <f t="shared" si="3"/>
        <v>3774</v>
      </c>
      <c r="AV212" s="19">
        <v>0</v>
      </c>
      <c r="AW212" s="19">
        <v>0</v>
      </c>
      <c r="AX212" s="20">
        <v>71</v>
      </c>
      <c r="AY212" s="20">
        <v>95</v>
      </c>
      <c r="AZ212" s="19">
        <v>102046.5</v>
      </c>
      <c r="BA212" s="19">
        <v>223294.53</v>
      </c>
      <c r="BB212" s="21">
        <v>0.87</v>
      </c>
      <c r="BC212" s="21">
        <v>0.71955862644732105</v>
      </c>
      <c r="BD212" s="21">
        <v>11.75</v>
      </c>
      <c r="BE212" s="21"/>
      <c r="BF212" s="17"/>
      <c r="BG212" s="14"/>
      <c r="BH212" s="17" t="s">
        <v>225</v>
      </c>
      <c r="BI212" s="17" t="s">
        <v>501</v>
      </c>
      <c r="BJ212" s="17" t="s">
        <v>502</v>
      </c>
      <c r="BK212" s="17" t="s">
        <v>84</v>
      </c>
      <c r="BL212" s="15" t="s">
        <v>399</v>
      </c>
      <c r="BM212" s="21">
        <v>184682.19</v>
      </c>
      <c r="BN212" s="15" t="s">
        <v>81</v>
      </c>
      <c r="BO212" s="21"/>
      <c r="BP212" s="22">
        <v>44431</v>
      </c>
      <c r="BQ212" s="22">
        <v>47322</v>
      </c>
      <c r="BR212" s="21">
        <v>0</v>
      </c>
      <c r="BS212" s="21">
        <v>0</v>
      </c>
      <c r="BT212" s="21">
        <v>0</v>
      </c>
    </row>
    <row r="213" spans="1:72" s="1" customFormat="1" ht="18.2" customHeight="1" x14ac:dyDescent="0.15">
      <c r="A213" s="5">
        <v>211</v>
      </c>
      <c r="B213" s="6" t="s">
        <v>109</v>
      </c>
      <c r="C213" s="6" t="s">
        <v>73</v>
      </c>
      <c r="D213" s="7">
        <v>45139</v>
      </c>
      <c r="E213" s="8" t="s">
        <v>503</v>
      </c>
      <c r="F213" s="9">
        <v>0</v>
      </c>
      <c r="G213" s="9">
        <v>0</v>
      </c>
      <c r="H213" s="10">
        <v>269146.18</v>
      </c>
      <c r="I213" s="10">
        <v>0</v>
      </c>
      <c r="J213" s="10">
        <v>0</v>
      </c>
      <c r="K213" s="10">
        <v>269146.18</v>
      </c>
      <c r="L213" s="10">
        <v>1648.62</v>
      </c>
      <c r="M213" s="10">
        <v>0</v>
      </c>
      <c r="N213" s="10">
        <v>0</v>
      </c>
      <c r="O213" s="10">
        <v>0</v>
      </c>
      <c r="P213" s="10">
        <v>1648.62</v>
      </c>
      <c r="Q213" s="10">
        <v>15.83</v>
      </c>
      <c r="R213" s="10">
        <v>0</v>
      </c>
      <c r="S213" s="10">
        <v>267481.73</v>
      </c>
      <c r="T213" s="10">
        <v>15.83</v>
      </c>
      <c r="U213" s="10">
        <v>2635.23</v>
      </c>
      <c r="V213" s="10">
        <v>0</v>
      </c>
      <c r="W213" s="10">
        <v>15.83</v>
      </c>
      <c r="X213" s="10">
        <v>2635.23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205.01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4473.03</v>
      </c>
      <c r="AR213" s="10">
        <v>0</v>
      </c>
      <c r="AS213" s="10">
        <v>0</v>
      </c>
      <c r="AT213" s="10">
        <f>VLOOKUP(E213,[1]Aplicado!$C$941:$AL$1568,36,0)</f>
        <v>15.83</v>
      </c>
      <c r="AU213" s="10">
        <f t="shared" si="3"/>
        <v>8977.7200000000012</v>
      </c>
      <c r="AV213" s="10">
        <v>0</v>
      </c>
      <c r="AW213" s="10">
        <v>0</v>
      </c>
      <c r="AX213" s="11">
        <v>97</v>
      </c>
      <c r="AY213" s="11">
        <v>120</v>
      </c>
      <c r="AZ213" s="10">
        <v>90867.507903999998</v>
      </c>
      <c r="BA213" s="10">
        <v>301617.07</v>
      </c>
      <c r="BB213" s="12">
        <v>0.9</v>
      </c>
      <c r="BC213" s="12">
        <v>0.798143012926954</v>
      </c>
      <c r="BD213" s="12">
        <v>11.75</v>
      </c>
      <c r="BE213" s="12"/>
      <c r="BF213" s="8"/>
      <c r="BG213" s="5"/>
      <c r="BH213" s="8" t="s">
        <v>265</v>
      </c>
      <c r="BI213" s="8" t="s">
        <v>269</v>
      </c>
      <c r="BJ213" s="8" t="s">
        <v>504</v>
      </c>
      <c r="BK213" s="8" t="s">
        <v>84</v>
      </c>
      <c r="BL213" s="6" t="s">
        <v>399</v>
      </c>
      <c r="BM213" s="12">
        <v>267481.73</v>
      </c>
      <c r="BN213" s="6" t="s">
        <v>81</v>
      </c>
      <c r="BO213" s="12"/>
      <c r="BP213" s="13">
        <v>44449</v>
      </c>
      <c r="BQ213" s="13">
        <v>48101</v>
      </c>
      <c r="BR213" s="12">
        <v>0</v>
      </c>
      <c r="BS213" s="12">
        <v>0</v>
      </c>
      <c r="BT213" s="12">
        <v>0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45139</v>
      </c>
      <c r="E214" s="17" t="s">
        <v>505</v>
      </c>
      <c r="F214" s="18">
        <v>0</v>
      </c>
      <c r="G214" s="18">
        <v>0</v>
      </c>
      <c r="H214" s="19">
        <v>198430.4</v>
      </c>
      <c r="I214" s="19">
        <v>0</v>
      </c>
      <c r="J214" s="19">
        <v>0</v>
      </c>
      <c r="K214" s="19">
        <v>198430.4</v>
      </c>
      <c r="L214" s="19">
        <v>4334.8</v>
      </c>
      <c r="M214" s="19">
        <v>0</v>
      </c>
      <c r="N214" s="19">
        <v>0</v>
      </c>
      <c r="O214" s="19">
        <v>0</v>
      </c>
      <c r="P214" s="19">
        <v>4334.8</v>
      </c>
      <c r="Q214" s="19">
        <v>41.62</v>
      </c>
      <c r="R214" s="19">
        <v>0</v>
      </c>
      <c r="S214" s="19">
        <v>194053.97</v>
      </c>
      <c r="T214" s="19">
        <v>41.63</v>
      </c>
      <c r="U214" s="19">
        <v>1942.56</v>
      </c>
      <c r="V214" s="19">
        <v>0</v>
      </c>
      <c r="W214" s="19">
        <v>41.63</v>
      </c>
      <c r="X214" s="19">
        <v>1942.56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192.9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41.62</v>
      </c>
      <c r="AT214" s="19">
        <f>VLOOKUP(E214,[1]Aplicado!$C$941:$AL$1568,36,0)</f>
        <v>41.63</v>
      </c>
      <c r="AU214" s="19">
        <f t="shared" si="3"/>
        <v>6470.26</v>
      </c>
      <c r="AV214" s="19">
        <v>0</v>
      </c>
      <c r="AW214" s="19">
        <v>0</v>
      </c>
      <c r="AX214" s="20">
        <v>37</v>
      </c>
      <c r="AY214" s="20">
        <v>60</v>
      </c>
      <c r="AZ214" s="19">
        <v>88000.000656000004</v>
      </c>
      <c r="BA214" s="19">
        <v>283808.07</v>
      </c>
      <c r="BB214" s="21">
        <v>0</v>
      </c>
      <c r="BC214" s="21" t="s">
        <v>460</v>
      </c>
      <c r="BD214" s="21">
        <v>11.75</v>
      </c>
      <c r="BE214" s="21"/>
      <c r="BF214" s="17"/>
      <c r="BG214" s="14"/>
      <c r="BH214" s="17" t="s">
        <v>140</v>
      </c>
      <c r="BI214" s="17" t="s">
        <v>141</v>
      </c>
      <c r="BJ214" s="17" t="s">
        <v>385</v>
      </c>
      <c r="BK214" s="17" t="s">
        <v>84</v>
      </c>
      <c r="BL214" s="15" t="s">
        <v>399</v>
      </c>
      <c r="BM214" s="21">
        <v>194053.97</v>
      </c>
      <c r="BN214" s="15" t="s">
        <v>81</v>
      </c>
      <c r="BO214" s="21"/>
      <c r="BP214" s="22">
        <v>44452</v>
      </c>
      <c r="BQ214" s="22">
        <v>46278</v>
      </c>
      <c r="BR214" s="21">
        <v>0</v>
      </c>
      <c r="BS214" s="21">
        <v>0</v>
      </c>
      <c r="BT214" s="21">
        <v>0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45139</v>
      </c>
      <c r="E215" s="8" t="s">
        <v>506</v>
      </c>
      <c r="F215" s="9">
        <v>0</v>
      </c>
      <c r="G215" s="9">
        <v>0</v>
      </c>
      <c r="H215" s="10">
        <v>322198.65999999997</v>
      </c>
      <c r="I215" s="10">
        <v>0</v>
      </c>
      <c r="J215" s="10">
        <v>0</v>
      </c>
      <c r="K215" s="10">
        <v>322198.65999999997</v>
      </c>
      <c r="L215" s="10">
        <v>1941.76</v>
      </c>
      <c r="M215" s="10">
        <v>0</v>
      </c>
      <c r="N215" s="10">
        <v>0</v>
      </c>
      <c r="O215" s="10">
        <v>0</v>
      </c>
      <c r="P215" s="10">
        <v>1941.76</v>
      </c>
      <c r="Q215" s="10">
        <v>18.649999999999999</v>
      </c>
      <c r="R215" s="10">
        <v>0</v>
      </c>
      <c r="S215" s="10">
        <v>320238.24</v>
      </c>
      <c r="T215" s="10">
        <v>18.66</v>
      </c>
      <c r="U215" s="10">
        <v>3157.36</v>
      </c>
      <c r="V215" s="10">
        <v>0</v>
      </c>
      <c r="W215" s="10">
        <v>18.649999999999999</v>
      </c>
      <c r="X215" s="10">
        <v>3157.36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243.9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230</v>
      </c>
      <c r="AQ215" s="10">
        <v>138.33000000000001</v>
      </c>
      <c r="AR215" s="10">
        <v>0</v>
      </c>
      <c r="AS215" s="10">
        <v>0</v>
      </c>
      <c r="AT215" s="10">
        <f>VLOOKUP(E215,[1]Aplicado!$C$941:$AL$1568,36,0)</f>
        <v>248.65</v>
      </c>
      <c r="AU215" s="10">
        <f t="shared" si="3"/>
        <v>5500</v>
      </c>
      <c r="AV215" s="10">
        <v>0</v>
      </c>
      <c r="AW215" s="10">
        <v>0</v>
      </c>
      <c r="AX215" s="11">
        <v>100</v>
      </c>
      <c r="AY215" s="11">
        <v>120</v>
      </c>
      <c r="AZ215" s="10">
        <v>242563.64</v>
      </c>
      <c r="BA215" s="10">
        <v>358872.9</v>
      </c>
      <c r="BB215" s="12">
        <v>0.9</v>
      </c>
      <c r="BC215" s="12">
        <v>0.80311000356950901</v>
      </c>
      <c r="BD215" s="12">
        <v>11.76</v>
      </c>
      <c r="BE215" s="12"/>
      <c r="BF215" s="8"/>
      <c r="BG215" s="5"/>
      <c r="BH215" s="8" t="s">
        <v>148</v>
      </c>
      <c r="BI215" s="8" t="s">
        <v>507</v>
      </c>
      <c r="BJ215" s="8" t="s">
        <v>374</v>
      </c>
      <c r="BK215" s="8" t="s">
        <v>84</v>
      </c>
      <c r="BL215" s="6" t="s">
        <v>399</v>
      </c>
      <c r="BM215" s="12">
        <v>320238.24</v>
      </c>
      <c r="BN215" s="6" t="s">
        <v>81</v>
      </c>
      <c r="BO215" s="12"/>
      <c r="BP215" s="13">
        <v>44489</v>
      </c>
      <c r="BQ215" s="13">
        <v>48141</v>
      </c>
      <c r="BR215" s="12">
        <v>0</v>
      </c>
      <c r="BS215" s="12">
        <v>0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109</v>
      </c>
      <c r="C216" s="15" t="s">
        <v>73</v>
      </c>
      <c r="D216" s="16">
        <v>45139</v>
      </c>
      <c r="E216" s="17" t="s">
        <v>508</v>
      </c>
      <c r="F216" s="18">
        <v>0</v>
      </c>
      <c r="G216" s="18">
        <v>0</v>
      </c>
      <c r="H216" s="19">
        <v>195423.72</v>
      </c>
      <c r="I216" s="19">
        <v>0</v>
      </c>
      <c r="J216" s="19">
        <v>0</v>
      </c>
      <c r="K216" s="19">
        <v>195423.72</v>
      </c>
      <c r="L216" s="19">
        <v>4137.5200000000004</v>
      </c>
      <c r="M216" s="19">
        <v>0</v>
      </c>
      <c r="N216" s="19">
        <v>0</v>
      </c>
      <c r="O216" s="19">
        <v>0</v>
      </c>
      <c r="P216" s="19">
        <v>4137.5200000000004</v>
      </c>
      <c r="Q216" s="19">
        <v>39.75</v>
      </c>
      <c r="R216" s="19">
        <v>0</v>
      </c>
      <c r="S216" s="19">
        <v>191246.44</v>
      </c>
      <c r="T216" s="19">
        <v>39.76</v>
      </c>
      <c r="U216" s="19">
        <v>1914.76</v>
      </c>
      <c r="V216" s="19">
        <v>0</v>
      </c>
      <c r="W216" s="19">
        <v>39.76</v>
      </c>
      <c r="X216" s="19">
        <v>1914.76</v>
      </c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185.94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6198.47</v>
      </c>
      <c r="AR216" s="19">
        <v>0</v>
      </c>
      <c r="AS216" s="19">
        <v>0</v>
      </c>
      <c r="AT216" s="19">
        <f>VLOOKUP(E216,[1]Aplicado!$C$941:$AL$1568,36,0)</f>
        <v>39.76</v>
      </c>
      <c r="AU216" s="19">
        <f t="shared" si="3"/>
        <v>12476.44</v>
      </c>
      <c r="AV216" s="19">
        <v>0</v>
      </c>
      <c r="AW216" s="19">
        <v>0</v>
      </c>
      <c r="AX216" s="20">
        <v>38</v>
      </c>
      <c r="AY216" s="20">
        <v>60</v>
      </c>
      <c r="AZ216" s="19">
        <v>263042.56</v>
      </c>
      <c r="BA216" s="19">
        <v>273569.62</v>
      </c>
      <c r="BB216" s="21">
        <v>1</v>
      </c>
      <c r="BC216" s="21">
        <v>0.69907777040447705</v>
      </c>
      <c r="BD216" s="21">
        <v>11.76</v>
      </c>
      <c r="BE216" s="21"/>
      <c r="BF216" s="17"/>
      <c r="BG216" s="14"/>
      <c r="BH216" s="17" t="s">
        <v>125</v>
      </c>
      <c r="BI216" s="17" t="s">
        <v>166</v>
      </c>
      <c r="BJ216" s="17" t="s">
        <v>509</v>
      </c>
      <c r="BK216" s="17" t="s">
        <v>84</v>
      </c>
      <c r="BL216" s="15" t="s">
        <v>399</v>
      </c>
      <c r="BM216" s="21">
        <v>191246.44</v>
      </c>
      <c r="BN216" s="15" t="s">
        <v>81</v>
      </c>
      <c r="BO216" s="21"/>
      <c r="BP216" s="22">
        <v>44490</v>
      </c>
      <c r="BQ216" s="22">
        <v>46316</v>
      </c>
      <c r="BR216" s="21">
        <v>0</v>
      </c>
      <c r="BS216" s="21">
        <v>0</v>
      </c>
      <c r="BT216" s="21">
        <v>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45139</v>
      </c>
      <c r="E217" s="8" t="s">
        <v>510</v>
      </c>
      <c r="F217" s="9">
        <v>0</v>
      </c>
      <c r="G217" s="9">
        <v>0</v>
      </c>
      <c r="H217" s="10">
        <v>204122.09</v>
      </c>
      <c r="I217" s="10">
        <v>4110.8900000000003</v>
      </c>
      <c r="J217" s="10">
        <v>0</v>
      </c>
      <c r="K217" s="10">
        <v>208232.98</v>
      </c>
      <c r="L217" s="10">
        <v>4191.8599999999997</v>
      </c>
      <c r="M217" s="10">
        <v>0</v>
      </c>
      <c r="N217" s="10">
        <v>0</v>
      </c>
      <c r="O217" s="10">
        <v>4110.8900000000003</v>
      </c>
      <c r="P217" s="10">
        <v>4191.8599999999997</v>
      </c>
      <c r="Q217" s="10">
        <v>40.29</v>
      </c>
      <c r="R217" s="10">
        <v>0</v>
      </c>
      <c r="S217" s="10">
        <v>199889.94</v>
      </c>
      <c r="T217" s="10">
        <v>2080.9699999999998</v>
      </c>
      <c r="U217" s="10">
        <v>2000</v>
      </c>
      <c r="V217" s="10">
        <v>0</v>
      </c>
      <c r="W217" s="10">
        <v>2080.9699999999998</v>
      </c>
      <c r="X217" s="10">
        <v>2000</v>
      </c>
      <c r="Y217" s="10">
        <v>0</v>
      </c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230</v>
      </c>
      <c r="AG217" s="10">
        <v>0</v>
      </c>
      <c r="AH217" s="10">
        <v>0</v>
      </c>
      <c r="AI217" s="10">
        <v>190.22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419.49</v>
      </c>
      <c r="AQ217" s="10">
        <v>0</v>
      </c>
      <c r="AR217" s="10">
        <v>0</v>
      </c>
      <c r="AS217" s="10">
        <v>36.72</v>
      </c>
      <c r="AT217" s="10">
        <f>VLOOKUP(E217,[1]Aplicado!$C$941:$AL$1568,36,0)</f>
        <v>230</v>
      </c>
      <c r="AU217" s="10">
        <f t="shared" si="3"/>
        <v>12997</v>
      </c>
      <c r="AV217" s="10">
        <v>0</v>
      </c>
      <c r="AW217" s="10">
        <v>0</v>
      </c>
      <c r="AX217" s="11">
        <v>39</v>
      </c>
      <c r="AY217" s="11">
        <v>60</v>
      </c>
      <c r="AZ217" s="10">
        <v>339000.02</v>
      </c>
      <c r="BA217" s="10">
        <v>279878.77</v>
      </c>
      <c r="BB217" s="12">
        <v>0.9</v>
      </c>
      <c r="BC217" s="12">
        <v>0.64278168008241598</v>
      </c>
      <c r="BD217" s="12">
        <v>11.76</v>
      </c>
      <c r="BE217" s="12"/>
      <c r="BF217" s="8"/>
      <c r="BG217" s="5"/>
      <c r="BH217" s="8" t="s">
        <v>76</v>
      </c>
      <c r="BI217" s="8" t="s">
        <v>511</v>
      </c>
      <c r="BJ217" s="8" t="s">
        <v>374</v>
      </c>
      <c r="BK217" s="8" t="s">
        <v>84</v>
      </c>
      <c r="BL217" s="6" t="s">
        <v>399</v>
      </c>
      <c r="BM217" s="12">
        <v>199889.94</v>
      </c>
      <c r="BN217" s="6" t="s">
        <v>81</v>
      </c>
      <c r="BO217" s="12"/>
      <c r="BP217" s="13">
        <v>44512</v>
      </c>
      <c r="BQ217" s="13">
        <v>46338</v>
      </c>
      <c r="BR217" s="12">
        <v>0</v>
      </c>
      <c r="BS217" s="12">
        <v>0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45139</v>
      </c>
      <c r="E218" s="17" t="s">
        <v>512</v>
      </c>
      <c r="F218" s="18">
        <v>0</v>
      </c>
      <c r="G218" s="18">
        <v>0</v>
      </c>
      <c r="H218" s="19">
        <v>265161.3</v>
      </c>
      <c r="I218" s="19">
        <v>2156.0500000000002</v>
      </c>
      <c r="J218" s="19">
        <v>0</v>
      </c>
      <c r="K218" s="19">
        <v>267317.34999999998</v>
      </c>
      <c r="L218" s="19">
        <v>2198.52</v>
      </c>
      <c r="M218" s="19">
        <v>0</v>
      </c>
      <c r="N218" s="19">
        <v>0</v>
      </c>
      <c r="O218" s="19">
        <v>2156.0500000000002</v>
      </c>
      <c r="P218" s="19">
        <v>2198.52</v>
      </c>
      <c r="Q218" s="19">
        <v>21.12</v>
      </c>
      <c r="R218" s="19">
        <v>0</v>
      </c>
      <c r="S218" s="19">
        <v>262941.65000000002</v>
      </c>
      <c r="T218" s="19">
        <v>2640.84</v>
      </c>
      <c r="U218" s="19">
        <v>2598.37</v>
      </c>
      <c r="V218" s="19">
        <v>0</v>
      </c>
      <c r="W218" s="19">
        <v>2640.84</v>
      </c>
      <c r="X218" s="19">
        <v>2598.37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230</v>
      </c>
      <c r="AG218" s="19">
        <v>0</v>
      </c>
      <c r="AH218" s="19">
        <v>0</v>
      </c>
      <c r="AI218" s="19">
        <v>207.23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207.23</v>
      </c>
      <c r="AQ218" s="19">
        <v>0</v>
      </c>
      <c r="AR218" s="19">
        <v>0</v>
      </c>
      <c r="AS218" s="19">
        <v>21.12</v>
      </c>
      <c r="AT218" s="19">
        <f>VLOOKUP(E218,[1]Aplicado!$C$941:$AL$1568,36,0)</f>
        <v>0</v>
      </c>
      <c r="AU218" s="19">
        <f t="shared" si="3"/>
        <v>10238.240000000002</v>
      </c>
      <c r="AV218" s="19">
        <v>0</v>
      </c>
      <c r="AW218" s="19">
        <v>0</v>
      </c>
      <c r="AX218" s="20">
        <v>79</v>
      </c>
      <c r="AY218" s="20">
        <v>100</v>
      </c>
      <c r="AZ218" s="19">
        <v>405000.01</v>
      </c>
      <c r="BA218" s="19">
        <v>304893.61</v>
      </c>
      <c r="BB218" s="21">
        <v>0.84</v>
      </c>
      <c r="BC218" s="21">
        <v>0.72441985911085505</v>
      </c>
      <c r="BD218" s="21">
        <v>11.76</v>
      </c>
      <c r="BE218" s="21"/>
      <c r="BF218" s="17"/>
      <c r="BG218" s="14"/>
      <c r="BH218" s="17" t="s">
        <v>148</v>
      </c>
      <c r="BI218" s="17" t="s">
        <v>242</v>
      </c>
      <c r="BJ218" s="17" t="s">
        <v>374</v>
      </c>
      <c r="BK218" s="17" t="s">
        <v>84</v>
      </c>
      <c r="BL218" s="15" t="s">
        <v>399</v>
      </c>
      <c r="BM218" s="21">
        <v>262941.65000000002</v>
      </c>
      <c r="BN218" s="15" t="s">
        <v>81</v>
      </c>
      <c r="BO218" s="21"/>
      <c r="BP218" s="22">
        <v>44512</v>
      </c>
      <c r="BQ218" s="22">
        <v>47554</v>
      </c>
      <c r="BR218" s="21">
        <v>0</v>
      </c>
      <c r="BS218" s="21">
        <v>0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45139</v>
      </c>
      <c r="E219" s="8" t="s">
        <v>513</v>
      </c>
      <c r="F219" s="9">
        <v>0</v>
      </c>
      <c r="G219" s="9">
        <v>0</v>
      </c>
      <c r="H219" s="10">
        <v>149849.64000000001</v>
      </c>
      <c r="I219" s="10">
        <v>0</v>
      </c>
      <c r="J219" s="10">
        <v>0</v>
      </c>
      <c r="K219" s="10">
        <v>149849.64000000001</v>
      </c>
      <c r="L219" s="10">
        <v>3077.32</v>
      </c>
      <c r="M219" s="10">
        <v>0</v>
      </c>
      <c r="N219" s="10">
        <v>0</v>
      </c>
      <c r="O219" s="10">
        <v>0</v>
      </c>
      <c r="P219" s="10">
        <v>3077.32</v>
      </c>
      <c r="Q219" s="10">
        <v>29.58</v>
      </c>
      <c r="R219" s="10">
        <v>0</v>
      </c>
      <c r="S219" s="10">
        <v>146742.74</v>
      </c>
      <c r="T219" s="10">
        <v>29.58</v>
      </c>
      <c r="U219" s="10">
        <v>1468.24</v>
      </c>
      <c r="V219" s="10">
        <v>0</v>
      </c>
      <c r="W219" s="10">
        <v>29.57</v>
      </c>
      <c r="X219" s="10">
        <v>1468.24</v>
      </c>
      <c r="Y219" s="10">
        <v>0</v>
      </c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139.63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29.57</v>
      </c>
      <c r="AT219" s="10">
        <f>VLOOKUP(E219,[1]Aplicado!$C$941:$AL$1568,36,0)</f>
        <v>29.57</v>
      </c>
      <c r="AU219" s="10">
        <f t="shared" si="3"/>
        <v>4685.2</v>
      </c>
      <c r="AV219" s="10">
        <v>0</v>
      </c>
      <c r="AW219" s="10">
        <v>0</v>
      </c>
      <c r="AX219" s="11">
        <v>39</v>
      </c>
      <c r="AY219" s="11">
        <v>60</v>
      </c>
      <c r="AZ219" s="10">
        <v>780000</v>
      </c>
      <c r="BA219" s="10">
        <v>205464.05</v>
      </c>
      <c r="BB219" s="12">
        <v>0.57093799999999995</v>
      </c>
      <c r="BC219" s="12">
        <v>0.40776479627516299</v>
      </c>
      <c r="BD219" s="12">
        <v>11.76</v>
      </c>
      <c r="BE219" s="12"/>
      <c r="BF219" s="8"/>
      <c r="BG219" s="5"/>
      <c r="BH219" s="8" t="s">
        <v>76</v>
      </c>
      <c r="BI219" s="8" t="s">
        <v>514</v>
      </c>
      <c r="BJ219" s="8" t="s">
        <v>374</v>
      </c>
      <c r="BK219" s="8" t="s">
        <v>84</v>
      </c>
      <c r="BL219" s="6" t="s">
        <v>399</v>
      </c>
      <c r="BM219" s="12">
        <v>146742.74</v>
      </c>
      <c r="BN219" s="6" t="s">
        <v>81</v>
      </c>
      <c r="BO219" s="12"/>
      <c r="BP219" s="13">
        <v>44522</v>
      </c>
      <c r="BQ219" s="13">
        <v>46348</v>
      </c>
      <c r="BR219" s="12">
        <v>0</v>
      </c>
      <c r="BS219" s="12">
        <v>0</v>
      </c>
      <c r="BT219" s="12">
        <v>0</v>
      </c>
    </row>
    <row r="220" spans="1:72" s="1" customFormat="1" ht="18.2" customHeight="1" x14ac:dyDescent="0.15">
      <c r="A220" s="14">
        <v>218</v>
      </c>
      <c r="B220" s="15" t="s">
        <v>372</v>
      </c>
      <c r="C220" s="15" t="s">
        <v>73</v>
      </c>
      <c r="D220" s="16">
        <v>45139</v>
      </c>
      <c r="E220" s="17" t="s">
        <v>515</v>
      </c>
      <c r="F220" s="18">
        <v>0</v>
      </c>
      <c r="G220" s="18">
        <v>0</v>
      </c>
      <c r="H220" s="19">
        <v>142054.82999999999</v>
      </c>
      <c r="I220" s="19">
        <v>2964.63</v>
      </c>
      <c r="J220" s="19">
        <v>28.03</v>
      </c>
      <c r="K220" s="19">
        <v>145019.46</v>
      </c>
      <c r="L220" s="19">
        <v>2917.24</v>
      </c>
      <c r="M220" s="19">
        <v>0</v>
      </c>
      <c r="N220" s="19">
        <v>0</v>
      </c>
      <c r="O220" s="19">
        <v>2925.48</v>
      </c>
      <c r="P220" s="19">
        <v>0</v>
      </c>
      <c r="Q220" s="19">
        <v>0</v>
      </c>
      <c r="R220" s="19">
        <v>0</v>
      </c>
      <c r="S220" s="19">
        <v>142093.98000000001</v>
      </c>
      <c r="T220" s="19">
        <v>1448.21</v>
      </c>
      <c r="U220" s="19">
        <v>1391.86</v>
      </c>
      <c r="V220" s="19">
        <v>0</v>
      </c>
      <c r="W220" s="19">
        <v>1420.17</v>
      </c>
      <c r="X220" s="19">
        <v>0</v>
      </c>
      <c r="Y220" s="19">
        <v>0</v>
      </c>
      <c r="Z220" s="19">
        <v>0</v>
      </c>
      <c r="AA220" s="19">
        <v>1419.9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132.38</v>
      </c>
      <c r="AQ220" s="19">
        <v>0</v>
      </c>
      <c r="AR220" s="19">
        <v>0</v>
      </c>
      <c r="AS220" s="19">
        <v>0</v>
      </c>
      <c r="AT220" s="19">
        <f>VLOOKUP(E220,[1]Aplicado!$C$941:$AL$1568,36,0)</f>
        <v>0</v>
      </c>
      <c r="AU220" s="19">
        <f t="shared" si="3"/>
        <v>4450.0000000000009</v>
      </c>
      <c r="AV220" s="19">
        <v>2956.39</v>
      </c>
      <c r="AW220" s="19">
        <v>1419.9</v>
      </c>
      <c r="AX220" s="20">
        <v>39</v>
      </c>
      <c r="AY220" s="20">
        <v>60</v>
      </c>
      <c r="AZ220" s="19">
        <v>268202.77</v>
      </c>
      <c r="BA220" s="19">
        <v>194776.11</v>
      </c>
      <c r="BB220" s="21">
        <v>0.9</v>
      </c>
      <c r="BC220" s="21">
        <v>0.65657221514486597</v>
      </c>
      <c r="BD220" s="21">
        <v>11.76</v>
      </c>
      <c r="BE220" s="21"/>
      <c r="BF220" s="17"/>
      <c r="BG220" s="14"/>
      <c r="BH220" s="17" t="s">
        <v>106</v>
      </c>
      <c r="BI220" s="17" t="s">
        <v>516</v>
      </c>
      <c r="BJ220" s="17" t="s">
        <v>374</v>
      </c>
      <c r="BK220" s="17" t="s">
        <v>84</v>
      </c>
      <c r="BL220" s="15" t="s">
        <v>399</v>
      </c>
      <c r="BM220" s="21">
        <v>142093.98000000001</v>
      </c>
      <c r="BN220" s="15" t="s">
        <v>81</v>
      </c>
      <c r="BO220" s="21"/>
      <c r="BP220" s="22">
        <v>44522</v>
      </c>
      <c r="BQ220" s="22">
        <v>46348</v>
      </c>
      <c r="BR220" s="21">
        <v>362.38</v>
      </c>
      <c r="BS220" s="21">
        <v>0</v>
      </c>
      <c r="BT220" s="21">
        <v>230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45139</v>
      </c>
      <c r="E221" s="8" t="s">
        <v>517</v>
      </c>
      <c r="F221" s="9">
        <v>0</v>
      </c>
      <c r="G221" s="9">
        <v>0</v>
      </c>
      <c r="H221" s="10">
        <v>181717.24</v>
      </c>
      <c r="I221" s="10">
        <v>0</v>
      </c>
      <c r="J221" s="10">
        <v>0</v>
      </c>
      <c r="K221" s="10">
        <v>181717.24</v>
      </c>
      <c r="L221" s="10">
        <v>3621.88</v>
      </c>
      <c r="M221" s="10">
        <v>0</v>
      </c>
      <c r="N221" s="10">
        <v>0</v>
      </c>
      <c r="O221" s="10">
        <v>0</v>
      </c>
      <c r="P221" s="10">
        <v>3621.88</v>
      </c>
      <c r="Q221" s="10">
        <v>34.81</v>
      </c>
      <c r="R221" s="10">
        <v>0</v>
      </c>
      <c r="S221" s="10">
        <v>178060.55</v>
      </c>
      <c r="T221" s="10">
        <v>34.81</v>
      </c>
      <c r="U221" s="10">
        <v>1780.49</v>
      </c>
      <c r="V221" s="10">
        <v>0</v>
      </c>
      <c r="W221" s="10">
        <v>34.799999999999997</v>
      </c>
      <c r="X221" s="10">
        <v>1780.49</v>
      </c>
      <c r="Y221" s="10">
        <v>0</v>
      </c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165.97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34.81</v>
      </c>
      <c r="AT221" s="10">
        <f>VLOOKUP(E221,[1]Aplicado!$C$941:$AL$1568,36,0)</f>
        <v>34.799999999999997</v>
      </c>
      <c r="AU221" s="10">
        <f t="shared" si="3"/>
        <v>5568.34</v>
      </c>
      <c r="AV221" s="10">
        <v>0</v>
      </c>
      <c r="AW221" s="10">
        <v>0</v>
      </c>
      <c r="AX221" s="11">
        <v>40</v>
      </c>
      <c r="AY221" s="11">
        <v>60</v>
      </c>
      <c r="AZ221" s="10">
        <v>210496.21</v>
      </c>
      <c r="BA221" s="10">
        <v>244193.02</v>
      </c>
      <c r="BB221" s="12">
        <v>0.9</v>
      </c>
      <c r="BC221" s="12">
        <v>0.65626157127668905</v>
      </c>
      <c r="BD221" s="12">
        <v>11.76</v>
      </c>
      <c r="BE221" s="12"/>
      <c r="BF221" s="8"/>
      <c r="BG221" s="5"/>
      <c r="BH221" s="8" t="s">
        <v>76</v>
      </c>
      <c r="BI221" s="8" t="s">
        <v>518</v>
      </c>
      <c r="BJ221" s="8" t="s">
        <v>374</v>
      </c>
      <c r="BK221" s="8" t="s">
        <v>84</v>
      </c>
      <c r="BL221" s="6" t="s">
        <v>399</v>
      </c>
      <c r="BM221" s="12">
        <v>178060.55</v>
      </c>
      <c r="BN221" s="6" t="s">
        <v>81</v>
      </c>
      <c r="BO221" s="12"/>
      <c r="BP221" s="13">
        <v>44540</v>
      </c>
      <c r="BQ221" s="13">
        <v>46366</v>
      </c>
      <c r="BR221" s="12">
        <v>0</v>
      </c>
      <c r="BS221" s="12">
        <v>0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45139</v>
      </c>
      <c r="E222" s="17" t="s">
        <v>519</v>
      </c>
      <c r="F222" s="18">
        <v>0</v>
      </c>
      <c r="G222" s="18">
        <v>0</v>
      </c>
      <c r="H222" s="19">
        <v>252402.37</v>
      </c>
      <c r="I222" s="19">
        <v>0</v>
      </c>
      <c r="J222" s="19">
        <v>0</v>
      </c>
      <c r="K222" s="19">
        <v>252402.37</v>
      </c>
      <c r="L222" s="19">
        <v>2130.91</v>
      </c>
      <c r="M222" s="19">
        <v>0</v>
      </c>
      <c r="N222" s="19">
        <v>0</v>
      </c>
      <c r="O222" s="19">
        <v>0</v>
      </c>
      <c r="P222" s="19">
        <v>2130.91</v>
      </c>
      <c r="Q222" s="19">
        <v>20.47</v>
      </c>
      <c r="R222" s="19">
        <v>0</v>
      </c>
      <c r="S222" s="19">
        <v>250250.98</v>
      </c>
      <c r="T222" s="19">
        <v>20.48</v>
      </c>
      <c r="U222" s="19">
        <v>2473.34</v>
      </c>
      <c r="V222" s="19">
        <v>0</v>
      </c>
      <c r="W222" s="19">
        <v>20.47</v>
      </c>
      <c r="X222" s="19">
        <v>2473.34</v>
      </c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196.53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20.47</v>
      </c>
      <c r="AT222" s="19">
        <f>VLOOKUP(E222,[1]Aplicado!$C$941:$AL$1568,36,0)</f>
        <v>20.47</v>
      </c>
      <c r="AU222" s="19">
        <f t="shared" si="3"/>
        <v>4800.78</v>
      </c>
      <c r="AV222" s="19">
        <v>0</v>
      </c>
      <c r="AW222" s="19">
        <v>0</v>
      </c>
      <c r="AX222" s="20">
        <v>82</v>
      </c>
      <c r="AY222" s="20">
        <v>98</v>
      </c>
      <c r="AZ222" s="19">
        <v>216357.77</v>
      </c>
      <c r="BA222" s="19">
        <v>289159.56</v>
      </c>
      <c r="BB222" s="21">
        <v>0.8</v>
      </c>
      <c r="BC222" s="21">
        <v>0.69235402073512597</v>
      </c>
      <c r="BD222" s="21">
        <v>11.76</v>
      </c>
      <c r="BE222" s="21"/>
      <c r="BF222" s="17"/>
      <c r="BG222" s="14"/>
      <c r="BH222" s="17" t="s">
        <v>144</v>
      </c>
      <c r="BI222" s="17" t="s">
        <v>448</v>
      </c>
      <c r="BJ222" s="17" t="s">
        <v>374</v>
      </c>
      <c r="BK222" s="17" t="s">
        <v>84</v>
      </c>
      <c r="BL222" s="15" t="s">
        <v>399</v>
      </c>
      <c r="BM222" s="21">
        <v>250250.98</v>
      </c>
      <c r="BN222" s="15" t="s">
        <v>81</v>
      </c>
      <c r="BO222" s="21"/>
      <c r="BP222" s="22">
        <v>44546</v>
      </c>
      <c r="BQ222" s="22">
        <v>47530</v>
      </c>
      <c r="BR222" s="21">
        <v>0</v>
      </c>
      <c r="BS222" s="21">
        <v>0</v>
      </c>
      <c r="BT222" s="21">
        <v>0</v>
      </c>
    </row>
    <row r="223" spans="1:72" s="1" customFormat="1" ht="18.2" customHeight="1" x14ac:dyDescent="0.15">
      <c r="A223" s="5">
        <v>221</v>
      </c>
      <c r="B223" s="6" t="s">
        <v>116</v>
      </c>
      <c r="C223" s="6" t="s">
        <v>73</v>
      </c>
      <c r="D223" s="7">
        <v>45139</v>
      </c>
      <c r="E223" s="8" t="s">
        <v>520</v>
      </c>
      <c r="F223" s="9">
        <v>16</v>
      </c>
      <c r="G223" s="9">
        <v>15</v>
      </c>
      <c r="H223" s="10">
        <v>329023.61</v>
      </c>
      <c r="I223" s="10">
        <v>28382.98</v>
      </c>
      <c r="J223" s="10">
        <v>18.46</v>
      </c>
      <c r="K223" s="10">
        <v>357406.59</v>
      </c>
      <c r="L223" s="10">
        <v>1921.76</v>
      </c>
      <c r="M223" s="10">
        <v>0</v>
      </c>
      <c r="N223" s="10">
        <v>0</v>
      </c>
      <c r="O223" s="10">
        <v>18.46</v>
      </c>
      <c r="P223" s="10">
        <v>0</v>
      </c>
      <c r="Q223" s="10">
        <v>0</v>
      </c>
      <c r="R223" s="10">
        <v>0</v>
      </c>
      <c r="S223" s="10">
        <v>357388.13</v>
      </c>
      <c r="T223" s="10">
        <v>54023.92</v>
      </c>
      <c r="U223" s="10">
        <v>3224.25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57248.17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f>VLOOKUP(E223,[1]Aplicado!$C$941:$AL$1568,36,0)</f>
        <v>0</v>
      </c>
      <c r="AU223" s="10">
        <f t="shared" si="3"/>
        <v>0</v>
      </c>
      <c r="AV223" s="10">
        <v>30286.28</v>
      </c>
      <c r="AW223" s="10">
        <v>57248.17</v>
      </c>
      <c r="AX223" s="11">
        <v>102</v>
      </c>
      <c r="AY223" s="11">
        <v>120</v>
      </c>
      <c r="AZ223" s="10">
        <v>303800.01</v>
      </c>
      <c r="BA223" s="10">
        <v>362173.08</v>
      </c>
      <c r="BB223" s="12">
        <v>1.06</v>
      </c>
      <c r="BC223" s="12">
        <v>1.0459955162874099</v>
      </c>
      <c r="BD223" s="12">
        <v>11.76</v>
      </c>
      <c r="BE223" s="12"/>
      <c r="BF223" s="8"/>
      <c r="BG223" s="5"/>
      <c r="BH223" s="8" t="s">
        <v>76</v>
      </c>
      <c r="BI223" s="8" t="s">
        <v>518</v>
      </c>
      <c r="BJ223" s="8" t="s">
        <v>374</v>
      </c>
      <c r="BK223" s="8" t="s">
        <v>79</v>
      </c>
      <c r="BL223" s="6" t="s">
        <v>399</v>
      </c>
      <c r="BM223" s="12">
        <v>357388.13</v>
      </c>
      <c r="BN223" s="6" t="s">
        <v>81</v>
      </c>
      <c r="BO223" s="12"/>
      <c r="BP223" s="13">
        <v>44546</v>
      </c>
      <c r="BQ223" s="13">
        <v>48198</v>
      </c>
      <c r="BR223" s="12">
        <v>8094.72</v>
      </c>
      <c r="BS223" s="12">
        <v>0</v>
      </c>
      <c r="BT223" s="12">
        <v>230</v>
      </c>
    </row>
    <row r="224" spans="1:72" s="1" customFormat="1" ht="18.2" customHeight="1" x14ac:dyDescent="0.15">
      <c r="A224" s="14">
        <v>222</v>
      </c>
      <c r="B224" s="15" t="s">
        <v>372</v>
      </c>
      <c r="C224" s="15" t="s">
        <v>73</v>
      </c>
      <c r="D224" s="16">
        <v>45139</v>
      </c>
      <c r="E224" s="17" t="s">
        <v>521</v>
      </c>
      <c r="F224" s="18">
        <v>0</v>
      </c>
      <c r="G224" s="18">
        <v>0</v>
      </c>
      <c r="H224" s="19">
        <v>169108.2</v>
      </c>
      <c r="I224" s="19">
        <v>0</v>
      </c>
      <c r="J224" s="19">
        <v>0</v>
      </c>
      <c r="K224" s="19">
        <v>169108.2</v>
      </c>
      <c r="L224" s="19">
        <v>3370.57</v>
      </c>
      <c r="M224" s="19">
        <v>0</v>
      </c>
      <c r="N224" s="19">
        <v>0</v>
      </c>
      <c r="O224" s="19">
        <v>0</v>
      </c>
      <c r="P224" s="19">
        <v>3370.57</v>
      </c>
      <c r="Q224" s="19">
        <v>32.4</v>
      </c>
      <c r="R224" s="19">
        <v>0</v>
      </c>
      <c r="S224" s="19">
        <v>165705.23000000001</v>
      </c>
      <c r="T224" s="19">
        <v>32.4</v>
      </c>
      <c r="U224" s="19">
        <v>1656.94</v>
      </c>
      <c r="V224" s="19">
        <v>0</v>
      </c>
      <c r="W224" s="19">
        <v>32.39</v>
      </c>
      <c r="X224" s="19">
        <v>1656.94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154.44999999999999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32.4</v>
      </c>
      <c r="AT224" s="19">
        <f>VLOOKUP(E224,[1]Aplicado!$C$941:$AL$1568,36,0)</f>
        <v>32.39</v>
      </c>
      <c r="AU224" s="19">
        <f t="shared" si="3"/>
        <v>5181.9600000000009</v>
      </c>
      <c r="AV224" s="19">
        <v>0</v>
      </c>
      <c r="AW224" s="19">
        <v>0</v>
      </c>
      <c r="AX224" s="20">
        <v>40</v>
      </c>
      <c r="AY224" s="20">
        <v>60</v>
      </c>
      <c r="AZ224" s="19">
        <v>329999.05</v>
      </c>
      <c r="BA224" s="19">
        <v>227248.92</v>
      </c>
      <c r="BB224" s="21">
        <v>0.87</v>
      </c>
      <c r="BC224" s="21">
        <v>0.634386073649987</v>
      </c>
      <c r="BD224" s="21">
        <v>11.76</v>
      </c>
      <c r="BE224" s="21"/>
      <c r="BF224" s="17"/>
      <c r="BG224" s="14"/>
      <c r="BH224" s="17" t="s">
        <v>106</v>
      </c>
      <c r="BI224" s="17" t="s">
        <v>499</v>
      </c>
      <c r="BJ224" s="17" t="s">
        <v>374</v>
      </c>
      <c r="BK224" s="17" t="s">
        <v>84</v>
      </c>
      <c r="BL224" s="15" t="s">
        <v>399</v>
      </c>
      <c r="BM224" s="21">
        <v>165705.23000000001</v>
      </c>
      <c r="BN224" s="15" t="s">
        <v>81</v>
      </c>
      <c r="BO224" s="21"/>
      <c r="BP224" s="22">
        <v>44551</v>
      </c>
      <c r="BQ224" s="22">
        <v>46377</v>
      </c>
      <c r="BR224" s="21">
        <v>0</v>
      </c>
      <c r="BS224" s="21">
        <v>0</v>
      </c>
      <c r="BT224" s="21">
        <v>0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45139</v>
      </c>
      <c r="E225" s="8" t="s">
        <v>522</v>
      </c>
      <c r="F225" s="9">
        <v>0</v>
      </c>
      <c r="G225" s="9">
        <v>0</v>
      </c>
      <c r="H225" s="10">
        <v>179292.97</v>
      </c>
      <c r="I225" s="10">
        <v>0</v>
      </c>
      <c r="J225" s="10">
        <v>0</v>
      </c>
      <c r="K225" s="10">
        <v>179292.97</v>
      </c>
      <c r="L225" s="10">
        <v>3573.56</v>
      </c>
      <c r="M225" s="10">
        <v>0</v>
      </c>
      <c r="N225" s="10">
        <v>0</v>
      </c>
      <c r="O225" s="10">
        <v>0</v>
      </c>
      <c r="P225" s="10">
        <v>3573.56</v>
      </c>
      <c r="Q225" s="10">
        <v>34.33</v>
      </c>
      <c r="R225" s="10">
        <v>0</v>
      </c>
      <c r="S225" s="10">
        <v>175685.07</v>
      </c>
      <c r="T225" s="10">
        <v>34.340000000000003</v>
      </c>
      <c r="U225" s="10">
        <v>1756.73</v>
      </c>
      <c r="V225" s="10">
        <v>0</v>
      </c>
      <c r="W225" s="10">
        <v>34.33</v>
      </c>
      <c r="X225" s="10">
        <v>1756.73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163.76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5528.38</v>
      </c>
      <c r="AT225" s="10">
        <f>VLOOKUP(E225,[1]Aplicado!$C$941:$AL$1568,36,0)</f>
        <v>34.33</v>
      </c>
      <c r="AU225" s="10">
        <f t="shared" si="3"/>
        <v>0</v>
      </c>
      <c r="AV225" s="10">
        <v>0</v>
      </c>
      <c r="AW225" s="10">
        <v>0</v>
      </c>
      <c r="AX225" s="11">
        <v>40</v>
      </c>
      <c r="AY225" s="11">
        <v>60</v>
      </c>
      <c r="AZ225" s="10">
        <v>416956.28</v>
      </c>
      <c r="BA225" s="10">
        <v>240935.14</v>
      </c>
      <c r="BB225" s="12">
        <v>0.72</v>
      </c>
      <c r="BC225" s="12">
        <v>0.52500955402354299</v>
      </c>
      <c r="BD225" s="12">
        <v>11.76</v>
      </c>
      <c r="BE225" s="12"/>
      <c r="BF225" s="8"/>
      <c r="BG225" s="5"/>
      <c r="BH225" s="8" t="s">
        <v>225</v>
      </c>
      <c r="BI225" s="8" t="s">
        <v>523</v>
      </c>
      <c r="BJ225" s="8" t="s">
        <v>374</v>
      </c>
      <c r="BK225" s="8" t="s">
        <v>84</v>
      </c>
      <c r="BL225" s="6" t="s">
        <v>399</v>
      </c>
      <c r="BM225" s="12">
        <v>175685.07</v>
      </c>
      <c r="BN225" s="6" t="s">
        <v>81</v>
      </c>
      <c r="BO225" s="12"/>
      <c r="BP225" s="13">
        <v>44550</v>
      </c>
      <c r="BQ225" s="13">
        <v>46376</v>
      </c>
      <c r="BR225" s="12">
        <v>0</v>
      </c>
      <c r="BS225" s="12">
        <v>0</v>
      </c>
      <c r="BT225" s="12">
        <v>0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45139</v>
      </c>
      <c r="E226" s="17" t="s">
        <v>524</v>
      </c>
      <c r="F226" s="18">
        <v>0</v>
      </c>
      <c r="G226" s="18">
        <v>0</v>
      </c>
      <c r="H226" s="19">
        <v>371211.26</v>
      </c>
      <c r="I226" s="19">
        <v>0</v>
      </c>
      <c r="J226" s="19">
        <v>0</v>
      </c>
      <c r="K226" s="19">
        <v>371211.26</v>
      </c>
      <c r="L226" s="19">
        <v>2134.7800000000002</v>
      </c>
      <c r="M226" s="19">
        <v>0</v>
      </c>
      <c r="N226" s="19">
        <v>0</v>
      </c>
      <c r="O226" s="19">
        <v>0</v>
      </c>
      <c r="P226" s="19">
        <v>2134.7800000000002</v>
      </c>
      <c r="Q226" s="19">
        <v>20.51</v>
      </c>
      <c r="R226" s="19">
        <v>0</v>
      </c>
      <c r="S226" s="19">
        <v>369055.97</v>
      </c>
      <c r="T226" s="19">
        <v>20.51</v>
      </c>
      <c r="U226" s="19">
        <v>3637.67</v>
      </c>
      <c r="V226" s="19">
        <v>0</v>
      </c>
      <c r="W226" s="19">
        <v>20.51</v>
      </c>
      <c r="X226" s="19">
        <v>3637.67</v>
      </c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276.11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19.07</v>
      </c>
      <c r="AT226" s="19">
        <f>VLOOKUP(E226,[1]Aplicado!$C$941:$AL$1568,36,0)</f>
        <v>20.51</v>
      </c>
      <c r="AU226" s="19">
        <f t="shared" si="3"/>
        <v>6050.0000000000009</v>
      </c>
      <c r="AV226" s="19">
        <v>0</v>
      </c>
      <c r="AW226" s="19">
        <v>0</v>
      </c>
      <c r="AX226" s="20">
        <v>111</v>
      </c>
      <c r="AY226" s="20">
        <v>120</v>
      </c>
      <c r="AZ226" s="19">
        <v>377999.99</v>
      </c>
      <c r="BA226" s="19">
        <v>387539.8</v>
      </c>
      <c r="BB226" s="21">
        <v>0.9</v>
      </c>
      <c r="BC226" s="21">
        <v>0.85707422308624803</v>
      </c>
      <c r="BD226" s="21">
        <v>13.72</v>
      </c>
      <c r="BE226" s="21"/>
      <c r="BF226" s="17"/>
      <c r="BG226" s="14"/>
      <c r="BH226" s="17" t="s">
        <v>148</v>
      </c>
      <c r="BI226" s="17" t="s">
        <v>242</v>
      </c>
      <c r="BJ226" s="17" t="s">
        <v>374</v>
      </c>
      <c r="BK226" s="17" t="s">
        <v>84</v>
      </c>
      <c r="BL226" s="15" t="s">
        <v>399</v>
      </c>
      <c r="BM226" s="21">
        <v>369055.97</v>
      </c>
      <c r="BN226" s="15" t="s">
        <v>81</v>
      </c>
      <c r="BO226" s="21"/>
      <c r="BP226" s="22">
        <v>44586</v>
      </c>
      <c r="BQ226" s="22">
        <v>48238</v>
      </c>
      <c r="BR226" s="21">
        <v>0</v>
      </c>
      <c r="BS226" s="21">
        <v>0</v>
      </c>
      <c r="BT226" s="21">
        <v>0</v>
      </c>
    </row>
    <row r="227" spans="1:72" s="1" customFormat="1" ht="18.2" customHeight="1" x14ac:dyDescent="0.15">
      <c r="A227" s="5">
        <v>225</v>
      </c>
      <c r="B227" s="6" t="s">
        <v>372</v>
      </c>
      <c r="C227" s="6" t="s">
        <v>73</v>
      </c>
      <c r="D227" s="7">
        <v>45139</v>
      </c>
      <c r="E227" s="8" t="s">
        <v>525</v>
      </c>
      <c r="F227" s="9">
        <v>0</v>
      </c>
      <c r="G227" s="9">
        <v>0</v>
      </c>
      <c r="H227" s="10">
        <v>199191.96</v>
      </c>
      <c r="I227" s="10">
        <v>0</v>
      </c>
      <c r="J227" s="10">
        <v>0</v>
      </c>
      <c r="K227" s="10">
        <v>199191.96</v>
      </c>
      <c r="L227" s="10">
        <v>1145.53</v>
      </c>
      <c r="M227" s="10">
        <v>0</v>
      </c>
      <c r="N227" s="10">
        <v>0</v>
      </c>
      <c r="O227" s="10">
        <v>0</v>
      </c>
      <c r="P227" s="10">
        <v>1145.53</v>
      </c>
      <c r="Q227" s="10">
        <v>11</v>
      </c>
      <c r="R227" s="10">
        <v>0</v>
      </c>
      <c r="S227" s="10">
        <v>198035.42</v>
      </c>
      <c r="T227" s="10">
        <v>11.01</v>
      </c>
      <c r="U227" s="10">
        <v>1951.97</v>
      </c>
      <c r="V227" s="10">
        <v>0</v>
      </c>
      <c r="W227" s="10">
        <v>11.01</v>
      </c>
      <c r="X227" s="10">
        <v>1951.97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148.16999999999999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6.67</v>
      </c>
      <c r="AT227" s="10">
        <f>VLOOKUP(E227,[1]Aplicado!$C$941:$AL$1568,36,0)</f>
        <v>11.01</v>
      </c>
      <c r="AU227" s="10">
        <f t="shared" si="3"/>
        <v>3250</v>
      </c>
      <c r="AV227" s="10">
        <v>0</v>
      </c>
      <c r="AW227" s="10">
        <v>0</v>
      </c>
      <c r="AX227" s="11">
        <v>103</v>
      </c>
      <c r="AY227" s="11">
        <v>120</v>
      </c>
      <c r="AZ227" s="10">
        <v>277800.38</v>
      </c>
      <c r="BA227" s="10">
        <v>218000</v>
      </c>
      <c r="BB227" s="12">
        <v>0.9</v>
      </c>
      <c r="BC227" s="12">
        <v>0.81757742201834904</v>
      </c>
      <c r="BD227" s="12">
        <v>11.76</v>
      </c>
      <c r="BE227" s="12"/>
      <c r="BF227" s="8"/>
      <c r="BG227" s="5"/>
      <c r="BH227" s="8" t="s">
        <v>106</v>
      </c>
      <c r="BI227" s="8" t="s">
        <v>419</v>
      </c>
      <c r="BJ227" s="8" t="s">
        <v>374</v>
      </c>
      <c r="BK227" s="8" t="s">
        <v>84</v>
      </c>
      <c r="BL227" s="6" t="s">
        <v>399</v>
      </c>
      <c r="BM227" s="12">
        <v>198035.42</v>
      </c>
      <c r="BN227" s="6" t="s">
        <v>81</v>
      </c>
      <c r="BO227" s="12"/>
      <c r="BP227" s="13">
        <v>44575</v>
      </c>
      <c r="BQ227" s="13">
        <v>48227</v>
      </c>
      <c r="BR227" s="12">
        <v>0</v>
      </c>
      <c r="BS227" s="12">
        <v>0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45139</v>
      </c>
      <c r="E228" s="17" t="s">
        <v>526</v>
      </c>
      <c r="F228" s="18">
        <v>0</v>
      </c>
      <c r="G228" s="18">
        <v>0</v>
      </c>
      <c r="H228" s="19">
        <v>248994.48</v>
      </c>
      <c r="I228" s="19">
        <v>0</v>
      </c>
      <c r="J228" s="19">
        <v>0</v>
      </c>
      <c r="K228" s="19">
        <v>248994.48</v>
      </c>
      <c r="L228" s="19">
        <v>4683.01</v>
      </c>
      <c r="M228" s="19">
        <v>0</v>
      </c>
      <c r="N228" s="19">
        <v>0</v>
      </c>
      <c r="O228" s="19">
        <v>0</v>
      </c>
      <c r="P228" s="19">
        <v>4683.01</v>
      </c>
      <c r="Q228" s="19">
        <v>45.01</v>
      </c>
      <c r="R228" s="19">
        <v>0</v>
      </c>
      <c r="S228" s="19">
        <v>244266.46</v>
      </c>
      <c r="T228" s="19">
        <v>45.01</v>
      </c>
      <c r="U228" s="19">
        <v>2439.6999999999998</v>
      </c>
      <c r="V228" s="19">
        <v>0</v>
      </c>
      <c r="W228" s="19">
        <v>45</v>
      </c>
      <c r="X228" s="19">
        <v>2439.6999999999998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218.82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46.54</v>
      </c>
      <c r="AT228" s="19">
        <f>VLOOKUP(E228,[1]Aplicado!$C$941:$AL$1568,36,0)</f>
        <v>45</v>
      </c>
      <c r="AU228" s="19">
        <f t="shared" si="3"/>
        <v>7340</v>
      </c>
      <c r="AV228" s="19">
        <v>0</v>
      </c>
      <c r="AW228" s="19">
        <v>0</v>
      </c>
      <c r="AX228" s="20">
        <v>42</v>
      </c>
      <c r="AY228" s="20">
        <v>60</v>
      </c>
      <c r="AZ228" s="19">
        <v>444999.99</v>
      </c>
      <c r="BA228" s="19">
        <v>321954.15999999997</v>
      </c>
      <c r="BB228" s="21">
        <v>1.03</v>
      </c>
      <c r="BC228" s="21">
        <v>0.78146048431242499</v>
      </c>
      <c r="BD228" s="21">
        <v>11.76</v>
      </c>
      <c r="BE228" s="21"/>
      <c r="BF228" s="17"/>
      <c r="BG228" s="14"/>
      <c r="BH228" s="17" t="s">
        <v>148</v>
      </c>
      <c r="BI228" s="17" t="s">
        <v>507</v>
      </c>
      <c r="BJ228" s="17" t="s">
        <v>374</v>
      </c>
      <c r="BK228" s="17" t="s">
        <v>84</v>
      </c>
      <c r="BL228" s="15" t="s">
        <v>399</v>
      </c>
      <c r="BM228" s="21">
        <v>244266.46</v>
      </c>
      <c r="BN228" s="15" t="s">
        <v>81</v>
      </c>
      <c r="BO228" s="21"/>
      <c r="BP228" s="22">
        <v>44614</v>
      </c>
      <c r="BQ228" s="22">
        <v>46440</v>
      </c>
      <c r="BR228" s="21">
        <v>0</v>
      </c>
      <c r="BS228" s="21">
        <v>0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45139</v>
      </c>
      <c r="E229" s="8" t="s">
        <v>527</v>
      </c>
      <c r="F229" s="9">
        <v>0</v>
      </c>
      <c r="G229" s="9">
        <v>0</v>
      </c>
      <c r="H229" s="10">
        <v>510508.83</v>
      </c>
      <c r="I229" s="10">
        <v>0</v>
      </c>
      <c r="J229" s="10">
        <v>0</v>
      </c>
      <c r="K229" s="10">
        <v>510508.83</v>
      </c>
      <c r="L229" s="10">
        <v>3020.36</v>
      </c>
      <c r="M229" s="10">
        <v>0</v>
      </c>
      <c r="N229" s="10">
        <v>0</v>
      </c>
      <c r="O229" s="10">
        <v>0</v>
      </c>
      <c r="P229" s="10">
        <v>3020.36</v>
      </c>
      <c r="Q229" s="10">
        <v>29.03</v>
      </c>
      <c r="R229" s="10">
        <v>0</v>
      </c>
      <c r="S229" s="10">
        <v>507459.44</v>
      </c>
      <c r="T229" s="10">
        <v>29.03</v>
      </c>
      <c r="U229" s="10">
        <v>5002.7</v>
      </c>
      <c r="V229" s="10">
        <v>0</v>
      </c>
      <c r="W229" s="10">
        <v>29.02</v>
      </c>
      <c r="X229" s="10">
        <v>5002.7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383.77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28.86</v>
      </c>
      <c r="AT229" s="10">
        <f>VLOOKUP(E229,[1]Aplicado!$C$941:$AL$1568,36,0)</f>
        <v>29.02</v>
      </c>
      <c r="AU229" s="10">
        <f t="shared" si="3"/>
        <v>8407</v>
      </c>
      <c r="AV229" s="10">
        <v>0</v>
      </c>
      <c r="AW229" s="10">
        <v>0</v>
      </c>
      <c r="AX229" s="11">
        <v>103</v>
      </c>
      <c r="AY229" s="11">
        <v>120</v>
      </c>
      <c r="AZ229" s="10">
        <v>506500.01</v>
      </c>
      <c r="BA229" s="10">
        <v>564658.38</v>
      </c>
      <c r="BB229" s="12">
        <v>0.9</v>
      </c>
      <c r="BC229" s="12">
        <v>0.808831520396457</v>
      </c>
      <c r="BD229" s="12">
        <v>11.76</v>
      </c>
      <c r="BE229" s="12"/>
      <c r="BF229" s="8"/>
      <c r="BG229" s="5"/>
      <c r="BH229" s="8" t="s">
        <v>148</v>
      </c>
      <c r="BI229" s="8" t="s">
        <v>242</v>
      </c>
      <c r="BJ229" s="8" t="s">
        <v>374</v>
      </c>
      <c r="BK229" s="8" t="s">
        <v>84</v>
      </c>
      <c r="BL229" s="6" t="s">
        <v>399</v>
      </c>
      <c r="BM229" s="12">
        <v>507459.44</v>
      </c>
      <c r="BN229" s="6" t="s">
        <v>81</v>
      </c>
      <c r="BO229" s="12"/>
      <c r="BP229" s="13">
        <v>44644</v>
      </c>
      <c r="BQ229" s="13">
        <v>48297</v>
      </c>
      <c r="BR229" s="12">
        <v>0</v>
      </c>
      <c r="BS229" s="12">
        <v>0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45139</v>
      </c>
      <c r="E230" s="17" t="s">
        <v>528</v>
      </c>
      <c r="F230" s="18">
        <v>0</v>
      </c>
      <c r="G230" s="18">
        <v>0</v>
      </c>
      <c r="H230" s="19">
        <v>195878.48</v>
      </c>
      <c r="I230" s="19">
        <v>0</v>
      </c>
      <c r="J230" s="19">
        <v>0</v>
      </c>
      <c r="K230" s="19">
        <v>195878.48</v>
      </c>
      <c r="L230" s="19">
        <v>3581.56</v>
      </c>
      <c r="M230" s="19">
        <v>0</v>
      </c>
      <c r="N230" s="19">
        <v>0</v>
      </c>
      <c r="O230" s="19">
        <v>0</v>
      </c>
      <c r="P230" s="19">
        <v>3581.56</v>
      </c>
      <c r="Q230" s="19">
        <v>34.42</v>
      </c>
      <c r="R230" s="19">
        <v>0</v>
      </c>
      <c r="S230" s="19">
        <v>192262.5</v>
      </c>
      <c r="T230" s="19">
        <v>34.42</v>
      </c>
      <c r="U230" s="19">
        <v>1919.27</v>
      </c>
      <c r="V230" s="19">
        <v>0</v>
      </c>
      <c r="W230" s="19">
        <v>34.42</v>
      </c>
      <c r="X230" s="19">
        <v>1919.27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168.99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34.24</v>
      </c>
      <c r="AT230" s="19">
        <f>VLOOKUP(E230,[1]Aplicado!$C$941:$AL$1568,36,0)</f>
        <v>34.42</v>
      </c>
      <c r="AU230" s="19">
        <f t="shared" si="3"/>
        <v>5670</v>
      </c>
      <c r="AV230" s="19">
        <v>0</v>
      </c>
      <c r="AW230" s="19">
        <v>0</v>
      </c>
      <c r="AX230" s="20">
        <v>43</v>
      </c>
      <c r="AY230" s="20">
        <v>60</v>
      </c>
      <c r="AZ230" s="19">
        <v>290000</v>
      </c>
      <c r="BA230" s="19">
        <v>248643.59</v>
      </c>
      <c r="BB230" s="21">
        <v>0.9</v>
      </c>
      <c r="BC230" s="21">
        <v>0.695920815815119</v>
      </c>
      <c r="BD230" s="21">
        <v>11.76</v>
      </c>
      <c r="BE230" s="21"/>
      <c r="BF230" s="17"/>
      <c r="BG230" s="14"/>
      <c r="BH230" s="17" t="s">
        <v>187</v>
      </c>
      <c r="BI230" s="17" t="s">
        <v>529</v>
      </c>
      <c r="BJ230" s="17" t="s">
        <v>374</v>
      </c>
      <c r="BK230" s="17" t="s">
        <v>84</v>
      </c>
      <c r="BL230" s="15" t="s">
        <v>399</v>
      </c>
      <c r="BM230" s="21">
        <v>192262.5</v>
      </c>
      <c r="BN230" s="15" t="s">
        <v>81</v>
      </c>
      <c r="BO230" s="21"/>
      <c r="BP230" s="22">
        <v>44645</v>
      </c>
      <c r="BQ230" s="22">
        <v>46471</v>
      </c>
      <c r="BR230" s="21">
        <v>0</v>
      </c>
      <c r="BS230" s="21">
        <v>0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45139</v>
      </c>
      <c r="E231" s="8" t="s">
        <v>530</v>
      </c>
      <c r="F231" s="9">
        <v>10</v>
      </c>
      <c r="G231" s="9">
        <v>9</v>
      </c>
      <c r="H231" s="10">
        <v>246774.39</v>
      </c>
      <c r="I231" s="10">
        <v>41674.18</v>
      </c>
      <c r="J231" s="10">
        <v>42.17</v>
      </c>
      <c r="K231" s="10">
        <v>288448.57</v>
      </c>
      <c r="L231" s="10">
        <v>4388.91</v>
      </c>
      <c r="M231" s="10">
        <v>0</v>
      </c>
      <c r="N231" s="10">
        <v>0</v>
      </c>
      <c r="O231" s="10">
        <v>42.17</v>
      </c>
      <c r="P231" s="10">
        <v>0</v>
      </c>
      <c r="Q231" s="10">
        <v>0</v>
      </c>
      <c r="R231" s="10">
        <v>0</v>
      </c>
      <c r="S231" s="10">
        <v>288406.40000000002</v>
      </c>
      <c r="T231" s="10">
        <v>26497.7</v>
      </c>
      <c r="U231" s="10">
        <v>2417.98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28915.68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f>VLOOKUP(E231,[1]Aplicado!$C$941:$AL$1568,36,0)</f>
        <v>0</v>
      </c>
      <c r="AU231" s="10">
        <f t="shared" si="3"/>
        <v>0</v>
      </c>
      <c r="AV231" s="10">
        <v>46020.92</v>
      </c>
      <c r="AW231" s="10">
        <v>28915.68</v>
      </c>
      <c r="AX231" s="11">
        <v>44</v>
      </c>
      <c r="AY231" s="11">
        <v>60</v>
      </c>
      <c r="AZ231" s="10">
        <v>506500.01</v>
      </c>
      <c r="BA231" s="10">
        <v>307679.02</v>
      </c>
      <c r="BB231" s="12">
        <v>1.02</v>
      </c>
      <c r="BC231" s="12">
        <v>0.95610850554581195</v>
      </c>
      <c r="BD231" s="12">
        <v>11.76</v>
      </c>
      <c r="BE231" s="12"/>
      <c r="BF231" s="8"/>
      <c r="BG231" s="5"/>
      <c r="BH231" s="8" t="s">
        <v>187</v>
      </c>
      <c r="BI231" s="8" t="s">
        <v>191</v>
      </c>
      <c r="BJ231" s="8" t="s">
        <v>374</v>
      </c>
      <c r="BK231" s="8" t="s">
        <v>79</v>
      </c>
      <c r="BL231" s="6" t="s">
        <v>399</v>
      </c>
      <c r="BM231" s="12">
        <v>288406.40000000002</v>
      </c>
      <c r="BN231" s="6" t="s">
        <v>81</v>
      </c>
      <c r="BO231" s="12"/>
      <c r="BP231" s="13">
        <v>44671</v>
      </c>
      <c r="BQ231" s="13">
        <v>46497</v>
      </c>
      <c r="BR231" s="12">
        <v>5030.32</v>
      </c>
      <c r="BS231" s="12">
        <v>0</v>
      </c>
      <c r="BT231" s="12">
        <v>230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45139</v>
      </c>
      <c r="E232" s="17" t="s">
        <v>531</v>
      </c>
      <c r="F232" s="18">
        <v>0</v>
      </c>
      <c r="G232" s="18">
        <v>0</v>
      </c>
      <c r="H232" s="19">
        <v>387999.13</v>
      </c>
      <c r="I232" s="19">
        <v>2090.0700000000002</v>
      </c>
      <c r="J232" s="19">
        <v>20.47</v>
      </c>
      <c r="K232" s="19">
        <v>390089.2</v>
      </c>
      <c r="L232" s="19">
        <v>2130.94</v>
      </c>
      <c r="M232" s="19">
        <v>0</v>
      </c>
      <c r="N232" s="19">
        <v>0</v>
      </c>
      <c r="O232" s="19">
        <v>2090.0700000000002</v>
      </c>
      <c r="P232" s="19">
        <v>1690.54</v>
      </c>
      <c r="Q232" s="19">
        <v>0</v>
      </c>
      <c r="R232" s="19">
        <v>0</v>
      </c>
      <c r="S232" s="19">
        <v>386308.59</v>
      </c>
      <c r="T232" s="19">
        <v>3843.35</v>
      </c>
      <c r="U232" s="19">
        <v>3802.19</v>
      </c>
      <c r="V232" s="19">
        <v>0</v>
      </c>
      <c r="W232" s="19">
        <v>3843.35</v>
      </c>
      <c r="X232" s="19">
        <v>3802.19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230</v>
      </c>
      <c r="AG232" s="19">
        <v>0</v>
      </c>
      <c r="AH232" s="19">
        <v>0</v>
      </c>
      <c r="AI232" s="19">
        <v>283.8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283.8</v>
      </c>
      <c r="AQ232" s="19">
        <v>230</v>
      </c>
      <c r="AR232" s="19">
        <v>0</v>
      </c>
      <c r="AS232" s="19">
        <v>0</v>
      </c>
      <c r="AT232" s="19">
        <f>VLOOKUP(E232,[1]Aplicado!$C$941:$AL$1568,36,0)</f>
        <v>0</v>
      </c>
      <c r="AU232" s="19">
        <f t="shared" si="3"/>
        <v>12433.28</v>
      </c>
      <c r="AV232" s="19">
        <v>440.4</v>
      </c>
      <c r="AW232" s="19">
        <v>0</v>
      </c>
      <c r="AX232" s="20">
        <v>104</v>
      </c>
      <c r="AY232" s="20">
        <v>120</v>
      </c>
      <c r="AZ232" s="19">
        <v>440000</v>
      </c>
      <c r="BA232" s="19">
        <v>417570.01</v>
      </c>
      <c r="BB232" s="21">
        <v>0.9</v>
      </c>
      <c r="BC232" s="21">
        <v>0.83262141119761002</v>
      </c>
      <c r="BD232" s="21">
        <v>11.76</v>
      </c>
      <c r="BE232" s="21"/>
      <c r="BF232" s="17"/>
      <c r="BG232" s="14"/>
      <c r="BH232" s="17" t="s">
        <v>148</v>
      </c>
      <c r="BI232" s="17" t="s">
        <v>242</v>
      </c>
      <c r="BJ232" s="17" t="s">
        <v>374</v>
      </c>
      <c r="BK232" s="17" t="s">
        <v>84</v>
      </c>
      <c r="BL232" s="15" t="s">
        <v>399</v>
      </c>
      <c r="BM232" s="21">
        <v>386308.59</v>
      </c>
      <c r="BN232" s="15" t="s">
        <v>81</v>
      </c>
      <c r="BO232" s="21"/>
      <c r="BP232" s="22">
        <v>44676</v>
      </c>
      <c r="BQ232" s="22">
        <v>48329</v>
      </c>
      <c r="BR232" s="21">
        <v>0</v>
      </c>
      <c r="BS232" s="21">
        <v>0</v>
      </c>
      <c r="BT232" s="21">
        <v>230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45139</v>
      </c>
      <c r="E233" s="8" t="s">
        <v>532</v>
      </c>
      <c r="F233" s="9">
        <v>0</v>
      </c>
      <c r="G233" s="9">
        <v>0</v>
      </c>
      <c r="H233" s="10">
        <v>305249.82</v>
      </c>
      <c r="I233" s="10">
        <v>0</v>
      </c>
      <c r="J233" s="10">
        <v>0</v>
      </c>
      <c r="K233" s="10">
        <v>305249.82</v>
      </c>
      <c r="L233" s="10">
        <v>5283.19</v>
      </c>
      <c r="M233" s="10">
        <v>0</v>
      </c>
      <c r="N233" s="10">
        <v>0</v>
      </c>
      <c r="O233" s="10">
        <v>0</v>
      </c>
      <c r="P233" s="10">
        <v>5283.19</v>
      </c>
      <c r="Q233" s="10">
        <v>50.78</v>
      </c>
      <c r="R233" s="10">
        <v>0</v>
      </c>
      <c r="S233" s="10">
        <v>299915.84999999998</v>
      </c>
      <c r="T233" s="10">
        <v>50.78</v>
      </c>
      <c r="U233" s="10">
        <v>2990.95</v>
      </c>
      <c r="V233" s="10">
        <v>0</v>
      </c>
      <c r="W233" s="10">
        <v>50.78</v>
      </c>
      <c r="X233" s="10">
        <v>2990.95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254.18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50.78</v>
      </c>
      <c r="AT233" s="10">
        <f>VLOOKUP(E233,[1]Aplicado!$C$941:$AL$1568,36,0)</f>
        <v>50.78</v>
      </c>
      <c r="AU233" s="10">
        <f t="shared" si="3"/>
        <v>8528.32</v>
      </c>
      <c r="AV233" s="10">
        <v>0</v>
      </c>
      <c r="AW233" s="10">
        <v>0</v>
      </c>
      <c r="AX233" s="11">
        <v>50</v>
      </c>
      <c r="AY233" s="11">
        <v>60</v>
      </c>
      <c r="AZ233" s="10">
        <v>122841.85</v>
      </c>
      <c r="BA233" s="10">
        <v>374000</v>
      </c>
      <c r="BB233" s="12">
        <v>0.9</v>
      </c>
      <c r="BC233" s="12">
        <v>0.72172263368984002</v>
      </c>
      <c r="BD233" s="12">
        <v>11.76</v>
      </c>
      <c r="BE233" s="12"/>
      <c r="BF233" s="8" t="s">
        <v>75</v>
      </c>
      <c r="BG233" s="5"/>
      <c r="BH233" s="8" t="s">
        <v>148</v>
      </c>
      <c r="BI233" s="8" t="s">
        <v>242</v>
      </c>
      <c r="BJ233" s="8" t="s">
        <v>374</v>
      </c>
      <c r="BK233" s="8" t="s">
        <v>84</v>
      </c>
      <c r="BL233" s="6" t="s">
        <v>399</v>
      </c>
      <c r="BM233" s="12">
        <v>299915.84999999998</v>
      </c>
      <c r="BN233" s="6" t="s">
        <v>81</v>
      </c>
      <c r="BO233" s="12"/>
      <c r="BP233" s="13">
        <v>44701</v>
      </c>
      <c r="BQ233" s="13">
        <v>46527</v>
      </c>
      <c r="BR233" s="12">
        <v>0</v>
      </c>
      <c r="BS233" s="12">
        <v>0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45139</v>
      </c>
      <c r="E234" s="17" t="s">
        <v>533</v>
      </c>
      <c r="F234" s="18">
        <v>0</v>
      </c>
      <c r="G234" s="18">
        <v>0</v>
      </c>
      <c r="H234" s="19">
        <v>245564.52</v>
      </c>
      <c r="I234" s="19">
        <v>0</v>
      </c>
      <c r="J234" s="19">
        <v>0</v>
      </c>
      <c r="K234" s="19">
        <v>245564.52</v>
      </c>
      <c r="L234" s="19">
        <v>1930.25</v>
      </c>
      <c r="M234" s="19">
        <v>0</v>
      </c>
      <c r="N234" s="19">
        <v>0</v>
      </c>
      <c r="O234" s="19">
        <v>0</v>
      </c>
      <c r="P234" s="19">
        <v>1930.25</v>
      </c>
      <c r="Q234" s="19">
        <v>18.54</v>
      </c>
      <c r="R234" s="19">
        <v>0</v>
      </c>
      <c r="S234" s="19">
        <v>243615.72</v>
      </c>
      <c r="T234" s="19">
        <v>18.55</v>
      </c>
      <c r="U234" s="19">
        <v>2406.35</v>
      </c>
      <c r="V234" s="19">
        <v>0</v>
      </c>
      <c r="W234" s="19">
        <v>18.55</v>
      </c>
      <c r="X234" s="19">
        <v>2406.35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183.96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19.100000000000001</v>
      </c>
      <c r="AT234" s="19">
        <f>VLOOKUP(E234,[1]Aplicado!$C$941:$AL$1568,36,0)</f>
        <v>18.55</v>
      </c>
      <c r="AU234" s="19">
        <f t="shared" si="3"/>
        <v>4520</v>
      </c>
      <c r="AV234" s="19">
        <v>0</v>
      </c>
      <c r="AW234" s="19">
        <v>0</v>
      </c>
      <c r="AX234" s="20">
        <v>82</v>
      </c>
      <c r="AY234" s="20">
        <v>97</v>
      </c>
      <c r="AZ234" s="19">
        <v>71500</v>
      </c>
      <c r="BA234" s="19">
        <v>270682.87</v>
      </c>
      <c r="BB234" s="21">
        <v>0.9</v>
      </c>
      <c r="BC234" s="21">
        <v>0.81000378043871002</v>
      </c>
      <c r="BD234" s="21">
        <v>11.76</v>
      </c>
      <c r="BE234" s="21"/>
      <c r="BF234" s="17"/>
      <c r="BG234" s="14"/>
      <c r="BH234" s="17" t="s">
        <v>76</v>
      </c>
      <c r="BI234" s="17" t="s">
        <v>77</v>
      </c>
      <c r="BJ234" s="17" t="s">
        <v>374</v>
      </c>
      <c r="BK234" s="17" t="s">
        <v>84</v>
      </c>
      <c r="BL234" s="15" t="s">
        <v>399</v>
      </c>
      <c r="BM234" s="21">
        <v>243615.72</v>
      </c>
      <c r="BN234" s="15" t="s">
        <v>81</v>
      </c>
      <c r="BO234" s="21"/>
      <c r="BP234" s="22">
        <v>44694</v>
      </c>
      <c r="BQ234" s="22">
        <v>47647</v>
      </c>
      <c r="BR234" s="21">
        <v>0</v>
      </c>
      <c r="BS234" s="21">
        <v>0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109</v>
      </c>
      <c r="C235" s="6" t="s">
        <v>73</v>
      </c>
      <c r="D235" s="7">
        <v>45139</v>
      </c>
      <c r="E235" s="8" t="s">
        <v>534</v>
      </c>
      <c r="F235" s="9">
        <v>8</v>
      </c>
      <c r="G235" s="9">
        <v>7</v>
      </c>
      <c r="H235" s="10">
        <v>199722.33</v>
      </c>
      <c r="I235" s="10">
        <v>9251.76</v>
      </c>
      <c r="J235" s="10">
        <v>0</v>
      </c>
      <c r="K235" s="10">
        <v>208974.09</v>
      </c>
      <c r="L235" s="10">
        <v>1080.3699999999999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208974.09</v>
      </c>
      <c r="T235" s="10">
        <v>16036.84</v>
      </c>
      <c r="U235" s="10">
        <v>1957.18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17994.02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f>VLOOKUP(E235,[1]Aplicado!$C$941:$AL$1568,36,0)</f>
        <v>0</v>
      </c>
      <c r="AU235" s="10">
        <f t="shared" si="3"/>
        <v>0</v>
      </c>
      <c r="AV235" s="10">
        <v>10332.129999999999</v>
      </c>
      <c r="AW235" s="10">
        <v>17994.02</v>
      </c>
      <c r="AX235" s="11">
        <v>105</v>
      </c>
      <c r="AY235" s="11">
        <v>120</v>
      </c>
      <c r="AZ235" s="10">
        <v>75648.941839000006</v>
      </c>
      <c r="BA235" s="10">
        <v>213781.23</v>
      </c>
      <c r="BB235" s="12">
        <v>0.9</v>
      </c>
      <c r="BC235" s="12">
        <v>0.87976236735096003</v>
      </c>
      <c r="BD235" s="12">
        <v>11.76</v>
      </c>
      <c r="BE235" s="12"/>
      <c r="BF235" s="8"/>
      <c r="BG235" s="5"/>
      <c r="BH235" s="8" t="s">
        <v>148</v>
      </c>
      <c r="BI235" s="8" t="s">
        <v>242</v>
      </c>
      <c r="BJ235" s="8" t="s">
        <v>374</v>
      </c>
      <c r="BK235" s="8" t="s">
        <v>79</v>
      </c>
      <c r="BL235" s="6" t="s">
        <v>399</v>
      </c>
      <c r="BM235" s="12">
        <v>208974.09</v>
      </c>
      <c r="BN235" s="6" t="s">
        <v>81</v>
      </c>
      <c r="BO235" s="12"/>
      <c r="BP235" s="13">
        <v>44694</v>
      </c>
      <c r="BQ235" s="13">
        <v>48347</v>
      </c>
      <c r="BR235" s="12">
        <v>3377.61</v>
      </c>
      <c r="BS235" s="12">
        <v>0</v>
      </c>
      <c r="BT235" s="12">
        <v>230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45139</v>
      </c>
      <c r="E236" s="17" t="s">
        <v>535</v>
      </c>
      <c r="F236" s="18">
        <v>0</v>
      </c>
      <c r="G236" s="18">
        <v>0</v>
      </c>
      <c r="H236" s="19">
        <v>266150.17</v>
      </c>
      <c r="I236" s="19">
        <v>0</v>
      </c>
      <c r="J236" s="19">
        <v>0</v>
      </c>
      <c r="K236" s="19">
        <v>266150.17</v>
      </c>
      <c r="L236" s="19">
        <v>4795.8</v>
      </c>
      <c r="M236" s="19">
        <v>0</v>
      </c>
      <c r="N236" s="19">
        <v>0</v>
      </c>
      <c r="O236" s="19">
        <v>0</v>
      </c>
      <c r="P236" s="19">
        <v>4795.8</v>
      </c>
      <c r="Q236" s="19">
        <v>46.27</v>
      </c>
      <c r="R236" s="19">
        <v>0</v>
      </c>
      <c r="S236" s="19">
        <v>261308.09</v>
      </c>
      <c r="T236" s="19">
        <v>46.28</v>
      </c>
      <c r="U236" s="19">
        <v>2607.8200000000002</v>
      </c>
      <c r="V236" s="19">
        <v>0</v>
      </c>
      <c r="W236" s="19">
        <v>46.27</v>
      </c>
      <c r="X236" s="19">
        <v>2607.8200000000002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227.45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27.34</v>
      </c>
      <c r="AT236" s="19">
        <f>VLOOKUP(E236,[1]Aplicado!$C$941:$AL$1568,36,0)</f>
        <v>46.27</v>
      </c>
      <c r="AU236" s="19">
        <f t="shared" si="3"/>
        <v>7650</v>
      </c>
      <c r="AV236" s="19">
        <v>0</v>
      </c>
      <c r="AW236" s="19">
        <v>0</v>
      </c>
      <c r="AX236" s="20">
        <v>45</v>
      </c>
      <c r="AY236" s="20">
        <v>60</v>
      </c>
      <c r="AZ236" s="19">
        <v>118073.83</v>
      </c>
      <c r="BA236" s="19">
        <v>334651.86</v>
      </c>
      <c r="BB236" s="21">
        <v>0.69</v>
      </c>
      <c r="BC236" s="21">
        <v>0.53877657246548705</v>
      </c>
      <c r="BD236" s="21">
        <v>11.76</v>
      </c>
      <c r="BE236" s="21"/>
      <c r="BF236" s="17"/>
      <c r="BG236" s="14"/>
      <c r="BH236" s="17" t="s">
        <v>454</v>
      </c>
      <c r="BI236" s="17" t="s">
        <v>536</v>
      </c>
      <c r="BJ236" s="17" t="s">
        <v>374</v>
      </c>
      <c r="BK236" s="17" t="s">
        <v>84</v>
      </c>
      <c r="BL236" s="15" t="s">
        <v>399</v>
      </c>
      <c r="BM236" s="21">
        <v>261308.09</v>
      </c>
      <c r="BN236" s="15" t="s">
        <v>81</v>
      </c>
      <c r="BO236" s="21"/>
      <c r="BP236" s="22">
        <v>44694</v>
      </c>
      <c r="BQ236" s="22">
        <v>46520</v>
      </c>
      <c r="BR236" s="21">
        <v>0</v>
      </c>
      <c r="BS236" s="21">
        <v>0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45139</v>
      </c>
      <c r="E237" s="8" t="s">
        <v>537</v>
      </c>
      <c r="F237" s="9">
        <v>0</v>
      </c>
      <c r="G237" s="9">
        <v>0</v>
      </c>
      <c r="H237" s="10">
        <v>188170.33</v>
      </c>
      <c r="I237" s="10">
        <v>0</v>
      </c>
      <c r="J237" s="10">
        <v>0</v>
      </c>
      <c r="K237" s="10">
        <v>188170.33</v>
      </c>
      <c r="L237" s="10">
        <v>3697.52</v>
      </c>
      <c r="M237" s="10">
        <v>0</v>
      </c>
      <c r="N237" s="10">
        <v>0</v>
      </c>
      <c r="O237" s="10">
        <v>0</v>
      </c>
      <c r="P237" s="10">
        <v>3697.52</v>
      </c>
      <c r="Q237" s="10">
        <v>1850.04</v>
      </c>
      <c r="R237" s="10">
        <v>0</v>
      </c>
      <c r="S237" s="10">
        <v>182622.76</v>
      </c>
      <c r="T237" s="10">
        <v>43.19</v>
      </c>
      <c r="U237" s="10">
        <v>1825.94</v>
      </c>
      <c r="V237" s="10">
        <v>0</v>
      </c>
      <c r="W237" s="10">
        <v>43.19</v>
      </c>
      <c r="X237" s="10">
        <v>1825.94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169.68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956.82</v>
      </c>
      <c r="AR237" s="10">
        <v>0</v>
      </c>
      <c r="AS237" s="10">
        <v>0</v>
      </c>
      <c r="AT237" s="10">
        <f>VLOOKUP(E237,[1]Aplicado!$C$941:$AL$1568,36,0)</f>
        <v>43.19</v>
      </c>
      <c r="AU237" s="10">
        <f t="shared" si="3"/>
        <v>8500</v>
      </c>
      <c r="AV237" s="10">
        <v>0</v>
      </c>
      <c r="AW237" s="10">
        <v>0</v>
      </c>
      <c r="AX237" s="11">
        <v>45</v>
      </c>
      <c r="AY237" s="11">
        <v>60</v>
      </c>
      <c r="AZ237" s="10">
        <v>71500</v>
      </c>
      <c r="BA237" s="10">
        <v>249666.24</v>
      </c>
      <c r="BB237" s="12">
        <v>0.9</v>
      </c>
      <c r="BC237" s="12">
        <v>0.65832082062837205</v>
      </c>
      <c r="BD237" s="12">
        <v>11.76</v>
      </c>
      <c r="BE237" s="12"/>
      <c r="BF237" s="8"/>
      <c r="BG237" s="5"/>
      <c r="BH237" s="8" t="s">
        <v>76</v>
      </c>
      <c r="BI237" s="8" t="s">
        <v>77</v>
      </c>
      <c r="BJ237" s="8" t="s">
        <v>374</v>
      </c>
      <c r="BK237" s="8" t="s">
        <v>84</v>
      </c>
      <c r="BL237" s="6" t="s">
        <v>399</v>
      </c>
      <c r="BM237" s="12">
        <v>182622.76</v>
      </c>
      <c r="BN237" s="6" t="s">
        <v>81</v>
      </c>
      <c r="BO237" s="12"/>
      <c r="BP237" s="13">
        <v>44694</v>
      </c>
      <c r="BQ237" s="13">
        <v>46520</v>
      </c>
      <c r="BR237" s="12">
        <v>0</v>
      </c>
      <c r="BS237" s="12">
        <v>0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45139</v>
      </c>
      <c r="E238" s="17" t="s">
        <v>538</v>
      </c>
      <c r="F238" s="18">
        <v>0</v>
      </c>
      <c r="G238" s="18">
        <v>0</v>
      </c>
      <c r="H238" s="19">
        <v>331871.2</v>
      </c>
      <c r="I238" s="19">
        <v>201.87</v>
      </c>
      <c r="J238" s="19">
        <v>18.78</v>
      </c>
      <c r="K238" s="19">
        <v>332073.07</v>
      </c>
      <c r="L238" s="19">
        <v>1954.93</v>
      </c>
      <c r="M238" s="19">
        <v>0</v>
      </c>
      <c r="N238" s="19">
        <v>0</v>
      </c>
      <c r="O238" s="19">
        <v>201.87</v>
      </c>
      <c r="P238" s="19">
        <v>1753.51</v>
      </c>
      <c r="Q238" s="19">
        <v>0</v>
      </c>
      <c r="R238" s="19">
        <v>0</v>
      </c>
      <c r="S238" s="19">
        <v>330117.69</v>
      </c>
      <c r="T238" s="19">
        <v>18.78</v>
      </c>
      <c r="U238" s="19">
        <v>3252.15</v>
      </c>
      <c r="V238" s="19">
        <v>0</v>
      </c>
      <c r="W238" s="19">
        <v>18.77</v>
      </c>
      <c r="X238" s="19">
        <v>3252.15</v>
      </c>
      <c r="Y238" s="19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230</v>
      </c>
      <c r="AG238" s="19">
        <v>0</v>
      </c>
      <c r="AH238" s="19">
        <v>0</v>
      </c>
      <c r="AI238" s="19">
        <v>243.47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18.78</v>
      </c>
      <c r="AR238" s="19">
        <v>0</v>
      </c>
      <c r="AS238" s="19">
        <v>0</v>
      </c>
      <c r="AT238" s="19">
        <f>VLOOKUP(E238,[1]Aplicado!$C$941:$AL$1568,36,0)</f>
        <v>248.77</v>
      </c>
      <c r="AU238" s="19">
        <f t="shared" si="3"/>
        <v>5451</v>
      </c>
      <c r="AV238" s="19">
        <v>201.42</v>
      </c>
      <c r="AW238" s="19">
        <v>0</v>
      </c>
      <c r="AX238" s="20">
        <v>100</v>
      </c>
      <c r="AY238" s="20">
        <v>115</v>
      </c>
      <c r="AZ238" s="19">
        <v>71500</v>
      </c>
      <c r="BA238" s="19">
        <v>358232.81</v>
      </c>
      <c r="BB238" s="21">
        <v>0.9</v>
      </c>
      <c r="BC238" s="21">
        <v>0.82936546487743601</v>
      </c>
      <c r="BD238" s="21">
        <v>11.76</v>
      </c>
      <c r="BE238" s="21"/>
      <c r="BF238" s="17"/>
      <c r="BG238" s="14"/>
      <c r="BH238" s="17" t="s">
        <v>76</v>
      </c>
      <c r="BI238" s="17" t="s">
        <v>431</v>
      </c>
      <c r="BJ238" s="17" t="s">
        <v>374</v>
      </c>
      <c r="BK238" s="17" t="s">
        <v>84</v>
      </c>
      <c r="BL238" s="15" t="s">
        <v>399</v>
      </c>
      <c r="BM238" s="21">
        <v>330117.69</v>
      </c>
      <c r="BN238" s="15" t="s">
        <v>81</v>
      </c>
      <c r="BO238" s="21"/>
      <c r="BP238" s="22">
        <v>44694</v>
      </c>
      <c r="BQ238" s="22">
        <v>48195</v>
      </c>
      <c r="BR238" s="21">
        <v>0</v>
      </c>
      <c r="BS238" s="21">
        <v>0</v>
      </c>
      <c r="BT238" s="21">
        <v>230</v>
      </c>
    </row>
    <row r="239" spans="1:72" s="1" customFormat="1" ht="18.2" customHeight="1" x14ac:dyDescent="0.15">
      <c r="A239" s="5">
        <v>237</v>
      </c>
      <c r="B239" s="6" t="s">
        <v>372</v>
      </c>
      <c r="C239" s="6" t="s">
        <v>73</v>
      </c>
      <c r="D239" s="7">
        <v>45139</v>
      </c>
      <c r="E239" s="8" t="s">
        <v>539</v>
      </c>
      <c r="F239" s="9">
        <v>0</v>
      </c>
      <c r="G239" s="9">
        <v>0</v>
      </c>
      <c r="H239" s="10">
        <v>322863.24</v>
      </c>
      <c r="I239" s="10">
        <v>0</v>
      </c>
      <c r="J239" s="10">
        <v>0</v>
      </c>
      <c r="K239" s="10">
        <v>322863.24</v>
      </c>
      <c r="L239" s="10">
        <v>5813.51</v>
      </c>
      <c r="M239" s="10">
        <v>0</v>
      </c>
      <c r="N239" s="10">
        <v>0</v>
      </c>
      <c r="O239" s="10">
        <v>0</v>
      </c>
      <c r="P239" s="10">
        <v>5813.51</v>
      </c>
      <c r="Q239" s="10">
        <v>56.32</v>
      </c>
      <c r="R239" s="10">
        <v>0</v>
      </c>
      <c r="S239" s="10">
        <v>316993.40000000002</v>
      </c>
      <c r="T239" s="10">
        <v>56.33</v>
      </c>
      <c r="U239" s="10">
        <v>3163.51</v>
      </c>
      <c r="V239" s="10">
        <v>0</v>
      </c>
      <c r="W239" s="10">
        <v>56.33</v>
      </c>
      <c r="X239" s="10">
        <v>3163.51</v>
      </c>
      <c r="Y239" s="10">
        <v>0</v>
      </c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275.77999999999997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56.32</v>
      </c>
      <c r="AT239" s="10">
        <f>VLOOKUP(E239,[1]Aplicado!$C$941:$AL$1568,36,0)</f>
        <v>56.33</v>
      </c>
      <c r="AU239" s="10">
        <f t="shared" si="3"/>
        <v>9252.8000000000011</v>
      </c>
      <c r="AV239" s="10">
        <v>0</v>
      </c>
      <c r="AW239" s="10">
        <v>0</v>
      </c>
      <c r="AX239" s="11">
        <v>45</v>
      </c>
      <c r="AY239" s="11">
        <v>60</v>
      </c>
      <c r="AZ239" s="10">
        <v>95014</v>
      </c>
      <c r="BA239" s="10">
        <v>405771.03</v>
      </c>
      <c r="BB239" s="12">
        <v>0.9</v>
      </c>
      <c r="BC239" s="12">
        <v>0.70309124828354597</v>
      </c>
      <c r="BD239" s="12">
        <v>11.76</v>
      </c>
      <c r="BE239" s="12"/>
      <c r="BF239" s="8"/>
      <c r="BG239" s="5"/>
      <c r="BH239" s="8" t="s">
        <v>125</v>
      </c>
      <c r="BI239" s="8" t="s">
        <v>166</v>
      </c>
      <c r="BJ239" s="8" t="s">
        <v>374</v>
      </c>
      <c r="BK239" s="8" t="s">
        <v>84</v>
      </c>
      <c r="BL239" s="6" t="s">
        <v>399</v>
      </c>
      <c r="BM239" s="12">
        <v>316993.40000000002</v>
      </c>
      <c r="BN239" s="6" t="s">
        <v>81</v>
      </c>
      <c r="BO239" s="12"/>
      <c r="BP239" s="13">
        <v>44693</v>
      </c>
      <c r="BQ239" s="13">
        <v>46519</v>
      </c>
      <c r="BR239" s="12">
        <v>0</v>
      </c>
      <c r="BS239" s="12">
        <v>0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109</v>
      </c>
      <c r="C240" s="15" t="s">
        <v>73</v>
      </c>
      <c r="D240" s="16">
        <v>45139</v>
      </c>
      <c r="E240" s="17" t="s">
        <v>540</v>
      </c>
      <c r="F240" s="18">
        <v>0</v>
      </c>
      <c r="G240" s="18">
        <v>0</v>
      </c>
      <c r="H240" s="19">
        <v>401771.28</v>
      </c>
      <c r="I240" s="19">
        <v>0</v>
      </c>
      <c r="J240" s="19">
        <v>0</v>
      </c>
      <c r="K240" s="19">
        <v>401771.28</v>
      </c>
      <c r="L240" s="19">
        <v>6954.13</v>
      </c>
      <c r="M240" s="19">
        <v>0</v>
      </c>
      <c r="N240" s="19">
        <v>0</v>
      </c>
      <c r="O240" s="19">
        <v>0</v>
      </c>
      <c r="P240" s="19">
        <v>6954.13</v>
      </c>
      <c r="Q240" s="19">
        <v>66.84</v>
      </c>
      <c r="R240" s="19">
        <v>0</v>
      </c>
      <c r="S240" s="19">
        <v>394750.31</v>
      </c>
      <c r="T240" s="19">
        <v>66.84</v>
      </c>
      <c r="U240" s="19">
        <v>3936.7</v>
      </c>
      <c r="V240" s="19">
        <v>0</v>
      </c>
      <c r="W240" s="19">
        <v>66.84</v>
      </c>
      <c r="X240" s="19">
        <v>3936.7</v>
      </c>
      <c r="Y240" s="19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334.58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11159.75</v>
      </c>
      <c r="AR240" s="19">
        <v>0</v>
      </c>
      <c r="AS240" s="19">
        <v>0</v>
      </c>
      <c r="AT240" s="19">
        <f>VLOOKUP(E240,[1]Aplicado!$C$941:$AL$1568,36,0)</f>
        <v>66.84</v>
      </c>
      <c r="AU240" s="19">
        <f t="shared" si="3"/>
        <v>22452</v>
      </c>
      <c r="AV240" s="19">
        <v>0</v>
      </c>
      <c r="AW240" s="19">
        <v>0</v>
      </c>
      <c r="AX240" s="20">
        <v>45</v>
      </c>
      <c r="AY240" s="20">
        <v>60</v>
      </c>
      <c r="AZ240" s="19">
        <v>189915.86747299999</v>
      </c>
      <c r="BA240" s="19">
        <v>492277.41</v>
      </c>
      <c r="BB240" s="21">
        <v>0.64</v>
      </c>
      <c r="BC240" s="21">
        <v>0.51320697084190803</v>
      </c>
      <c r="BD240" s="21">
        <v>11.76</v>
      </c>
      <c r="BE240" s="21"/>
      <c r="BF240" s="17"/>
      <c r="BG240" s="14"/>
      <c r="BH240" s="17" t="s">
        <v>204</v>
      </c>
      <c r="BI240" s="17" t="s">
        <v>205</v>
      </c>
      <c r="BJ240" s="17" t="s">
        <v>374</v>
      </c>
      <c r="BK240" s="17" t="s">
        <v>84</v>
      </c>
      <c r="BL240" s="15" t="s">
        <v>399</v>
      </c>
      <c r="BM240" s="21">
        <v>394750.31</v>
      </c>
      <c r="BN240" s="15" t="s">
        <v>81</v>
      </c>
      <c r="BO240" s="21"/>
      <c r="BP240" s="22">
        <v>44704</v>
      </c>
      <c r="BQ240" s="22">
        <v>46530</v>
      </c>
      <c r="BR240" s="21">
        <v>0</v>
      </c>
      <c r="BS240" s="21">
        <v>0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45139</v>
      </c>
      <c r="E241" s="8" t="s">
        <v>541</v>
      </c>
      <c r="F241" s="9">
        <v>0</v>
      </c>
      <c r="G241" s="9">
        <v>0</v>
      </c>
      <c r="H241" s="10">
        <v>357723.48</v>
      </c>
      <c r="I241" s="10">
        <v>0</v>
      </c>
      <c r="J241" s="10">
        <v>0</v>
      </c>
      <c r="K241" s="10">
        <v>357723.48</v>
      </c>
      <c r="L241" s="10">
        <v>3292.95</v>
      </c>
      <c r="M241" s="10">
        <v>0</v>
      </c>
      <c r="N241" s="10">
        <v>0</v>
      </c>
      <c r="O241" s="10">
        <v>0</v>
      </c>
      <c r="P241" s="10">
        <v>3292.95</v>
      </c>
      <c r="Q241" s="10">
        <v>56.43</v>
      </c>
      <c r="R241" s="10">
        <v>0</v>
      </c>
      <c r="S241" s="10">
        <v>354374.09</v>
      </c>
      <c r="T241" s="10">
        <v>31.89</v>
      </c>
      <c r="U241" s="10">
        <v>3505.14</v>
      </c>
      <c r="V241" s="10">
        <v>0</v>
      </c>
      <c r="W241" s="10">
        <v>31.88</v>
      </c>
      <c r="X241" s="10">
        <v>3505.14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277.36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31.88</v>
      </c>
      <c r="AT241" s="10">
        <f>VLOOKUP(E241,[1]Aplicado!$C$941:$AL$1568,36,0)</f>
        <v>31.88</v>
      </c>
      <c r="AU241" s="10">
        <f t="shared" si="3"/>
        <v>7100</v>
      </c>
      <c r="AV241" s="10">
        <v>0</v>
      </c>
      <c r="AW241" s="10">
        <v>0</v>
      </c>
      <c r="AX241" s="11">
        <v>76</v>
      </c>
      <c r="AY241" s="11">
        <v>91</v>
      </c>
      <c r="AZ241" s="10">
        <v>123043.95</v>
      </c>
      <c r="BA241" s="10">
        <v>408092.98</v>
      </c>
      <c r="BB241" s="12">
        <v>0.79</v>
      </c>
      <c r="BC241" s="12">
        <v>0.68600918129000898</v>
      </c>
      <c r="BD241" s="12">
        <v>11.76</v>
      </c>
      <c r="BE241" s="12"/>
      <c r="BF241" s="8"/>
      <c r="BG241" s="5"/>
      <c r="BH241" s="8" t="s">
        <v>148</v>
      </c>
      <c r="BI241" s="8" t="s">
        <v>242</v>
      </c>
      <c r="BJ241" s="8" t="s">
        <v>374</v>
      </c>
      <c r="BK241" s="8" t="s">
        <v>84</v>
      </c>
      <c r="BL241" s="6" t="s">
        <v>399</v>
      </c>
      <c r="BM241" s="12">
        <v>354374.09</v>
      </c>
      <c r="BN241" s="6" t="s">
        <v>81</v>
      </c>
      <c r="BO241" s="12"/>
      <c r="BP241" s="13">
        <v>44704</v>
      </c>
      <c r="BQ241" s="13">
        <v>47475</v>
      </c>
      <c r="BR241" s="12">
        <v>0</v>
      </c>
      <c r="BS241" s="12">
        <v>0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372</v>
      </c>
      <c r="C242" s="15" t="s">
        <v>73</v>
      </c>
      <c r="D242" s="16">
        <v>45139</v>
      </c>
      <c r="E242" s="17" t="s">
        <v>542</v>
      </c>
      <c r="F242" s="18">
        <v>0</v>
      </c>
      <c r="G242" s="18">
        <v>0</v>
      </c>
      <c r="H242" s="19">
        <v>653004.66</v>
      </c>
      <c r="I242" s="19">
        <v>0</v>
      </c>
      <c r="J242" s="19">
        <v>0</v>
      </c>
      <c r="K242" s="19">
        <v>653004.66</v>
      </c>
      <c r="L242" s="19">
        <v>4263.01</v>
      </c>
      <c r="M242" s="19">
        <v>0</v>
      </c>
      <c r="N242" s="19">
        <v>0</v>
      </c>
      <c r="O242" s="19">
        <v>0</v>
      </c>
      <c r="P242" s="19">
        <v>4263.01</v>
      </c>
      <c r="Q242" s="19">
        <v>40.96</v>
      </c>
      <c r="R242" s="19">
        <v>0</v>
      </c>
      <c r="S242" s="19">
        <v>648700.68000000005</v>
      </c>
      <c r="T242" s="19">
        <v>40.97</v>
      </c>
      <c r="U242" s="19">
        <v>6399.04</v>
      </c>
      <c r="V242" s="19">
        <v>0</v>
      </c>
      <c r="W242" s="19">
        <v>40.97</v>
      </c>
      <c r="X242" s="19">
        <v>6399.04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481.52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39.53</v>
      </c>
      <c r="AT242" s="19">
        <f>VLOOKUP(E242,[1]Aplicado!$C$941:$AL$1568,36,0)</f>
        <v>40.97</v>
      </c>
      <c r="AU242" s="19">
        <f t="shared" si="3"/>
        <v>11145</v>
      </c>
      <c r="AV242" s="19">
        <v>0</v>
      </c>
      <c r="AW242" s="19">
        <v>0</v>
      </c>
      <c r="AX242" s="20">
        <v>93</v>
      </c>
      <c r="AY242" s="20">
        <v>108</v>
      </c>
      <c r="AZ242" s="19">
        <v>131260</v>
      </c>
      <c r="BA242" s="19">
        <v>708479.18</v>
      </c>
      <c r="BB242" s="21">
        <v>0.9</v>
      </c>
      <c r="BC242" s="21">
        <v>0.82406177694593696</v>
      </c>
      <c r="BD242" s="21">
        <v>11.76</v>
      </c>
      <c r="BE242" s="21"/>
      <c r="BF242" s="17"/>
      <c r="BG242" s="14"/>
      <c r="BH242" s="17" t="s">
        <v>106</v>
      </c>
      <c r="BI242" s="17" t="s">
        <v>543</v>
      </c>
      <c r="BJ242" s="17" t="s">
        <v>374</v>
      </c>
      <c r="BK242" s="17" t="s">
        <v>84</v>
      </c>
      <c r="BL242" s="15" t="s">
        <v>399</v>
      </c>
      <c r="BM242" s="21">
        <v>648700.68000000005</v>
      </c>
      <c r="BN242" s="15" t="s">
        <v>81</v>
      </c>
      <c r="BO242" s="21"/>
      <c r="BP242" s="22">
        <v>44704</v>
      </c>
      <c r="BQ242" s="22">
        <v>47991</v>
      </c>
      <c r="BR242" s="21">
        <v>0</v>
      </c>
      <c r="BS242" s="21">
        <v>0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45139</v>
      </c>
      <c r="E243" s="8" t="s">
        <v>544</v>
      </c>
      <c r="F243" s="9">
        <v>0</v>
      </c>
      <c r="G243" s="9">
        <v>0</v>
      </c>
      <c r="H243" s="10">
        <v>271995.94</v>
      </c>
      <c r="I243" s="10">
        <v>0</v>
      </c>
      <c r="J243" s="10">
        <v>0</v>
      </c>
      <c r="K243" s="10">
        <v>271995.94</v>
      </c>
      <c r="L243" s="10">
        <v>2439.29</v>
      </c>
      <c r="M243" s="10">
        <v>0</v>
      </c>
      <c r="N243" s="10">
        <v>0</v>
      </c>
      <c r="O243" s="10">
        <v>0</v>
      </c>
      <c r="P243" s="10">
        <v>2439.29</v>
      </c>
      <c r="Q243" s="10">
        <v>62.74</v>
      </c>
      <c r="R243" s="10">
        <v>0</v>
      </c>
      <c r="S243" s="10">
        <v>269493.90999999997</v>
      </c>
      <c r="T243" s="10">
        <v>23.81</v>
      </c>
      <c r="U243" s="10">
        <v>2664.95</v>
      </c>
      <c r="V243" s="10">
        <v>0</v>
      </c>
      <c r="W243" s="10">
        <v>23.8</v>
      </c>
      <c r="X243" s="10">
        <v>2664.95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206.83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23.81</v>
      </c>
      <c r="AT243" s="10">
        <f>VLOOKUP(E243,[1]Aplicado!$C$941:$AL$1568,36,0)</f>
        <v>23.8</v>
      </c>
      <c r="AU243" s="10">
        <f t="shared" si="3"/>
        <v>5350</v>
      </c>
      <c r="AV243" s="10">
        <v>0</v>
      </c>
      <c r="AW243" s="10">
        <v>0</v>
      </c>
      <c r="AX243" s="11">
        <v>75</v>
      </c>
      <c r="AY243" s="11">
        <v>90</v>
      </c>
      <c r="AZ243" s="10">
        <v>75988.17</v>
      </c>
      <c r="BA243" s="10">
        <v>304308.73</v>
      </c>
      <c r="BB243" s="12">
        <v>0.9</v>
      </c>
      <c r="BC243" s="12">
        <v>0.79703437689743595</v>
      </c>
      <c r="BD243" s="12">
        <v>11.76</v>
      </c>
      <c r="BE243" s="12"/>
      <c r="BF243" s="8"/>
      <c r="BG243" s="5"/>
      <c r="BH243" s="8" t="s">
        <v>187</v>
      </c>
      <c r="BI243" s="8" t="s">
        <v>191</v>
      </c>
      <c r="BJ243" s="8" t="s">
        <v>374</v>
      </c>
      <c r="BK243" s="8" t="s">
        <v>84</v>
      </c>
      <c r="BL243" s="6" t="s">
        <v>399</v>
      </c>
      <c r="BM243" s="12">
        <v>269493.90999999997</v>
      </c>
      <c r="BN243" s="6" t="s">
        <v>81</v>
      </c>
      <c r="BO243" s="12"/>
      <c r="BP243" s="13">
        <v>44704</v>
      </c>
      <c r="BQ243" s="13">
        <v>47445</v>
      </c>
      <c r="BR243" s="12">
        <v>0</v>
      </c>
      <c r="BS243" s="12">
        <v>0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372</v>
      </c>
      <c r="C244" s="15" t="s">
        <v>73</v>
      </c>
      <c r="D244" s="16">
        <v>45139</v>
      </c>
      <c r="E244" s="17" t="s">
        <v>545</v>
      </c>
      <c r="F244" s="18">
        <v>0</v>
      </c>
      <c r="G244" s="18">
        <v>0</v>
      </c>
      <c r="H244" s="19">
        <v>263397.82</v>
      </c>
      <c r="I244" s="19">
        <v>0</v>
      </c>
      <c r="J244" s="19">
        <v>0</v>
      </c>
      <c r="K244" s="19">
        <v>263397.82</v>
      </c>
      <c r="L244" s="19">
        <v>1867.63</v>
      </c>
      <c r="M244" s="19">
        <v>0</v>
      </c>
      <c r="N244" s="19">
        <v>0</v>
      </c>
      <c r="O244" s="19">
        <v>0</v>
      </c>
      <c r="P244" s="19">
        <v>1867.63</v>
      </c>
      <c r="Q244" s="19">
        <v>17.95</v>
      </c>
      <c r="R244" s="19">
        <v>0</v>
      </c>
      <c r="S244" s="19">
        <v>261512.24</v>
      </c>
      <c r="T244" s="19">
        <v>17.95</v>
      </c>
      <c r="U244" s="19">
        <v>2581.12</v>
      </c>
      <c r="V244" s="19">
        <v>0</v>
      </c>
      <c r="W244" s="19">
        <v>17.940000000000001</v>
      </c>
      <c r="X244" s="19">
        <v>2581.12</v>
      </c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195.54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17.95</v>
      </c>
      <c r="AT244" s="19">
        <f>VLOOKUP(E244,[1]Aplicado!$C$941:$AL$1568,36,0)</f>
        <v>17.940000000000001</v>
      </c>
      <c r="AU244" s="19">
        <f t="shared" si="3"/>
        <v>4644.29</v>
      </c>
      <c r="AV244" s="19">
        <v>0</v>
      </c>
      <c r="AW244" s="19">
        <v>0</v>
      </c>
      <c r="AX244" s="20">
        <v>88</v>
      </c>
      <c r="AY244" s="20">
        <v>103</v>
      </c>
      <c r="AZ244" s="19">
        <v>68570</v>
      </c>
      <c r="BA244" s="19">
        <v>287701.27</v>
      </c>
      <c r="BB244" s="21">
        <v>0.9</v>
      </c>
      <c r="BC244" s="21">
        <v>0.81807430325212005</v>
      </c>
      <c r="BD244" s="21">
        <v>11.76</v>
      </c>
      <c r="BE244" s="21"/>
      <c r="BF244" s="17"/>
      <c r="BG244" s="14"/>
      <c r="BH244" s="17" t="s">
        <v>106</v>
      </c>
      <c r="BI244" s="17" t="s">
        <v>543</v>
      </c>
      <c r="BJ244" s="17" t="s">
        <v>374</v>
      </c>
      <c r="BK244" s="17" t="s">
        <v>84</v>
      </c>
      <c r="BL244" s="15" t="s">
        <v>399</v>
      </c>
      <c r="BM244" s="21">
        <v>261512.24</v>
      </c>
      <c r="BN244" s="15" t="s">
        <v>81</v>
      </c>
      <c r="BO244" s="21"/>
      <c r="BP244" s="22">
        <v>44704</v>
      </c>
      <c r="BQ244" s="22">
        <v>47840</v>
      </c>
      <c r="BR244" s="21">
        <v>0</v>
      </c>
      <c r="BS244" s="21">
        <v>0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372</v>
      </c>
      <c r="C245" s="6" t="s">
        <v>73</v>
      </c>
      <c r="D245" s="7">
        <v>45139</v>
      </c>
      <c r="E245" s="8" t="s">
        <v>546</v>
      </c>
      <c r="F245" s="9">
        <v>0</v>
      </c>
      <c r="G245" s="9">
        <v>0</v>
      </c>
      <c r="H245" s="10">
        <v>422984.24</v>
      </c>
      <c r="I245" s="10">
        <v>0</v>
      </c>
      <c r="J245" s="10">
        <v>0</v>
      </c>
      <c r="K245" s="10">
        <v>422984.24</v>
      </c>
      <c r="L245" s="10">
        <v>2717</v>
      </c>
      <c r="M245" s="10">
        <v>0</v>
      </c>
      <c r="N245" s="10">
        <v>0</v>
      </c>
      <c r="O245" s="10">
        <v>0</v>
      </c>
      <c r="P245" s="10">
        <v>2717</v>
      </c>
      <c r="Q245" s="10">
        <v>26.1</v>
      </c>
      <c r="R245" s="10">
        <v>0</v>
      </c>
      <c r="S245" s="10">
        <v>420241.13</v>
      </c>
      <c r="T245" s="10">
        <v>26.11</v>
      </c>
      <c r="U245" s="10">
        <v>4144.99</v>
      </c>
      <c r="V245" s="10">
        <v>0</v>
      </c>
      <c r="W245" s="10">
        <v>26.11</v>
      </c>
      <c r="X245" s="10">
        <v>4144.99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311.51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26.1</v>
      </c>
      <c r="AT245" s="10">
        <f>VLOOKUP(E245,[1]Aplicado!$C$941:$AL$1568,36,0)</f>
        <v>26.11</v>
      </c>
      <c r="AU245" s="10">
        <f t="shared" si="3"/>
        <v>7173.5</v>
      </c>
      <c r="AV245" s="10">
        <v>0</v>
      </c>
      <c r="AW245" s="10">
        <v>0</v>
      </c>
      <c r="AX245" s="11">
        <v>94</v>
      </c>
      <c r="AY245" s="11">
        <v>109</v>
      </c>
      <c r="AZ245" s="10">
        <v>109694</v>
      </c>
      <c r="BA245" s="10">
        <v>458340.57</v>
      </c>
      <c r="BB245" s="12">
        <v>0.9</v>
      </c>
      <c r="BC245" s="12">
        <v>0.82518773539946499</v>
      </c>
      <c r="BD245" s="12">
        <v>11.76</v>
      </c>
      <c r="BE245" s="12"/>
      <c r="BF245" s="8"/>
      <c r="BG245" s="5"/>
      <c r="BH245" s="8" t="s">
        <v>125</v>
      </c>
      <c r="BI245" s="8" t="s">
        <v>166</v>
      </c>
      <c r="BJ245" s="8" t="s">
        <v>374</v>
      </c>
      <c r="BK245" s="8" t="s">
        <v>84</v>
      </c>
      <c r="BL245" s="6" t="s">
        <v>399</v>
      </c>
      <c r="BM245" s="12">
        <v>420241.13</v>
      </c>
      <c r="BN245" s="6" t="s">
        <v>81</v>
      </c>
      <c r="BO245" s="12"/>
      <c r="BP245" s="13">
        <v>44704</v>
      </c>
      <c r="BQ245" s="13">
        <v>48022</v>
      </c>
      <c r="BR245" s="12">
        <v>0</v>
      </c>
      <c r="BS245" s="12">
        <v>0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45139</v>
      </c>
      <c r="E246" s="17" t="s">
        <v>547</v>
      </c>
      <c r="F246" s="18">
        <v>0</v>
      </c>
      <c r="G246" s="18">
        <v>0</v>
      </c>
      <c r="H246" s="19">
        <v>298540.32</v>
      </c>
      <c r="I246" s="19">
        <v>0</v>
      </c>
      <c r="J246" s="19">
        <v>0</v>
      </c>
      <c r="K246" s="19">
        <v>298540.32</v>
      </c>
      <c r="L246" s="19">
        <v>5167.0600000000004</v>
      </c>
      <c r="M246" s="19">
        <v>0</v>
      </c>
      <c r="N246" s="19">
        <v>0</v>
      </c>
      <c r="O246" s="19">
        <v>0</v>
      </c>
      <c r="P246" s="19">
        <v>5167.0600000000004</v>
      </c>
      <c r="Q246" s="19">
        <v>49.66</v>
      </c>
      <c r="R246" s="19">
        <v>0</v>
      </c>
      <c r="S246" s="19">
        <v>293323.59999999998</v>
      </c>
      <c r="T246" s="19">
        <v>49.66</v>
      </c>
      <c r="U246" s="19">
        <v>2925.21</v>
      </c>
      <c r="V246" s="19">
        <v>0</v>
      </c>
      <c r="W246" s="19">
        <v>49.66</v>
      </c>
      <c r="X246" s="19">
        <v>2925.21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248.61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49.66</v>
      </c>
      <c r="AT246" s="19">
        <f>VLOOKUP(E246,[1]Aplicado!$C$941:$AL$1568,36,0)</f>
        <v>49.66</v>
      </c>
      <c r="AU246" s="19">
        <f t="shared" si="3"/>
        <v>8340.880000000001</v>
      </c>
      <c r="AV246" s="19">
        <v>0</v>
      </c>
      <c r="AW246" s="19">
        <v>0</v>
      </c>
      <c r="AX246" s="20">
        <v>45</v>
      </c>
      <c r="AY246" s="20">
        <v>60</v>
      </c>
      <c r="AZ246" s="19">
        <v>88000</v>
      </c>
      <c r="BA246" s="19">
        <v>365779.34</v>
      </c>
      <c r="BB246" s="21">
        <v>0.9</v>
      </c>
      <c r="BC246" s="21">
        <v>0.721722664817537</v>
      </c>
      <c r="BD246" s="21">
        <v>11.76</v>
      </c>
      <c r="BE246" s="21"/>
      <c r="BF246" s="17"/>
      <c r="BG246" s="14"/>
      <c r="BH246" s="17" t="s">
        <v>140</v>
      </c>
      <c r="BI246" s="17" t="s">
        <v>141</v>
      </c>
      <c r="BJ246" s="17" t="s">
        <v>374</v>
      </c>
      <c r="BK246" s="17" t="s">
        <v>84</v>
      </c>
      <c r="BL246" s="15" t="s">
        <v>399</v>
      </c>
      <c r="BM246" s="21">
        <v>293323.59999999998</v>
      </c>
      <c r="BN246" s="15" t="s">
        <v>81</v>
      </c>
      <c r="BO246" s="21"/>
      <c r="BP246" s="22">
        <v>44704</v>
      </c>
      <c r="BQ246" s="22">
        <v>46530</v>
      </c>
      <c r="BR246" s="21">
        <v>0</v>
      </c>
      <c r="BS246" s="21">
        <v>0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45139</v>
      </c>
      <c r="E247" s="8" t="s">
        <v>548</v>
      </c>
      <c r="F247" s="9">
        <v>0</v>
      </c>
      <c r="G247" s="9">
        <v>0</v>
      </c>
      <c r="H247" s="10">
        <v>213451.18</v>
      </c>
      <c r="I247" s="10">
        <v>0</v>
      </c>
      <c r="J247" s="10">
        <v>0</v>
      </c>
      <c r="K247" s="10">
        <v>213451.18</v>
      </c>
      <c r="L247" s="10">
        <v>3694.36</v>
      </c>
      <c r="M247" s="10">
        <v>0</v>
      </c>
      <c r="N247" s="10">
        <v>0</v>
      </c>
      <c r="O247" s="10">
        <v>0</v>
      </c>
      <c r="P247" s="10">
        <v>3694.36</v>
      </c>
      <c r="Q247" s="10">
        <v>35.49</v>
      </c>
      <c r="R247" s="10">
        <v>0</v>
      </c>
      <c r="S247" s="10">
        <v>209721.32</v>
      </c>
      <c r="T247" s="10">
        <v>35.5</v>
      </c>
      <c r="U247" s="10">
        <v>2091.4699999999998</v>
      </c>
      <c r="V247" s="10">
        <v>0</v>
      </c>
      <c r="W247" s="10">
        <v>35.5</v>
      </c>
      <c r="X247" s="10">
        <v>2091.4699999999998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177.75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35.07</v>
      </c>
      <c r="AT247" s="10">
        <f>VLOOKUP(E247,[1]Aplicado!$C$941:$AL$1568,36,0)</f>
        <v>35.5</v>
      </c>
      <c r="AU247" s="10">
        <f t="shared" si="3"/>
        <v>5964</v>
      </c>
      <c r="AV247" s="10">
        <v>0</v>
      </c>
      <c r="AW247" s="10">
        <v>0</v>
      </c>
      <c r="AX247" s="11">
        <v>45</v>
      </c>
      <c r="AY247" s="11">
        <v>60</v>
      </c>
      <c r="AZ247" s="10">
        <v>88000</v>
      </c>
      <c r="BA247" s="10">
        <v>261525.88</v>
      </c>
      <c r="BB247" s="12">
        <v>0.9</v>
      </c>
      <c r="BC247" s="12">
        <v>0.72172279087637503</v>
      </c>
      <c r="BD247" s="12">
        <v>11.76</v>
      </c>
      <c r="BE247" s="12"/>
      <c r="BF247" s="8"/>
      <c r="BG247" s="5"/>
      <c r="BH247" s="8" t="s">
        <v>256</v>
      </c>
      <c r="BI247" s="8" t="s">
        <v>257</v>
      </c>
      <c r="BJ247" s="8" t="s">
        <v>374</v>
      </c>
      <c r="BK247" s="8" t="s">
        <v>84</v>
      </c>
      <c r="BL247" s="6" t="s">
        <v>399</v>
      </c>
      <c r="BM247" s="12">
        <v>209721.32</v>
      </c>
      <c r="BN247" s="6" t="s">
        <v>81</v>
      </c>
      <c r="BO247" s="12"/>
      <c r="BP247" s="13">
        <v>44704</v>
      </c>
      <c r="BQ247" s="13">
        <v>46530</v>
      </c>
      <c r="BR247" s="12">
        <v>0</v>
      </c>
      <c r="BS247" s="12">
        <v>0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372</v>
      </c>
      <c r="C248" s="15" t="s">
        <v>73</v>
      </c>
      <c r="D248" s="16">
        <v>45139</v>
      </c>
      <c r="E248" s="17" t="s">
        <v>549</v>
      </c>
      <c r="F248" s="18">
        <v>0</v>
      </c>
      <c r="G248" s="18">
        <v>0</v>
      </c>
      <c r="H248" s="19">
        <v>292408.84999999998</v>
      </c>
      <c r="I248" s="19">
        <v>0</v>
      </c>
      <c r="J248" s="19">
        <v>0</v>
      </c>
      <c r="K248" s="19">
        <v>292408.84999999998</v>
      </c>
      <c r="L248" s="19">
        <v>1854.25</v>
      </c>
      <c r="M248" s="19">
        <v>0</v>
      </c>
      <c r="N248" s="19">
        <v>0</v>
      </c>
      <c r="O248" s="19">
        <v>0</v>
      </c>
      <c r="P248" s="19">
        <v>1854.25</v>
      </c>
      <c r="Q248" s="19">
        <v>17.809999999999999</v>
      </c>
      <c r="R248" s="19">
        <v>0</v>
      </c>
      <c r="S248" s="19">
        <v>290536.78000000003</v>
      </c>
      <c r="T248" s="19">
        <v>17.82</v>
      </c>
      <c r="U248" s="19">
        <v>2865.43</v>
      </c>
      <c r="V248" s="19">
        <v>0</v>
      </c>
      <c r="W248" s="19">
        <v>17.82</v>
      </c>
      <c r="X248" s="19">
        <v>2865.43</v>
      </c>
      <c r="Y248" s="19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215.35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22.84</v>
      </c>
      <c r="AT248" s="19">
        <f>VLOOKUP(E248,[1]Aplicado!$C$941:$AL$1568,36,0)</f>
        <v>17.82</v>
      </c>
      <c r="AU248" s="19">
        <f t="shared" si="3"/>
        <v>4930</v>
      </c>
      <c r="AV248" s="19">
        <v>0</v>
      </c>
      <c r="AW248" s="19">
        <v>0</v>
      </c>
      <c r="AX248" s="20">
        <v>95</v>
      </c>
      <c r="AY248" s="20">
        <v>110</v>
      </c>
      <c r="AZ248" s="19">
        <v>75658</v>
      </c>
      <c r="BA248" s="19">
        <v>316861.01</v>
      </c>
      <c r="BB248" s="21">
        <v>0.9</v>
      </c>
      <c r="BC248" s="21">
        <v>0.82522965510966495</v>
      </c>
      <c r="BD248" s="21">
        <v>11.76</v>
      </c>
      <c r="BE248" s="21"/>
      <c r="BF248" s="17"/>
      <c r="BG248" s="14"/>
      <c r="BH248" s="17" t="s">
        <v>216</v>
      </c>
      <c r="BI248" s="17" t="s">
        <v>205</v>
      </c>
      <c r="BJ248" s="17" t="s">
        <v>374</v>
      </c>
      <c r="BK248" s="17" t="s">
        <v>84</v>
      </c>
      <c r="BL248" s="15" t="s">
        <v>399</v>
      </c>
      <c r="BM248" s="21">
        <v>290536.78000000003</v>
      </c>
      <c r="BN248" s="15" t="s">
        <v>81</v>
      </c>
      <c r="BO248" s="21"/>
      <c r="BP248" s="22">
        <v>44704</v>
      </c>
      <c r="BQ248" s="22">
        <v>48052</v>
      </c>
      <c r="BR248" s="21">
        <v>0</v>
      </c>
      <c r="BS248" s="21">
        <v>0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372</v>
      </c>
      <c r="C249" s="6" t="s">
        <v>73</v>
      </c>
      <c r="D249" s="7">
        <v>45139</v>
      </c>
      <c r="E249" s="8" t="s">
        <v>550</v>
      </c>
      <c r="F249" s="9">
        <v>0</v>
      </c>
      <c r="G249" s="9">
        <v>0</v>
      </c>
      <c r="H249" s="10">
        <v>591389.24</v>
      </c>
      <c r="I249" s="10">
        <v>0</v>
      </c>
      <c r="J249" s="10">
        <v>0</v>
      </c>
      <c r="K249" s="10">
        <v>591389.24</v>
      </c>
      <c r="L249" s="10">
        <v>3151.13</v>
      </c>
      <c r="M249" s="10">
        <v>0</v>
      </c>
      <c r="N249" s="10">
        <v>0</v>
      </c>
      <c r="O249" s="10">
        <v>0</v>
      </c>
      <c r="P249" s="10">
        <v>3151.13</v>
      </c>
      <c r="Q249" s="10">
        <v>30.28</v>
      </c>
      <c r="R249" s="10">
        <v>0</v>
      </c>
      <c r="S249" s="10">
        <v>588207.82999999996</v>
      </c>
      <c r="T249" s="10">
        <v>30.28</v>
      </c>
      <c r="U249" s="10">
        <v>5795.32</v>
      </c>
      <c r="V249" s="10">
        <v>0</v>
      </c>
      <c r="W249" s="10">
        <v>30.28</v>
      </c>
      <c r="X249" s="10">
        <v>5795.32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427.94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30.28</v>
      </c>
      <c r="AT249" s="10">
        <f>VLOOKUP(E249,[1]Aplicado!$C$941:$AL$1568,36,0)</f>
        <v>30.28</v>
      </c>
      <c r="AU249" s="10">
        <f t="shared" si="3"/>
        <v>9374.39</v>
      </c>
      <c r="AV249" s="10">
        <v>0</v>
      </c>
      <c r="AW249" s="10">
        <v>0</v>
      </c>
      <c r="AX249" s="11">
        <v>106</v>
      </c>
      <c r="AY249" s="11">
        <v>120</v>
      </c>
      <c r="AZ249" s="10">
        <v>173746</v>
      </c>
      <c r="BA249" s="10">
        <v>629645.98</v>
      </c>
      <c r="BB249" s="12">
        <v>0.76829000000000003</v>
      </c>
      <c r="BC249" s="12">
        <v>0.71772743424916297</v>
      </c>
      <c r="BD249" s="12">
        <v>11.76</v>
      </c>
      <c r="BE249" s="12"/>
      <c r="BF249" s="8"/>
      <c r="BG249" s="5"/>
      <c r="BH249" s="8" t="s">
        <v>125</v>
      </c>
      <c r="BI249" s="8" t="s">
        <v>166</v>
      </c>
      <c r="BJ249" s="8" t="s">
        <v>374</v>
      </c>
      <c r="BK249" s="8" t="s">
        <v>84</v>
      </c>
      <c r="BL249" s="6" t="s">
        <v>399</v>
      </c>
      <c r="BM249" s="12">
        <v>588207.82999999996</v>
      </c>
      <c r="BN249" s="6" t="s">
        <v>81</v>
      </c>
      <c r="BO249" s="12"/>
      <c r="BP249" s="13">
        <v>44718</v>
      </c>
      <c r="BQ249" s="13">
        <v>48371</v>
      </c>
      <c r="BR249" s="12">
        <v>0</v>
      </c>
      <c r="BS249" s="12">
        <v>0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45139</v>
      </c>
      <c r="E250" s="17" t="s">
        <v>551</v>
      </c>
      <c r="F250" s="18">
        <v>1</v>
      </c>
      <c r="G250" s="18">
        <v>0</v>
      </c>
      <c r="H250" s="19">
        <v>229651.37</v>
      </c>
      <c r="I250" s="19">
        <v>3944.14</v>
      </c>
      <c r="J250" s="19">
        <v>38.64</v>
      </c>
      <c r="K250" s="19">
        <v>233595.51</v>
      </c>
      <c r="L250" s="19">
        <v>4021.83</v>
      </c>
      <c r="M250" s="19">
        <v>0</v>
      </c>
      <c r="N250" s="19">
        <v>0</v>
      </c>
      <c r="O250" s="19">
        <v>38.64</v>
      </c>
      <c r="P250" s="19">
        <v>0</v>
      </c>
      <c r="Q250" s="19">
        <v>0</v>
      </c>
      <c r="R250" s="19">
        <v>0</v>
      </c>
      <c r="S250" s="19">
        <v>233556.87</v>
      </c>
      <c r="T250" s="19">
        <v>2327.89</v>
      </c>
      <c r="U250" s="19">
        <v>2250.1999999999998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4578.09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f>VLOOKUP(E250,[1]Aplicado!$C$941:$AL$1568,36,0)</f>
        <v>0</v>
      </c>
      <c r="AU250" s="19">
        <f t="shared" si="3"/>
        <v>0</v>
      </c>
      <c r="AV250" s="19">
        <v>7927.33</v>
      </c>
      <c r="AW250" s="19">
        <v>4578.09</v>
      </c>
      <c r="AX250" s="20">
        <v>46</v>
      </c>
      <c r="AY250" s="20">
        <v>60</v>
      </c>
      <c r="AZ250" s="19">
        <v>71500</v>
      </c>
      <c r="BA250" s="19">
        <v>283502.69</v>
      </c>
      <c r="BB250" s="21">
        <v>0.9</v>
      </c>
      <c r="BC250" s="21">
        <v>0.74144334574038795</v>
      </c>
      <c r="BD250" s="21">
        <v>11.76</v>
      </c>
      <c r="BE250" s="21"/>
      <c r="BF250" s="17"/>
      <c r="BG250" s="14"/>
      <c r="BH250" s="17" t="s">
        <v>140</v>
      </c>
      <c r="BI250" s="17" t="s">
        <v>141</v>
      </c>
      <c r="BJ250" s="17" t="s">
        <v>374</v>
      </c>
      <c r="BK250" s="17" t="s">
        <v>132</v>
      </c>
      <c r="BL250" s="15" t="s">
        <v>399</v>
      </c>
      <c r="BM250" s="21">
        <v>233556.87</v>
      </c>
      <c r="BN250" s="15" t="s">
        <v>81</v>
      </c>
      <c r="BO250" s="21"/>
      <c r="BP250" s="22">
        <v>44722</v>
      </c>
      <c r="BQ250" s="22">
        <v>46548</v>
      </c>
      <c r="BR250" s="21">
        <v>613.46</v>
      </c>
      <c r="BS250" s="21">
        <v>0</v>
      </c>
      <c r="BT250" s="21">
        <v>230</v>
      </c>
    </row>
    <row r="251" spans="1:72" s="1" customFormat="1" ht="18.2" customHeight="1" x14ac:dyDescent="0.15">
      <c r="A251" s="5">
        <v>249</v>
      </c>
      <c r="B251" s="6" t="s">
        <v>116</v>
      </c>
      <c r="C251" s="6" t="s">
        <v>73</v>
      </c>
      <c r="D251" s="7">
        <v>45139</v>
      </c>
      <c r="E251" s="8" t="s">
        <v>552</v>
      </c>
      <c r="F251" s="9">
        <v>0</v>
      </c>
      <c r="G251" s="9">
        <v>0</v>
      </c>
      <c r="H251" s="10">
        <v>665780.93000000005</v>
      </c>
      <c r="I251" s="10">
        <v>0</v>
      </c>
      <c r="J251" s="10">
        <v>0</v>
      </c>
      <c r="K251" s="10">
        <v>665780.93000000005</v>
      </c>
      <c r="L251" s="10">
        <v>3547.72</v>
      </c>
      <c r="M251" s="10">
        <v>0</v>
      </c>
      <c r="N251" s="10">
        <v>0</v>
      </c>
      <c r="O251" s="10">
        <v>0</v>
      </c>
      <c r="P251" s="10">
        <v>3547.72</v>
      </c>
      <c r="Q251" s="10">
        <v>34.1</v>
      </c>
      <c r="R251" s="10">
        <v>0</v>
      </c>
      <c r="S251" s="10">
        <v>662199.11</v>
      </c>
      <c r="T251" s="10">
        <v>34.1</v>
      </c>
      <c r="U251" s="10">
        <v>6524.32</v>
      </c>
      <c r="V251" s="10">
        <v>0</v>
      </c>
      <c r="W251" s="10">
        <v>34.1</v>
      </c>
      <c r="X251" s="10">
        <v>6524.32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481.77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33.909999999999997</v>
      </c>
      <c r="AT251" s="10">
        <f>VLOOKUP(E251,[1]Aplicado!$C$941:$AL$1568,36,0)</f>
        <v>34.1</v>
      </c>
      <c r="AU251" s="10">
        <f t="shared" si="3"/>
        <v>10554</v>
      </c>
      <c r="AV251" s="10">
        <v>0</v>
      </c>
      <c r="AW251" s="10">
        <v>0</v>
      </c>
      <c r="AX251" s="11">
        <v>106</v>
      </c>
      <c r="AY251" s="11">
        <v>120</v>
      </c>
      <c r="AZ251" s="10">
        <v>301003.09894499998</v>
      </c>
      <c r="BA251" s="10">
        <v>708864.01</v>
      </c>
      <c r="BB251" s="12">
        <v>0.640347</v>
      </c>
      <c r="BC251" s="12">
        <v>0.59819261171288696</v>
      </c>
      <c r="BD251" s="12">
        <v>11.76</v>
      </c>
      <c r="BE251" s="12"/>
      <c r="BF251" s="8"/>
      <c r="BG251" s="5"/>
      <c r="BH251" s="8" t="s">
        <v>99</v>
      </c>
      <c r="BI251" s="8" t="s">
        <v>327</v>
      </c>
      <c r="BJ251" s="8" t="s">
        <v>374</v>
      </c>
      <c r="BK251" s="8" t="s">
        <v>84</v>
      </c>
      <c r="BL251" s="6" t="s">
        <v>399</v>
      </c>
      <c r="BM251" s="12">
        <v>662199.11</v>
      </c>
      <c r="BN251" s="6" t="s">
        <v>81</v>
      </c>
      <c r="BO251" s="12"/>
      <c r="BP251" s="13">
        <v>44722</v>
      </c>
      <c r="BQ251" s="13">
        <v>48375</v>
      </c>
      <c r="BR251" s="12">
        <v>0</v>
      </c>
      <c r="BS251" s="12">
        <v>0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372</v>
      </c>
      <c r="C252" s="15" t="s">
        <v>73</v>
      </c>
      <c r="D252" s="16">
        <v>45139</v>
      </c>
      <c r="E252" s="17" t="s">
        <v>553</v>
      </c>
      <c r="F252" s="18">
        <v>0</v>
      </c>
      <c r="G252" s="18">
        <v>0</v>
      </c>
      <c r="H252" s="19">
        <v>168745.24</v>
      </c>
      <c r="I252" s="19">
        <v>0</v>
      </c>
      <c r="J252" s="19">
        <v>0</v>
      </c>
      <c r="K252" s="19">
        <v>168745.24</v>
      </c>
      <c r="L252" s="19">
        <v>2843.52</v>
      </c>
      <c r="M252" s="19">
        <v>0</v>
      </c>
      <c r="N252" s="19">
        <v>0</v>
      </c>
      <c r="O252" s="19">
        <v>0</v>
      </c>
      <c r="P252" s="19">
        <v>2843.52</v>
      </c>
      <c r="Q252" s="19">
        <v>27.32</v>
      </c>
      <c r="R252" s="19">
        <v>0</v>
      </c>
      <c r="S252" s="19">
        <v>165874.39000000001</v>
      </c>
      <c r="T252" s="19">
        <v>0</v>
      </c>
      <c r="U252" s="19">
        <v>1653.44</v>
      </c>
      <c r="V252" s="19">
        <v>0</v>
      </c>
      <c r="W252" s="19">
        <v>0</v>
      </c>
      <c r="X252" s="19">
        <v>1653.44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138.16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28.08</v>
      </c>
      <c r="AT252" s="19">
        <f>VLOOKUP(E252,[1]Aplicado!$C$941:$AL$1568,36,0)</f>
        <v>0</v>
      </c>
      <c r="AU252" s="19">
        <f t="shared" si="3"/>
        <v>4634.3599999999997</v>
      </c>
      <c r="AV252" s="19">
        <v>0</v>
      </c>
      <c r="AW252" s="19">
        <v>0</v>
      </c>
      <c r="AX252" s="20">
        <v>46</v>
      </c>
      <c r="AY252" s="20">
        <v>60</v>
      </c>
      <c r="AZ252" s="19">
        <v>54209</v>
      </c>
      <c r="BA252" s="19">
        <v>203267.44</v>
      </c>
      <c r="BB252" s="21">
        <v>0.81000499999999998</v>
      </c>
      <c r="BC252" s="21">
        <v>0.66099659282347401</v>
      </c>
      <c r="BD252" s="21">
        <v>11.76</v>
      </c>
      <c r="BE252" s="21"/>
      <c r="BF252" s="17"/>
      <c r="BG252" s="14"/>
      <c r="BH252" s="17" t="s">
        <v>236</v>
      </c>
      <c r="BI252" s="17" t="s">
        <v>237</v>
      </c>
      <c r="BJ252" s="17" t="s">
        <v>374</v>
      </c>
      <c r="BK252" s="17" t="s">
        <v>84</v>
      </c>
      <c r="BL252" s="15" t="s">
        <v>399</v>
      </c>
      <c r="BM252" s="21">
        <v>165874.39000000001</v>
      </c>
      <c r="BN252" s="15" t="s">
        <v>81</v>
      </c>
      <c r="BO252" s="21"/>
      <c r="BP252" s="22">
        <v>44722</v>
      </c>
      <c r="BQ252" s="22">
        <v>46548</v>
      </c>
      <c r="BR252" s="21">
        <v>0</v>
      </c>
      <c r="BS252" s="21">
        <v>0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372</v>
      </c>
      <c r="C253" s="6" t="s">
        <v>73</v>
      </c>
      <c r="D253" s="7">
        <v>45139</v>
      </c>
      <c r="E253" s="8" t="s">
        <v>554</v>
      </c>
      <c r="F253" s="9">
        <v>0</v>
      </c>
      <c r="G253" s="9">
        <v>0</v>
      </c>
      <c r="H253" s="10">
        <v>210805.86</v>
      </c>
      <c r="I253" s="10">
        <v>0</v>
      </c>
      <c r="J253" s="10">
        <v>0</v>
      </c>
      <c r="K253" s="10">
        <v>210805.86</v>
      </c>
      <c r="L253" s="10">
        <v>5850.91</v>
      </c>
      <c r="M253" s="10">
        <v>0</v>
      </c>
      <c r="N253" s="10">
        <v>0</v>
      </c>
      <c r="O253" s="10">
        <v>0</v>
      </c>
      <c r="P253" s="10">
        <v>5850.91</v>
      </c>
      <c r="Q253" s="10">
        <v>56.22</v>
      </c>
      <c r="R253" s="10">
        <v>0</v>
      </c>
      <c r="S253" s="10">
        <v>204898.72</v>
      </c>
      <c r="T253" s="10">
        <v>56.23</v>
      </c>
      <c r="U253" s="10">
        <v>2065.35</v>
      </c>
      <c r="V253" s="10">
        <v>0</v>
      </c>
      <c r="W253" s="10">
        <v>56.23</v>
      </c>
      <c r="X253" s="10">
        <v>2065.35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191.55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54.03</v>
      </c>
      <c r="AT253" s="10">
        <f>VLOOKUP(E253,[1]Aplicado!$C$941:$AL$1568,36,0)</f>
        <v>56.23</v>
      </c>
      <c r="AU253" s="10">
        <f t="shared" si="3"/>
        <v>8110</v>
      </c>
      <c r="AV253" s="10">
        <v>0</v>
      </c>
      <c r="AW253" s="10">
        <v>0</v>
      </c>
      <c r="AX253" s="11">
        <v>30</v>
      </c>
      <c r="AY253" s="11">
        <v>44</v>
      </c>
      <c r="AZ253" s="10">
        <v>123651</v>
      </c>
      <c r="BA253" s="10">
        <v>281839.64</v>
      </c>
      <c r="BB253" s="12">
        <v>0.86970700000000001</v>
      </c>
      <c r="BC253" s="12">
        <v>0.63228100587639102</v>
      </c>
      <c r="BD253" s="12">
        <v>11.76</v>
      </c>
      <c r="BE253" s="12"/>
      <c r="BF253" s="8"/>
      <c r="BG253" s="5"/>
      <c r="BH253" s="8" t="s">
        <v>125</v>
      </c>
      <c r="BI253" s="8" t="s">
        <v>166</v>
      </c>
      <c r="BJ253" s="8" t="s">
        <v>374</v>
      </c>
      <c r="BK253" s="8" t="s">
        <v>84</v>
      </c>
      <c r="BL253" s="6" t="s">
        <v>399</v>
      </c>
      <c r="BM253" s="12">
        <v>204898.72</v>
      </c>
      <c r="BN253" s="6" t="s">
        <v>81</v>
      </c>
      <c r="BO253" s="12"/>
      <c r="BP253" s="13">
        <v>44713</v>
      </c>
      <c r="BQ253" s="13">
        <v>46054</v>
      </c>
      <c r="BR253" s="12">
        <v>0</v>
      </c>
      <c r="BS253" s="12">
        <v>0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372</v>
      </c>
      <c r="C254" s="15" t="s">
        <v>73</v>
      </c>
      <c r="D254" s="16">
        <v>45139</v>
      </c>
      <c r="E254" s="17" t="s">
        <v>555</v>
      </c>
      <c r="F254" s="18">
        <v>0</v>
      </c>
      <c r="G254" s="18">
        <v>0</v>
      </c>
      <c r="H254" s="19">
        <v>146439.93</v>
      </c>
      <c r="I254" s="19">
        <v>0</v>
      </c>
      <c r="J254" s="19">
        <v>0</v>
      </c>
      <c r="K254" s="19">
        <v>146439.93</v>
      </c>
      <c r="L254" s="19">
        <v>3934.48</v>
      </c>
      <c r="M254" s="19">
        <v>0</v>
      </c>
      <c r="N254" s="19">
        <v>0</v>
      </c>
      <c r="O254" s="19">
        <v>0</v>
      </c>
      <c r="P254" s="19">
        <v>3934.48</v>
      </c>
      <c r="Q254" s="19">
        <v>37.81</v>
      </c>
      <c r="R254" s="19">
        <v>0</v>
      </c>
      <c r="S254" s="19">
        <v>142467.63</v>
      </c>
      <c r="T254" s="19">
        <v>37.82</v>
      </c>
      <c r="U254" s="19">
        <v>1434.74</v>
      </c>
      <c r="V254" s="19">
        <v>0</v>
      </c>
      <c r="W254" s="19">
        <v>37.81</v>
      </c>
      <c r="X254" s="19">
        <v>1434.74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132.27000000000001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37.299999999999997</v>
      </c>
      <c r="AT254" s="19">
        <f>VLOOKUP(E254,[1]Aplicado!$C$941:$AL$1568,36,0)</f>
        <v>37.81</v>
      </c>
      <c r="AU254" s="19">
        <f t="shared" si="3"/>
        <v>5502</v>
      </c>
      <c r="AV254" s="19">
        <v>0</v>
      </c>
      <c r="AW254" s="19">
        <v>0</v>
      </c>
      <c r="AX254" s="20">
        <v>31</v>
      </c>
      <c r="AY254" s="20">
        <v>45</v>
      </c>
      <c r="AZ254" s="19">
        <v>86467</v>
      </c>
      <c r="BA254" s="19">
        <v>194620.18</v>
      </c>
      <c r="BB254" s="21">
        <v>0.84309599999999996</v>
      </c>
      <c r="BC254" s="21">
        <v>0.61717078353580801</v>
      </c>
      <c r="BD254" s="21">
        <v>11.76</v>
      </c>
      <c r="BE254" s="21"/>
      <c r="BF254" s="17"/>
      <c r="BG254" s="14"/>
      <c r="BH254" s="17" t="s">
        <v>76</v>
      </c>
      <c r="BI254" s="17" t="s">
        <v>556</v>
      </c>
      <c r="BJ254" s="17" t="s">
        <v>374</v>
      </c>
      <c r="BK254" s="17" t="s">
        <v>84</v>
      </c>
      <c r="BL254" s="15" t="s">
        <v>399</v>
      </c>
      <c r="BM254" s="21">
        <v>142467.63</v>
      </c>
      <c r="BN254" s="15" t="s">
        <v>81</v>
      </c>
      <c r="BO254" s="21"/>
      <c r="BP254" s="22">
        <v>44722</v>
      </c>
      <c r="BQ254" s="22">
        <v>46091</v>
      </c>
      <c r="BR254" s="21">
        <v>0</v>
      </c>
      <c r="BS254" s="21">
        <v>0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45139</v>
      </c>
      <c r="E255" s="8" t="s">
        <v>557</v>
      </c>
      <c r="F255" s="9">
        <v>0</v>
      </c>
      <c r="G255" s="9">
        <v>0</v>
      </c>
      <c r="H255" s="10">
        <v>392717.13</v>
      </c>
      <c r="I255" s="10">
        <v>0</v>
      </c>
      <c r="J255" s="10">
        <v>0</v>
      </c>
      <c r="K255" s="10">
        <v>392717.13</v>
      </c>
      <c r="L255" s="10">
        <v>3439.53</v>
      </c>
      <c r="M255" s="10">
        <v>0</v>
      </c>
      <c r="N255" s="10">
        <v>0</v>
      </c>
      <c r="O255" s="10">
        <v>0</v>
      </c>
      <c r="P255" s="10">
        <v>3439.53</v>
      </c>
      <c r="Q255" s="10">
        <v>33.06</v>
      </c>
      <c r="R255" s="10">
        <v>0</v>
      </c>
      <c r="S255" s="10">
        <v>389244.54</v>
      </c>
      <c r="T255" s="10">
        <v>0</v>
      </c>
      <c r="U255" s="10">
        <v>3848.3</v>
      </c>
      <c r="V255" s="10">
        <v>0</v>
      </c>
      <c r="W255" s="10">
        <v>0</v>
      </c>
      <c r="X255" s="10">
        <v>3848.3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295.3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33.06</v>
      </c>
      <c r="AT255" s="10">
        <f>VLOOKUP(E255,[1]Aplicado!$C$941:$AL$1568,36,0)</f>
        <v>0</v>
      </c>
      <c r="AU255" s="10">
        <f t="shared" si="3"/>
        <v>7583.130000000001</v>
      </c>
      <c r="AV255" s="10">
        <v>0</v>
      </c>
      <c r="AW255" s="10">
        <v>0</v>
      </c>
      <c r="AX255" s="11">
        <v>76</v>
      </c>
      <c r="AY255" s="11">
        <v>90</v>
      </c>
      <c r="AZ255" s="10">
        <v>115261.08</v>
      </c>
      <c r="BA255" s="10">
        <v>434491.9</v>
      </c>
      <c r="BB255" s="12">
        <v>0.9</v>
      </c>
      <c r="BC255" s="12">
        <v>0.80627529765226902</v>
      </c>
      <c r="BD255" s="12">
        <v>11.76</v>
      </c>
      <c r="BE255" s="12"/>
      <c r="BF255" s="8" t="s">
        <v>75</v>
      </c>
      <c r="BG255" s="5"/>
      <c r="BH255" s="8" t="s">
        <v>225</v>
      </c>
      <c r="BI255" s="8" t="s">
        <v>230</v>
      </c>
      <c r="BJ255" s="8" t="s">
        <v>374</v>
      </c>
      <c r="BK255" s="8" t="s">
        <v>84</v>
      </c>
      <c r="BL255" s="6" t="s">
        <v>399</v>
      </c>
      <c r="BM255" s="12">
        <v>389244.54</v>
      </c>
      <c r="BN255" s="6" t="s">
        <v>81</v>
      </c>
      <c r="BO255" s="12"/>
      <c r="BP255" s="13">
        <v>44722</v>
      </c>
      <c r="BQ255" s="13">
        <v>47462</v>
      </c>
      <c r="BR255" s="12">
        <v>0</v>
      </c>
      <c r="BS255" s="12">
        <v>0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45139</v>
      </c>
      <c r="E256" s="17" t="s">
        <v>558</v>
      </c>
      <c r="F256" s="18">
        <v>0</v>
      </c>
      <c r="G256" s="18">
        <v>0</v>
      </c>
      <c r="H256" s="19">
        <v>250340.87</v>
      </c>
      <c r="I256" s="19">
        <v>0</v>
      </c>
      <c r="J256" s="19">
        <v>0</v>
      </c>
      <c r="K256" s="19">
        <v>250340.87</v>
      </c>
      <c r="L256" s="19">
        <v>4218.49</v>
      </c>
      <c r="M256" s="19">
        <v>0</v>
      </c>
      <c r="N256" s="19">
        <v>0</v>
      </c>
      <c r="O256" s="19">
        <v>0</v>
      </c>
      <c r="P256" s="19">
        <v>4218.49</v>
      </c>
      <c r="Q256" s="19">
        <v>40.549999999999997</v>
      </c>
      <c r="R256" s="19">
        <v>0</v>
      </c>
      <c r="S256" s="19">
        <v>246081.83</v>
      </c>
      <c r="T256" s="19">
        <v>40.549999999999997</v>
      </c>
      <c r="U256" s="19">
        <v>2452.94</v>
      </c>
      <c r="V256" s="19">
        <v>0</v>
      </c>
      <c r="W256" s="19">
        <v>40.54</v>
      </c>
      <c r="X256" s="19">
        <v>2452.94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204.94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46.92</v>
      </c>
      <c r="AT256" s="19">
        <f>VLOOKUP(E256,[1]Aplicado!$C$941:$AL$1568,36,0)</f>
        <v>40.54</v>
      </c>
      <c r="AU256" s="19">
        <f t="shared" si="3"/>
        <v>6870</v>
      </c>
      <c r="AV256" s="19">
        <v>0</v>
      </c>
      <c r="AW256" s="19">
        <v>0</v>
      </c>
      <c r="AX256" s="20">
        <v>46</v>
      </c>
      <c r="AY256" s="20">
        <v>60</v>
      </c>
      <c r="AZ256" s="19">
        <v>79200</v>
      </c>
      <c r="BA256" s="19">
        <v>301555.96000000002</v>
      </c>
      <c r="BB256" s="21">
        <v>0.9</v>
      </c>
      <c r="BC256" s="21">
        <v>0.73443631158873501</v>
      </c>
      <c r="BD256" s="21">
        <v>11.76</v>
      </c>
      <c r="BE256" s="21"/>
      <c r="BF256" s="17"/>
      <c r="BG256" s="14"/>
      <c r="BH256" s="17" t="s">
        <v>144</v>
      </c>
      <c r="BI256" s="17" t="s">
        <v>559</v>
      </c>
      <c r="BJ256" s="17" t="s">
        <v>374</v>
      </c>
      <c r="BK256" s="17" t="s">
        <v>84</v>
      </c>
      <c r="BL256" s="15" t="s">
        <v>399</v>
      </c>
      <c r="BM256" s="21">
        <v>246081.83</v>
      </c>
      <c r="BN256" s="15" t="s">
        <v>81</v>
      </c>
      <c r="BO256" s="21"/>
      <c r="BP256" s="22">
        <v>44726</v>
      </c>
      <c r="BQ256" s="22">
        <v>46552</v>
      </c>
      <c r="BR256" s="21">
        <v>0</v>
      </c>
      <c r="BS256" s="21">
        <v>0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45139</v>
      </c>
      <c r="E257" s="8" t="s">
        <v>560</v>
      </c>
      <c r="F257" s="9">
        <v>0</v>
      </c>
      <c r="G257" s="9">
        <v>0</v>
      </c>
      <c r="H257" s="10">
        <v>189355.02</v>
      </c>
      <c r="I257" s="10">
        <v>0</v>
      </c>
      <c r="J257" s="10">
        <v>0</v>
      </c>
      <c r="K257" s="10">
        <v>189355.02</v>
      </c>
      <c r="L257" s="10">
        <v>3190.81</v>
      </c>
      <c r="M257" s="10">
        <v>0</v>
      </c>
      <c r="N257" s="10">
        <v>0</v>
      </c>
      <c r="O257" s="10">
        <v>0</v>
      </c>
      <c r="P257" s="10">
        <v>3190.81</v>
      </c>
      <c r="Q257" s="10">
        <v>30.66</v>
      </c>
      <c r="R257" s="10">
        <v>0</v>
      </c>
      <c r="S257" s="10">
        <v>186133.55</v>
      </c>
      <c r="T257" s="10">
        <v>30.66</v>
      </c>
      <c r="U257" s="10">
        <v>1855.38</v>
      </c>
      <c r="V257" s="10">
        <v>0</v>
      </c>
      <c r="W257" s="10">
        <v>30.66</v>
      </c>
      <c r="X257" s="10">
        <v>1855.38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155.03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29.88</v>
      </c>
      <c r="AT257" s="10">
        <f>VLOOKUP(E257,[1]Aplicado!$C$941:$AL$1568,36,0)</f>
        <v>30.66</v>
      </c>
      <c r="AU257" s="10">
        <f t="shared" si="3"/>
        <v>5202</v>
      </c>
      <c r="AV257" s="10">
        <v>0</v>
      </c>
      <c r="AW257" s="10">
        <v>0</v>
      </c>
      <c r="AX257" s="11">
        <v>46</v>
      </c>
      <c r="AY257" s="11">
        <v>60</v>
      </c>
      <c r="AZ257" s="10">
        <v>88000</v>
      </c>
      <c r="BA257" s="10">
        <v>228093.49</v>
      </c>
      <c r="BB257" s="12">
        <v>0.9</v>
      </c>
      <c r="BC257" s="12">
        <v>0.73443654617236098</v>
      </c>
      <c r="BD257" s="12">
        <v>11.76</v>
      </c>
      <c r="BE257" s="12"/>
      <c r="BF257" s="8"/>
      <c r="BG257" s="5"/>
      <c r="BH257" s="8" t="s">
        <v>148</v>
      </c>
      <c r="BI257" s="8" t="s">
        <v>242</v>
      </c>
      <c r="BJ257" s="8" t="s">
        <v>374</v>
      </c>
      <c r="BK257" s="8" t="s">
        <v>84</v>
      </c>
      <c r="BL257" s="6" t="s">
        <v>399</v>
      </c>
      <c r="BM257" s="12">
        <v>186133.55</v>
      </c>
      <c r="BN257" s="6" t="s">
        <v>81</v>
      </c>
      <c r="BO257" s="12"/>
      <c r="BP257" s="13">
        <v>44722</v>
      </c>
      <c r="BQ257" s="13">
        <v>46548</v>
      </c>
      <c r="BR257" s="12">
        <v>0</v>
      </c>
      <c r="BS257" s="12">
        <v>0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45139</v>
      </c>
      <c r="E258" s="17" t="s">
        <v>561</v>
      </c>
      <c r="F258" s="18">
        <v>0</v>
      </c>
      <c r="G258" s="18">
        <v>0</v>
      </c>
      <c r="H258" s="19">
        <v>225369.34</v>
      </c>
      <c r="I258" s="19">
        <v>0</v>
      </c>
      <c r="J258" s="19">
        <v>0</v>
      </c>
      <c r="K258" s="19">
        <v>225369.34</v>
      </c>
      <c r="L258" s="19">
        <v>3800.1</v>
      </c>
      <c r="M258" s="19">
        <v>0</v>
      </c>
      <c r="N258" s="19">
        <v>0</v>
      </c>
      <c r="O258" s="19">
        <v>0</v>
      </c>
      <c r="P258" s="19">
        <v>3800.1</v>
      </c>
      <c r="Q258" s="19">
        <v>36.619999999999997</v>
      </c>
      <c r="R258" s="19">
        <v>0</v>
      </c>
      <c r="S258" s="19">
        <v>221532.62</v>
      </c>
      <c r="T258" s="19">
        <v>36.619999999999997</v>
      </c>
      <c r="U258" s="19">
        <v>2208.2600000000002</v>
      </c>
      <c r="V258" s="19">
        <v>0</v>
      </c>
      <c r="W258" s="19">
        <v>36.619999999999997</v>
      </c>
      <c r="X258" s="19">
        <v>2208.2600000000002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184.58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34.56</v>
      </c>
      <c r="AT258" s="19">
        <f>VLOOKUP(E258,[1]Aplicado!$C$941:$AL$1568,36,0)</f>
        <v>36.619999999999997</v>
      </c>
      <c r="AU258" s="19">
        <f t="shared" si="3"/>
        <v>6195</v>
      </c>
      <c r="AV258" s="19">
        <v>0</v>
      </c>
      <c r="AW258" s="19">
        <v>0</v>
      </c>
      <c r="AX258" s="20">
        <v>46</v>
      </c>
      <c r="AY258" s="20">
        <v>60</v>
      </c>
      <c r="AZ258" s="19">
        <v>71500</v>
      </c>
      <c r="BA258" s="19">
        <v>271584.44</v>
      </c>
      <c r="BB258" s="21">
        <v>0.9</v>
      </c>
      <c r="BC258" s="21">
        <v>0.73413395112032198</v>
      </c>
      <c r="BD258" s="21">
        <v>11.76</v>
      </c>
      <c r="BE258" s="21"/>
      <c r="BF258" s="17"/>
      <c r="BG258" s="14"/>
      <c r="BH258" s="17" t="s">
        <v>76</v>
      </c>
      <c r="BI258" s="17" t="s">
        <v>77</v>
      </c>
      <c r="BJ258" s="17" t="s">
        <v>374</v>
      </c>
      <c r="BK258" s="17" t="s">
        <v>84</v>
      </c>
      <c r="BL258" s="15" t="s">
        <v>399</v>
      </c>
      <c r="BM258" s="21">
        <v>221532.62</v>
      </c>
      <c r="BN258" s="15" t="s">
        <v>81</v>
      </c>
      <c r="BO258" s="21"/>
      <c r="BP258" s="22">
        <v>44722</v>
      </c>
      <c r="BQ258" s="22">
        <v>46548</v>
      </c>
      <c r="BR258" s="21">
        <v>0</v>
      </c>
      <c r="BS258" s="21">
        <v>0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372</v>
      </c>
      <c r="C259" s="6" t="s">
        <v>73</v>
      </c>
      <c r="D259" s="7">
        <v>45139</v>
      </c>
      <c r="E259" s="8" t="s">
        <v>562</v>
      </c>
      <c r="F259" s="9">
        <v>0</v>
      </c>
      <c r="G259" s="9">
        <v>0</v>
      </c>
      <c r="H259" s="10">
        <v>506492.54</v>
      </c>
      <c r="I259" s="10">
        <v>0</v>
      </c>
      <c r="J259" s="10">
        <v>0</v>
      </c>
      <c r="K259" s="10">
        <v>506492.54</v>
      </c>
      <c r="L259" s="10">
        <v>3889.95</v>
      </c>
      <c r="M259" s="10">
        <v>0</v>
      </c>
      <c r="N259" s="10">
        <v>0</v>
      </c>
      <c r="O259" s="10">
        <v>0</v>
      </c>
      <c r="P259" s="10">
        <v>3889.95</v>
      </c>
      <c r="Q259" s="10">
        <v>810.3</v>
      </c>
      <c r="R259" s="10">
        <v>0</v>
      </c>
      <c r="S259" s="10">
        <v>501792.28</v>
      </c>
      <c r="T259" s="10">
        <v>44.74</v>
      </c>
      <c r="U259" s="10">
        <v>4955.6899999999996</v>
      </c>
      <c r="V259" s="10">
        <v>0</v>
      </c>
      <c r="W259" s="10">
        <v>44.74</v>
      </c>
      <c r="X259" s="10">
        <v>4955.6899999999996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388.79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44.73</v>
      </c>
      <c r="AT259" s="10">
        <f>VLOOKUP(E259,[1]Aplicado!$C$941:$AL$1568,36,0)</f>
        <v>44.74</v>
      </c>
      <c r="AU259" s="10">
        <f t="shared" ref="AU259:AU322" si="4">AR259-AS259-AT259+AQ259+AP259+AO259+AM259+AJ259+AI259+AH259+AG259+AB259+X259+W259+R259+Q259+P259+O259-J259+AF259</f>
        <v>10000</v>
      </c>
      <c r="AV259" s="10">
        <v>0</v>
      </c>
      <c r="AW259" s="10">
        <v>0</v>
      </c>
      <c r="AX259" s="11">
        <v>89</v>
      </c>
      <c r="AY259" s="11">
        <v>103</v>
      </c>
      <c r="AZ259" s="10">
        <v>139010</v>
      </c>
      <c r="BA259" s="10">
        <v>572048.42000000004</v>
      </c>
      <c r="BB259" s="12">
        <v>0.89947699999999997</v>
      </c>
      <c r="BC259" s="12">
        <v>0.78900771133597403</v>
      </c>
      <c r="BD259" s="12">
        <v>11.76</v>
      </c>
      <c r="BE259" s="12"/>
      <c r="BF259" s="8"/>
      <c r="BG259" s="5"/>
      <c r="BH259" s="8" t="s">
        <v>106</v>
      </c>
      <c r="BI259" s="8" t="s">
        <v>516</v>
      </c>
      <c r="BJ259" s="8" t="s">
        <v>374</v>
      </c>
      <c r="BK259" s="8" t="s">
        <v>84</v>
      </c>
      <c r="BL259" s="6" t="s">
        <v>399</v>
      </c>
      <c r="BM259" s="12">
        <v>501792.28</v>
      </c>
      <c r="BN259" s="6" t="s">
        <v>81</v>
      </c>
      <c r="BO259" s="12"/>
      <c r="BP259" s="13">
        <v>44734</v>
      </c>
      <c r="BQ259" s="13">
        <v>47870</v>
      </c>
      <c r="BR259" s="12">
        <v>0</v>
      </c>
      <c r="BS259" s="12">
        <v>0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45139</v>
      </c>
      <c r="E260" s="17" t="s">
        <v>563</v>
      </c>
      <c r="F260" s="18">
        <v>0</v>
      </c>
      <c r="G260" s="18">
        <v>1</v>
      </c>
      <c r="H260" s="19">
        <v>149781.9</v>
      </c>
      <c r="I260" s="19">
        <v>16381.61</v>
      </c>
      <c r="J260" s="19">
        <v>0</v>
      </c>
      <c r="K260" s="19">
        <v>166163.51</v>
      </c>
      <c r="L260" s="19">
        <v>15919.47</v>
      </c>
      <c r="M260" s="19">
        <v>0</v>
      </c>
      <c r="N260" s="19">
        <v>0</v>
      </c>
      <c r="O260" s="19">
        <v>16381.61</v>
      </c>
      <c r="P260" s="19">
        <v>0</v>
      </c>
      <c r="Q260" s="19">
        <v>153</v>
      </c>
      <c r="R260" s="19">
        <v>0</v>
      </c>
      <c r="S260" s="19">
        <v>149628.9</v>
      </c>
      <c r="T260" s="19">
        <v>1773.86</v>
      </c>
      <c r="U260" s="19">
        <v>1466.36</v>
      </c>
      <c r="V260" s="19">
        <v>0</v>
      </c>
      <c r="W260" s="19">
        <v>1620.86</v>
      </c>
      <c r="X260" s="19">
        <v>0</v>
      </c>
      <c r="Y260" s="19">
        <v>0</v>
      </c>
      <c r="Z260" s="19">
        <v>0</v>
      </c>
      <c r="AA260" s="19">
        <v>1619.36</v>
      </c>
      <c r="AB260" s="19">
        <v>0</v>
      </c>
      <c r="AC260" s="19">
        <v>0</v>
      </c>
      <c r="AD260" s="19">
        <v>0</v>
      </c>
      <c r="AE260" s="19">
        <v>0</v>
      </c>
      <c r="AF260" s="19">
        <v>230</v>
      </c>
      <c r="AG260" s="19">
        <v>0</v>
      </c>
      <c r="AH260" s="19">
        <v>0</v>
      </c>
      <c r="AI260" s="19">
        <v>0.42</v>
      </c>
      <c r="AJ260" s="19">
        <v>0</v>
      </c>
      <c r="AK260" s="19">
        <v>0</v>
      </c>
      <c r="AL260" s="19">
        <v>0</v>
      </c>
      <c r="AM260" s="19">
        <v>230</v>
      </c>
      <c r="AN260" s="19">
        <v>0</v>
      </c>
      <c r="AO260" s="19">
        <v>0</v>
      </c>
      <c r="AP260" s="19">
        <v>534.11</v>
      </c>
      <c r="AQ260" s="19">
        <v>0</v>
      </c>
      <c r="AR260" s="19">
        <v>0</v>
      </c>
      <c r="AS260" s="19">
        <v>0</v>
      </c>
      <c r="AT260" s="19">
        <f>VLOOKUP(E260,[1]Aplicado!$C$941:$AL$1568,36,0)</f>
        <v>0</v>
      </c>
      <c r="AU260" s="19">
        <f t="shared" si="4"/>
        <v>19150</v>
      </c>
      <c r="AV260" s="19">
        <v>15919.47</v>
      </c>
      <c r="AW260" s="19">
        <v>1619.36</v>
      </c>
      <c r="AX260" s="20">
        <v>46</v>
      </c>
      <c r="AY260" s="20">
        <v>60</v>
      </c>
      <c r="AZ260" s="19">
        <v>204831.65</v>
      </c>
      <c r="BA260" s="19">
        <v>785858.44</v>
      </c>
      <c r="BB260" s="21">
        <v>0.9</v>
      </c>
      <c r="BC260" s="21">
        <v>0.171361664067641</v>
      </c>
      <c r="BD260" s="21">
        <v>11.76</v>
      </c>
      <c r="BE260" s="21"/>
      <c r="BF260" s="17"/>
      <c r="BG260" s="14"/>
      <c r="BH260" s="17" t="s">
        <v>256</v>
      </c>
      <c r="BI260" s="17" t="s">
        <v>564</v>
      </c>
      <c r="BJ260" s="17" t="s">
        <v>374</v>
      </c>
      <c r="BK260" s="17" t="s">
        <v>84</v>
      </c>
      <c r="BL260" s="15" t="s">
        <v>399</v>
      </c>
      <c r="BM260" s="21">
        <v>149628.9</v>
      </c>
      <c r="BN260" s="15" t="s">
        <v>81</v>
      </c>
      <c r="BO260" s="21"/>
      <c r="BP260" s="22">
        <v>44734</v>
      </c>
      <c r="BQ260" s="22">
        <v>46560</v>
      </c>
      <c r="BR260" s="21">
        <v>533.69000000000005</v>
      </c>
      <c r="BS260" s="21">
        <v>0</v>
      </c>
      <c r="BT260" s="21">
        <v>230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45139</v>
      </c>
      <c r="E261" s="8" t="s">
        <v>565</v>
      </c>
      <c r="F261" s="9">
        <v>0</v>
      </c>
      <c r="G261" s="9">
        <v>0</v>
      </c>
      <c r="H261" s="10">
        <v>484378.52</v>
      </c>
      <c r="I261" s="10">
        <v>0</v>
      </c>
      <c r="J261" s="10">
        <v>0</v>
      </c>
      <c r="K261" s="10">
        <v>484378.52</v>
      </c>
      <c r="L261" s="10">
        <v>9657.9699999999993</v>
      </c>
      <c r="M261" s="10">
        <v>0</v>
      </c>
      <c r="N261" s="10">
        <v>0</v>
      </c>
      <c r="O261" s="10">
        <v>0</v>
      </c>
      <c r="P261" s="10">
        <v>9657.9699999999993</v>
      </c>
      <c r="Q261" s="10">
        <v>2805.08</v>
      </c>
      <c r="R261" s="10">
        <v>0</v>
      </c>
      <c r="S261" s="10">
        <v>471915.47</v>
      </c>
      <c r="T261" s="10">
        <v>123.44</v>
      </c>
      <c r="U261" s="10">
        <v>4719.42</v>
      </c>
      <c r="V261" s="10">
        <v>0</v>
      </c>
      <c r="W261" s="10">
        <v>123.44</v>
      </c>
      <c r="X261" s="10">
        <v>4719.42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441.69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2804.16</v>
      </c>
      <c r="AT261" s="10">
        <f>VLOOKUP(E261,[1]Aplicado!$C$941:$AL$1568,36,0)</f>
        <v>123.44</v>
      </c>
      <c r="AU261" s="10">
        <f t="shared" si="4"/>
        <v>14820</v>
      </c>
      <c r="AV261" s="10">
        <v>0</v>
      </c>
      <c r="AW261" s="10">
        <v>0</v>
      </c>
      <c r="AX261" s="11">
        <v>46</v>
      </c>
      <c r="AY261" s="11">
        <v>60</v>
      </c>
      <c r="AZ261" s="10">
        <v>234701.54</v>
      </c>
      <c r="BA261" s="10">
        <v>649873.80000000005</v>
      </c>
      <c r="BB261" s="12">
        <v>0.9</v>
      </c>
      <c r="BC261" s="12">
        <v>0.65354830891782401</v>
      </c>
      <c r="BD261" s="12">
        <v>11.76</v>
      </c>
      <c r="BE261" s="12"/>
      <c r="BF261" s="8" t="s">
        <v>75</v>
      </c>
      <c r="BG261" s="5"/>
      <c r="BH261" s="8" t="s">
        <v>125</v>
      </c>
      <c r="BI261" s="8" t="s">
        <v>566</v>
      </c>
      <c r="BJ261" s="8" t="s">
        <v>374</v>
      </c>
      <c r="BK261" s="8" t="s">
        <v>84</v>
      </c>
      <c r="BL261" s="6" t="s">
        <v>399</v>
      </c>
      <c r="BM261" s="12">
        <v>471915.47</v>
      </c>
      <c r="BN261" s="6" t="s">
        <v>81</v>
      </c>
      <c r="BO261" s="12"/>
      <c r="BP261" s="13">
        <v>44734</v>
      </c>
      <c r="BQ261" s="13">
        <v>46560</v>
      </c>
      <c r="BR261" s="12">
        <v>0</v>
      </c>
      <c r="BS261" s="12">
        <v>0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45139</v>
      </c>
      <c r="E262" s="17" t="s">
        <v>567</v>
      </c>
      <c r="F262" s="18">
        <v>3</v>
      </c>
      <c r="G262" s="18">
        <v>3</v>
      </c>
      <c r="H262" s="19">
        <v>329918.90000000002</v>
      </c>
      <c r="I262" s="19">
        <v>17941.03</v>
      </c>
      <c r="J262" s="19">
        <v>104.08</v>
      </c>
      <c r="K262" s="19">
        <v>347859.93</v>
      </c>
      <c r="L262" s="19">
        <v>5415.14</v>
      </c>
      <c r="M262" s="19">
        <v>0</v>
      </c>
      <c r="N262" s="19">
        <v>0</v>
      </c>
      <c r="O262" s="19">
        <v>6269.58</v>
      </c>
      <c r="P262" s="19">
        <v>0</v>
      </c>
      <c r="Q262" s="19">
        <v>0</v>
      </c>
      <c r="R262" s="19">
        <v>0</v>
      </c>
      <c r="S262" s="19">
        <v>341590.35</v>
      </c>
      <c r="T262" s="19">
        <v>10063.42</v>
      </c>
      <c r="U262" s="19">
        <v>3232.7</v>
      </c>
      <c r="V262" s="19">
        <v>0</v>
      </c>
      <c r="W262" s="19">
        <v>3388.83</v>
      </c>
      <c r="X262" s="19">
        <v>0</v>
      </c>
      <c r="Y262" s="19">
        <v>0</v>
      </c>
      <c r="Z262" s="19">
        <v>0</v>
      </c>
      <c r="AA262" s="19">
        <v>9907.2900000000009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230</v>
      </c>
      <c r="AN262" s="19">
        <v>0</v>
      </c>
      <c r="AO262" s="19">
        <v>0</v>
      </c>
      <c r="AP262" s="19">
        <v>265.67</v>
      </c>
      <c r="AQ262" s="19">
        <v>0</v>
      </c>
      <c r="AR262" s="19">
        <v>0</v>
      </c>
      <c r="AS262" s="19">
        <v>0</v>
      </c>
      <c r="AT262" s="19">
        <f>VLOOKUP(E262,[1]Aplicado!$C$941:$AL$1568,36,0)</f>
        <v>0</v>
      </c>
      <c r="AU262" s="19">
        <f t="shared" si="4"/>
        <v>10050</v>
      </c>
      <c r="AV262" s="19">
        <v>17138.63</v>
      </c>
      <c r="AW262" s="19">
        <v>9907.2900000000009</v>
      </c>
      <c r="AX262" s="20">
        <v>47</v>
      </c>
      <c r="AY262" s="20">
        <v>60</v>
      </c>
      <c r="AZ262" s="19">
        <v>353999</v>
      </c>
      <c r="BA262" s="19">
        <v>390891.83</v>
      </c>
      <c r="BB262" s="21">
        <v>0.9</v>
      </c>
      <c r="BC262" s="21">
        <v>0.78648692913330998</v>
      </c>
      <c r="BD262" s="21">
        <v>13.91</v>
      </c>
      <c r="BE262" s="21"/>
      <c r="BF262" s="17"/>
      <c r="BG262" s="14"/>
      <c r="BH262" s="17" t="s">
        <v>148</v>
      </c>
      <c r="BI262" s="17" t="s">
        <v>507</v>
      </c>
      <c r="BJ262" s="17" t="s">
        <v>374</v>
      </c>
      <c r="BK262" s="17" t="s">
        <v>132</v>
      </c>
      <c r="BL262" s="15" t="s">
        <v>399</v>
      </c>
      <c r="BM262" s="21">
        <v>341590.35</v>
      </c>
      <c r="BN262" s="15" t="s">
        <v>81</v>
      </c>
      <c r="BO262" s="21"/>
      <c r="BP262" s="22">
        <v>44754</v>
      </c>
      <c r="BQ262" s="22">
        <v>46580</v>
      </c>
      <c r="BR262" s="21">
        <v>1487.01</v>
      </c>
      <c r="BS262" s="21">
        <v>0</v>
      </c>
      <c r="BT262" s="21">
        <v>230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45139</v>
      </c>
      <c r="E263" s="8" t="s">
        <v>568</v>
      </c>
      <c r="F263" s="9">
        <v>0</v>
      </c>
      <c r="G263" s="9">
        <v>0</v>
      </c>
      <c r="H263" s="10">
        <v>277923.86</v>
      </c>
      <c r="I263" s="10">
        <v>0</v>
      </c>
      <c r="J263" s="10">
        <v>0</v>
      </c>
      <c r="K263" s="10">
        <v>277923.86</v>
      </c>
      <c r="L263" s="10">
        <v>1458.8</v>
      </c>
      <c r="M263" s="10">
        <v>0</v>
      </c>
      <c r="N263" s="10">
        <v>0</v>
      </c>
      <c r="O263" s="10">
        <v>0</v>
      </c>
      <c r="P263" s="10">
        <v>1458.8</v>
      </c>
      <c r="Q263" s="10">
        <v>14.02</v>
      </c>
      <c r="R263" s="10">
        <v>0</v>
      </c>
      <c r="S263" s="10">
        <v>276451.03999999998</v>
      </c>
      <c r="T263" s="10">
        <v>14.02</v>
      </c>
      <c r="U263" s="10">
        <v>2723.52</v>
      </c>
      <c r="V263" s="10">
        <v>0</v>
      </c>
      <c r="W263" s="10">
        <v>14.02</v>
      </c>
      <c r="X263" s="10">
        <v>2723.52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200.05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230</v>
      </c>
      <c r="AQ263" s="10">
        <v>0</v>
      </c>
      <c r="AR263" s="10">
        <v>0</v>
      </c>
      <c r="AS263" s="10">
        <v>14.39</v>
      </c>
      <c r="AT263" s="10">
        <f>VLOOKUP(E263,[1]Aplicado!$C$941:$AL$1568,36,0)</f>
        <v>244.02</v>
      </c>
      <c r="AU263" s="10">
        <f t="shared" si="4"/>
        <v>4382</v>
      </c>
      <c r="AV263" s="10">
        <v>0</v>
      </c>
      <c r="AW263" s="10">
        <v>0</v>
      </c>
      <c r="AX263" s="11">
        <v>107</v>
      </c>
      <c r="AY263" s="11">
        <v>120</v>
      </c>
      <c r="AZ263" s="10">
        <v>210380.53</v>
      </c>
      <c r="BA263" s="10">
        <v>294349.55</v>
      </c>
      <c r="BB263" s="12">
        <v>0.91</v>
      </c>
      <c r="BC263" s="12">
        <v>0.85466563954318897</v>
      </c>
      <c r="BD263" s="12">
        <v>13.72</v>
      </c>
      <c r="BE263" s="12"/>
      <c r="BF263" s="8"/>
      <c r="BG263" s="5"/>
      <c r="BH263" s="8" t="s">
        <v>140</v>
      </c>
      <c r="BI263" s="8" t="s">
        <v>569</v>
      </c>
      <c r="BJ263" s="8" t="s">
        <v>374</v>
      </c>
      <c r="BK263" s="8" t="s">
        <v>84</v>
      </c>
      <c r="BL263" s="6" t="s">
        <v>399</v>
      </c>
      <c r="BM263" s="12">
        <v>276451.03999999998</v>
      </c>
      <c r="BN263" s="6" t="s">
        <v>81</v>
      </c>
      <c r="BO263" s="12"/>
      <c r="BP263" s="13">
        <v>44753</v>
      </c>
      <c r="BQ263" s="13">
        <v>48406</v>
      </c>
      <c r="BR263" s="12">
        <v>0</v>
      </c>
      <c r="BS263" s="12">
        <v>0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45139</v>
      </c>
      <c r="E264" s="17" t="s">
        <v>570</v>
      </c>
      <c r="F264" s="18">
        <v>0</v>
      </c>
      <c r="G264" s="18">
        <v>0</v>
      </c>
      <c r="H264" s="19">
        <v>201444.1</v>
      </c>
      <c r="I264" s="19">
        <v>3391.81</v>
      </c>
      <c r="J264" s="19">
        <v>0</v>
      </c>
      <c r="K264" s="19">
        <v>204835.91</v>
      </c>
      <c r="L264" s="19">
        <v>3458.61</v>
      </c>
      <c r="M264" s="19">
        <v>0</v>
      </c>
      <c r="N264" s="19">
        <v>0</v>
      </c>
      <c r="O264" s="19">
        <v>3391.81</v>
      </c>
      <c r="P264" s="19">
        <v>3458.61</v>
      </c>
      <c r="Q264" s="19">
        <v>33.24</v>
      </c>
      <c r="R264" s="19">
        <v>0</v>
      </c>
      <c r="S264" s="19">
        <v>197952.25</v>
      </c>
      <c r="T264" s="19">
        <v>2040.63</v>
      </c>
      <c r="U264" s="19">
        <v>1973.83</v>
      </c>
      <c r="V264" s="19">
        <v>0</v>
      </c>
      <c r="W264" s="19">
        <v>4014.46</v>
      </c>
      <c r="X264" s="19">
        <v>0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229.33</v>
      </c>
      <c r="AG264" s="19">
        <v>0</v>
      </c>
      <c r="AH264" s="19">
        <v>0</v>
      </c>
      <c r="AI264" s="19">
        <v>167.56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166.22</v>
      </c>
      <c r="AQ264" s="19">
        <v>198.77</v>
      </c>
      <c r="AR264" s="19">
        <v>0</v>
      </c>
      <c r="AS264" s="19">
        <v>0</v>
      </c>
      <c r="AT264" s="19">
        <f>VLOOKUP(E264,[1]Aplicado!$C$941:$AL$1568,36,0)</f>
        <v>0</v>
      </c>
      <c r="AU264" s="19">
        <f t="shared" si="4"/>
        <v>11660</v>
      </c>
      <c r="AV264" s="19">
        <v>0</v>
      </c>
      <c r="AW264" s="19">
        <v>0</v>
      </c>
      <c r="AX264" s="20">
        <v>47</v>
      </c>
      <c r="AY264" s="20">
        <v>60</v>
      </c>
      <c r="AZ264" s="19">
        <v>204117.49</v>
      </c>
      <c r="BA264" s="19">
        <v>245552.21</v>
      </c>
      <c r="BB264" s="21">
        <v>0.9</v>
      </c>
      <c r="BC264" s="21">
        <v>0.72553623117462496</v>
      </c>
      <c r="BD264" s="21">
        <v>13.91</v>
      </c>
      <c r="BE264" s="21"/>
      <c r="BF264" s="17"/>
      <c r="BG264" s="14"/>
      <c r="BH264" s="17" t="s">
        <v>76</v>
      </c>
      <c r="BI264" s="17" t="s">
        <v>571</v>
      </c>
      <c r="BJ264" s="17" t="s">
        <v>374</v>
      </c>
      <c r="BK264" s="17" t="s">
        <v>84</v>
      </c>
      <c r="BL264" s="15" t="s">
        <v>399</v>
      </c>
      <c r="BM264" s="21">
        <v>197952.25</v>
      </c>
      <c r="BN264" s="15" t="s">
        <v>81</v>
      </c>
      <c r="BO264" s="21"/>
      <c r="BP264" s="22">
        <v>44757</v>
      </c>
      <c r="BQ264" s="22">
        <v>46583</v>
      </c>
      <c r="BR264" s="21">
        <v>0</v>
      </c>
      <c r="BS264" s="21">
        <v>0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372</v>
      </c>
      <c r="C265" s="6" t="s">
        <v>73</v>
      </c>
      <c r="D265" s="7">
        <v>45139</v>
      </c>
      <c r="E265" s="8" t="s">
        <v>572</v>
      </c>
      <c r="F265" s="9">
        <v>0</v>
      </c>
      <c r="G265" s="9">
        <v>0</v>
      </c>
      <c r="H265" s="10">
        <v>93137.58</v>
      </c>
      <c r="I265" s="10">
        <v>711.06</v>
      </c>
      <c r="J265" s="10">
        <v>14.68</v>
      </c>
      <c r="K265" s="10">
        <v>93848.639999999999</v>
      </c>
      <c r="L265" s="10">
        <v>1528.72</v>
      </c>
      <c r="M265" s="10">
        <v>0</v>
      </c>
      <c r="N265" s="10">
        <v>0</v>
      </c>
      <c r="O265" s="10">
        <v>711.06</v>
      </c>
      <c r="P265" s="10">
        <v>771.33</v>
      </c>
      <c r="Q265" s="10">
        <v>0</v>
      </c>
      <c r="R265" s="10">
        <v>0</v>
      </c>
      <c r="S265" s="10">
        <v>92366.25</v>
      </c>
      <c r="T265" s="10">
        <v>0</v>
      </c>
      <c r="U265" s="10">
        <v>912.6</v>
      </c>
      <c r="V265" s="10">
        <v>0</v>
      </c>
      <c r="W265" s="10">
        <v>0</v>
      </c>
      <c r="X265" s="10">
        <v>912.6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230</v>
      </c>
      <c r="AG265" s="10">
        <v>0</v>
      </c>
      <c r="AH265" s="10">
        <v>0</v>
      </c>
      <c r="AI265" s="10">
        <v>75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14.69</v>
      </c>
      <c r="AR265" s="10">
        <v>0</v>
      </c>
      <c r="AS265" s="10">
        <v>0</v>
      </c>
      <c r="AT265" s="10">
        <f>VLOOKUP(E265,[1]Aplicado!$C$941:$AL$1568,36,0)</f>
        <v>0</v>
      </c>
      <c r="AU265" s="10">
        <f t="shared" si="4"/>
        <v>2700</v>
      </c>
      <c r="AV265" s="10">
        <v>757.39</v>
      </c>
      <c r="AW265" s="10">
        <v>0</v>
      </c>
      <c r="AX265" s="11">
        <v>47</v>
      </c>
      <c r="AY265" s="11">
        <v>60</v>
      </c>
      <c r="AZ265" s="10">
        <v>335003.88</v>
      </c>
      <c r="BA265" s="10">
        <v>110350.47</v>
      </c>
      <c r="BB265" s="12">
        <v>0.9</v>
      </c>
      <c r="BC265" s="12">
        <v>0.75332370582563002</v>
      </c>
      <c r="BD265" s="12">
        <v>13.91</v>
      </c>
      <c r="BE265" s="12"/>
      <c r="BF265" s="8"/>
      <c r="BG265" s="5"/>
      <c r="BH265" s="8" t="s">
        <v>76</v>
      </c>
      <c r="BI265" s="8" t="s">
        <v>518</v>
      </c>
      <c r="BJ265" s="8" t="s">
        <v>374</v>
      </c>
      <c r="BK265" s="8" t="s">
        <v>84</v>
      </c>
      <c r="BL265" s="6" t="s">
        <v>399</v>
      </c>
      <c r="BM265" s="12">
        <v>92366.25</v>
      </c>
      <c r="BN265" s="6" t="s">
        <v>81</v>
      </c>
      <c r="BO265" s="12"/>
      <c r="BP265" s="13">
        <v>44754</v>
      </c>
      <c r="BQ265" s="13">
        <v>46580</v>
      </c>
      <c r="BR265" s="12">
        <v>0</v>
      </c>
      <c r="BS265" s="12">
        <v>0</v>
      </c>
      <c r="BT265" s="12">
        <v>230</v>
      </c>
    </row>
    <row r="266" spans="1:72" s="1" customFormat="1" ht="18.2" customHeight="1" x14ac:dyDescent="0.15">
      <c r="A266" s="14">
        <v>264</v>
      </c>
      <c r="B266" s="15" t="s">
        <v>372</v>
      </c>
      <c r="C266" s="15" t="s">
        <v>73</v>
      </c>
      <c r="D266" s="16">
        <v>45139</v>
      </c>
      <c r="E266" s="17" t="s">
        <v>573</v>
      </c>
      <c r="F266" s="18">
        <v>0</v>
      </c>
      <c r="G266" s="18">
        <v>0</v>
      </c>
      <c r="H266" s="19">
        <v>416371.05</v>
      </c>
      <c r="I266" s="19">
        <v>0</v>
      </c>
      <c r="J266" s="19">
        <v>0</v>
      </c>
      <c r="K266" s="19">
        <v>416371.05</v>
      </c>
      <c r="L266" s="19">
        <v>3216.51</v>
      </c>
      <c r="M266" s="19">
        <v>0</v>
      </c>
      <c r="N266" s="19">
        <v>0</v>
      </c>
      <c r="O266" s="19">
        <v>0</v>
      </c>
      <c r="P266" s="19">
        <v>3216.51</v>
      </c>
      <c r="Q266" s="19">
        <v>31.01</v>
      </c>
      <c r="R266" s="19">
        <v>0</v>
      </c>
      <c r="S266" s="19">
        <v>413123.52</v>
      </c>
      <c r="T266" s="19">
        <v>31.02</v>
      </c>
      <c r="U266" s="19">
        <v>4080.13</v>
      </c>
      <c r="V266" s="19">
        <v>0</v>
      </c>
      <c r="W266" s="19">
        <v>31.01</v>
      </c>
      <c r="X266" s="19">
        <v>4080.13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307.62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460</v>
      </c>
      <c r="AQ266" s="19">
        <v>0</v>
      </c>
      <c r="AR266" s="19">
        <v>0</v>
      </c>
      <c r="AS266" s="19">
        <v>25.27</v>
      </c>
      <c r="AT266" s="19">
        <f>VLOOKUP(E266,[1]Aplicado!$C$941:$AL$1568,36,0)</f>
        <v>491.01</v>
      </c>
      <c r="AU266" s="19">
        <f t="shared" si="4"/>
        <v>7610.0000000000009</v>
      </c>
      <c r="AV266" s="19">
        <v>0</v>
      </c>
      <c r="AW266" s="19">
        <v>0</v>
      </c>
      <c r="AX266" s="20">
        <v>83</v>
      </c>
      <c r="AY266" s="20">
        <v>96</v>
      </c>
      <c r="AZ266" s="19">
        <v>408044.78</v>
      </c>
      <c r="BA266" s="19">
        <v>452609.4</v>
      </c>
      <c r="BB266" s="21">
        <v>0.9</v>
      </c>
      <c r="BC266" s="21">
        <v>0.82148353083254599</v>
      </c>
      <c r="BD266" s="21">
        <v>13.79</v>
      </c>
      <c r="BE266" s="21"/>
      <c r="BF266" s="17" t="s">
        <v>103</v>
      </c>
      <c r="BG266" s="14"/>
      <c r="BH266" s="17" t="s">
        <v>165</v>
      </c>
      <c r="BI266" s="17" t="s">
        <v>574</v>
      </c>
      <c r="BJ266" s="17" t="s">
        <v>374</v>
      </c>
      <c r="BK266" s="17" t="s">
        <v>84</v>
      </c>
      <c r="BL266" s="15" t="s">
        <v>399</v>
      </c>
      <c r="BM266" s="21">
        <v>413123.52</v>
      </c>
      <c r="BN266" s="15" t="s">
        <v>81</v>
      </c>
      <c r="BO266" s="21"/>
      <c r="BP266" s="22">
        <v>44754</v>
      </c>
      <c r="BQ266" s="22">
        <v>47676</v>
      </c>
      <c r="BR266" s="21">
        <v>0</v>
      </c>
      <c r="BS266" s="21">
        <v>0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45139</v>
      </c>
      <c r="E267" s="8" t="s">
        <v>575</v>
      </c>
      <c r="F267" s="9">
        <v>0</v>
      </c>
      <c r="G267" s="9">
        <v>0</v>
      </c>
      <c r="H267" s="10">
        <v>242503.32</v>
      </c>
      <c r="I267" s="10">
        <v>4056.09</v>
      </c>
      <c r="J267" s="10">
        <v>0</v>
      </c>
      <c r="K267" s="10">
        <v>246559.41</v>
      </c>
      <c r="L267" s="10">
        <v>4135.9799999999996</v>
      </c>
      <c r="M267" s="10">
        <v>0</v>
      </c>
      <c r="N267" s="10">
        <v>0</v>
      </c>
      <c r="O267" s="10">
        <v>4056.09</v>
      </c>
      <c r="P267" s="10">
        <v>4135.9799999999996</v>
      </c>
      <c r="Q267" s="10">
        <v>39.75</v>
      </c>
      <c r="R267" s="10">
        <v>0</v>
      </c>
      <c r="S267" s="10">
        <v>238327.59</v>
      </c>
      <c r="T267" s="10">
        <v>2456.0300000000002</v>
      </c>
      <c r="U267" s="10">
        <v>2376.14</v>
      </c>
      <c r="V267" s="10">
        <v>0</v>
      </c>
      <c r="W267" s="10">
        <v>4832.17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230</v>
      </c>
      <c r="AG267" s="10">
        <v>0</v>
      </c>
      <c r="AH267" s="10">
        <v>0</v>
      </c>
      <c r="AI267" s="10">
        <v>200.05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200.05</v>
      </c>
      <c r="AQ267" s="10">
        <v>0</v>
      </c>
      <c r="AR267" s="10">
        <v>0</v>
      </c>
      <c r="AS267" s="10">
        <v>38.92</v>
      </c>
      <c r="AT267" s="10">
        <f>VLOOKUP(E267,[1]Aplicado!$C$941:$AL$1568,36,0)</f>
        <v>0</v>
      </c>
      <c r="AU267" s="10">
        <f t="shared" si="4"/>
        <v>13655.17</v>
      </c>
      <c r="AV267" s="10">
        <v>0</v>
      </c>
      <c r="AW267" s="10">
        <v>0</v>
      </c>
      <c r="AX267" s="11">
        <v>47</v>
      </c>
      <c r="AY267" s="11">
        <v>60</v>
      </c>
      <c r="AZ267" s="10">
        <v>212594.74</v>
      </c>
      <c r="BA267" s="10">
        <v>294354.96999999997</v>
      </c>
      <c r="BB267" s="12">
        <v>0.9</v>
      </c>
      <c r="BC267" s="12">
        <v>0.72869444331108102</v>
      </c>
      <c r="BD267" s="12">
        <v>13.91</v>
      </c>
      <c r="BE267" s="12"/>
      <c r="BF267" s="8"/>
      <c r="BG267" s="5"/>
      <c r="BH267" s="8" t="s">
        <v>140</v>
      </c>
      <c r="BI267" s="8" t="s">
        <v>569</v>
      </c>
      <c r="BJ267" s="8" t="s">
        <v>374</v>
      </c>
      <c r="BK267" s="8" t="s">
        <v>84</v>
      </c>
      <c r="BL267" s="6" t="s">
        <v>399</v>
      </c>
      <c r="BM267" s="12">
        <v>238327.59</v>
      </c>
      <c r="BN267" s="6" t="s">
        <v>81</v>
      </c>
      <c r="BO267" s="12"/>
      <c r="BP267" s="13">
        <v>44761</v>
      </c>
      <c r="BQ267" s="13">
        <v>46587</v>
      </c>
      <c r="BR267" s="12">
        <v>0</v>
      </c>
      <c r="BS267" s="12">
        <v>0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109</v>
      </c>
      <c r="C268" s="15" t="s">
        <v>73</v>
      </c>
      <c r="D268" s="16">
        <v>45139</v>
      </c>
      <c r="E268" s="17" t="s">
        <v>576</v>
      </c>
      <c r="F268" s="18">
        <v>0</v>
      </c>
      <c r="G268" s="18">
        <v>0</v>
      </c>
      <c r="H268" s="19">
        <v>283258.95</v>
      </c>
      <c r="I268" s="19">
        <v>0</v>
      </c>
      <c r="J268" s="19">
        <v>0</v>
      </c>
      <c r="K268" s="19">
        <v>283258.95</v>
      </c>
      <c r="L268" s="19">
        <v>1486.81</v>
      </c>
      <c r="M268" s="19">
        <v>0</v>
      </c>
      <c r="N268" s="19">
        <v>0</v>
      </c>
      <c r="O268" s="19">
        <v>0</v>
      </c>
      <c r="P268" s="19">
        <v>1486.81</v>
      </c>
      <c r="Q268" s="19">
        <v>14.29</v>
      </c>
      <c r="R268" s="19">
        <v>0</v>
      </c>
      <c r="S268" s="19">
        <v>281757.84999999998</v>
      </c>
      <c r="T268" s="19">
        <v>14.29</v>
      </c>
      <c r="U268" s="19">
        <v>2775.8</v>
      </c>
      <c r="V268" s="19">
        <v>0</v>
      </c>
      <c r="W268" s="19">
        <v>14.29</v>
      </c>
      <c r="X268" s="19">
        <v>2775.8</v>
      </c>
      <c r="Y268" s="19">
        <v>0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203.89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4453.21</v>
      </c>
      <c r="AR268" s="19">
        <v>0</v>
      </c>
      <c r="AS268" s="19">
        <v>0</v>
      </c>
      <c r="AT268" s="19">
        <f>VLOOKUP(E268,[1]Aplicado!$C$941:$AL$1568,36,0)</f>
        <v>14.29</v>
      </c>
      <c r="AU268" s="19">
        <f t="shared" si="4"/>
        <v>8934</v>
      </c>
      <c r="AV268" s="19">
        <v>0</v>
      </c>
      <c r="AW268" s="19">
        <v>0</v>
      </c>
      <c r="AX268" s="20">
        <v>107</v>
      </c>
      <c r="AY268" s="20">
        <v>120</v>
      </c>
      <c r="AZ268" s="19">
        <v>433000</v>
      </c>
      <c r="BA268" s="19">
        <v>300000</v>
      </c>
      <c r="BB268" s="21">
        <v>0.83</v>
      </c>
      <c r="BC268" s="21">
        <v>0.779530051666667</v>
      </c>
      <c r="BD268" s="21">
        <v>13.72</v>
      </c>
      <c r="BE268" s="21"/>
      <c r="BF268" s="17" t="s">
        <v>75</v>
      </c>
      <c r="BG268" s="14"/>
      <c r="BH268" s="17" t="s">
        <v>302</v>
      </c>
      <c r="BI268" s="17" t="s">
        <v>577</v>
      </c>
      <c r="BJ268" s="17" t="s">
        <v>374</v>
      </c>
      <c r="BK268" s="17" t="s">
        <v>84</v>
      </c>
      <c r="BL268" s="15" t="s">
        <v>399</v>
      </c>
      <c r="BM268" s="21">
        <v>281757.84999999998</v>
      </c>
      <c r="BN268" s="15" t="s">
        <v>81</v>
      </c>
      <c r="BO268" s="21"/>
      <c r="BP268" s="22">
        <v>44763</v>
      </c>
      <c r="BQ268" s="22">
        <v>48416</v>
      </c>
      <c r="BR268" s="21">
        <v>0</v>
      </c>
      <c r="BS268" s="21">
        <v>0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45139</v>
      </c>
      <c r="E269" s="8" t="s">
        <v>578</v>
      </c>
      <c r="F269" s="9">
        <v>0</v>
      </c>
      <c r="G269" s="9">
        <v>0</v>
      </c>
      <c r="H269" s="10">
        <v>303681.78000000003</v>
      </c>
      <c r="I269" s="10">
        <v>0</v>
      </c>
      <c r="J269" s="10">
        <v>0</v>
      </c>
      <c r="K269" s="10">
        <v>303681.78000000003</v>
      </c>
      <c r="L269" s="10">
        <v>1577.38</v>
      </c>
      <c r="M269" s="10">
        <v>0</v>
      </c>
      <c r="N269" s="10">
        <v>0</v>
      </c>
      <c r="O269" s="10">
        <v>0</v>
      </c>
      <c r="P269" s="10">
        <v>1577.38</v>
      </c>
      <c r="Q269" s="10">
        <v>27.61</v>
      </c>
      <c r="R269" s="10">
        <v>0</v>
      </c>
      <c r="S269" s="10">
        <v>302076.78999999998</v>
      </c>
      <c r="T269" s="10">
        <v>15.43</v>
      </c>
      <c r="U269" s="10">
        <v>2977.16</v>
      </c>
      <c r="V269" s="10">
        <v>0</v>
      </c>
      <c r="W269" s="10">
        <v>15.42</v>
      </c>
      <c r="X269" s="10">
        <v>2977.16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217.85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f>VLOOKUP(E269,[1]Aplicado!$C$941:$AL$1568,36,0)</f>
        <v>15.42</v>
      </c>
      <c r="AU269" s="10">
        <f t="shared" si="4"/>
        <v>4800</v>
      </c>
      <c r="AV269" s="10">
        <v>0</v>
      </c>
      <c r="AW269" s="10">
        <v>0</v>
      </c>
      <c r="AX269" s="11">
        <v>108</v>
      </c>
      <c r="AY269" s="11">
        <v>120</v>
      </c>
      <c r="AZ269" s="10">
        <v>84240.17</v>
      </c>
      <c r="BA269" s="10">
        <v>320545.90999999997</v>
      </c>
      <c r="BB269" s="12">
        <v>0.89</v>
      </c>
      <c r="BC269" s="12">
        <v>0.83872024166522696</v>
      </c>
      <c r="BD269" s="12">
        <v>11.76</v>
      </c>
      <c r="BE269" s="12"/>
      <c r="BF269" s="8"/>
      <c r="BG269" s="5"/>
      <c r="BH269" s="8" t="s">
        <v>256</v>
      </c>
      <c r="BI269" s="8" t="s">
        <v>257</v>
      </c>
      <c r="BJ269" s="8" t="s">
        <v>374</v>
      </c>
      <c r="BK269" s="8" t="s">
        <v>84</v>
      </c>
      <c r="BL269" s="6" t="s">
        <v>399</v>
      </c>
      <c r="BM269" s="12">
        <v>302076.78999999998</v>
      </c>
      <c r="BN269" s="6" t="s">
        <v>81</v>
      </c>
      <c r="BO269" s="12"/>
      <c r="BP269" s="13">
        <v>44782</v>
      </c>
      <c r="BQ269" s="13">
        <v>48435</v>
      </c>
      <c r="BR269" s="12">
        <v>0</v>
      </c>
      <c r="BS269" s="12">
        <v>0</v>
      </c>
      <c r="BT269" s="12">
        <v>0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45139</v>
      </c>
      <c r="E270" s="17" t="s">
        <v>579</v>
      </c>
      <c r="F270" s="18">
        <v>0</v>
      </c>
      <c r="G270" s="18">
        <v>0</v>
      </c>
      <c r="H270" s="19">
        <v>290481.64</v>
      </c>
      <c r="I270" s="19">
        <v>0</v>
      </c>
      <c r="J270" s="19">
        <v>0</v>
      </c>
      <c r="K270" s="19">
        <v>290481.64</v>
      </c>
      <c r="L270" s="19">
        <v>4646.0600000000004</v>
      </c>
      <c r="M270" s="19">
        <v>0</v>
      </c>
      <c r="N270" s="19">
        <v>0</v>
      </c>
      <c r="O270" s="19">
        <v>0</v>
      </c>
      <c r="P270" s="19">
        <v>4646.0600000000004</v>
      </c>
      <c r="Q270" s="19">
        <v>44.65</v>
      </c>
      <c r="R270" s="19">
        <v>0</v>
      </c>
      <c r="S270" s="19">
        <v>285790.93</v>
      </c>
      <c r="T270" s="19">
        <v>44.65</v>
      </c>
      <c r="U270" s="19">
        <v>2846.28</v>
      </c>
      <c r="V270" s="19">
        <v>0</v>
      </c>
      <c r="W270" s="19">
        <v>44.65</v>
      </c>
      <c r="X270" s="19">
        <v>2846.28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230.17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44.65</v>
      </c>
      <c r="AT270" s="19">
        <f>VLOOKUP(E270,[1]Aplicado!$C$941:$AL$1568,36,0)</f>
        <v>44.65</v>
      </c>
      <c r="AU270" s="19">
        <f t="shared" si="4"/>
        <v>7722.51</v>
      </c>
      <c r="AV270" s="19">
        <v>0</v>
      </c>
      <c r="AW270" s="19">
        <v>0</v>
      </c>
      <c r="AX270" s="20">
        <v>48</v>
      </c>
      <c r="AY270" s="20">
        <v>60</v>
      </c>
      <c r="AZ270" s="19">
        <v>103454.77</v>
      </c>
      <c r="BA270" s="19">
        <v>338661.91</v>
      </c>
      <c r="BB270" s="21">
        <v>0.76</v>
      </c>
      <c r="BC270" s="21">
        <v>0.64135085873696296</v>
      </c>
      <c r="BD270" s="21">
        <v>11.76</v>
      </c>
      <c r="BE270" s="21"/>
      <c r="BF270" s="17"/>
      <c r="BG270" s="14"/>
      <c r="BH270" s="17" t="s">
        <v>225</v>
      </c>
      <c r="BI270" s="17" t="s">
        <v>580</v>
      </c>
      <c r="BJ270" s="17" t="s">
        <v>374</v>
      </c>
      <c r="BK270" s="17" t="s">
        <v>84</v>
      </c>
      <c r="BL270" s="15" t="s">
        <v>399</v>
      </c>
      <c r="BM270" s="21">
        <v>285790.93</v>
      </c>
      <c r="BN270" s="15" t="s">
        <v>81</v>
      </c>
      <c r="BO270" s="21"/>
      <c r="BP270" s="22">
        <v>44783</v>
      </c>
      <c r="BQ270" s="22">
        <v>46609</v>
      </c>
      <c r="BR270" s="21">
        <v>0</v>
      </c>
      <c r="BS270" s="21">
        <v>0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109</v>
      </c>
      <c r="C271" s="6" t="s">
        <v>73</v>
      </c>
      <c r="D271" s="7">
        <v>45139</v>
      </c>
      <c r="E271" s="8" t="s">
        <v>581</v>
      </c>
      <c r="F271" s="9">
        <v>0</v>
      </c>
      <c r="G271" s="9">
        <v>0</v>
      </c>
      <c r="H271" s="10">
        <v>400431.52</v>
      </c>
      <c r="I271" s="10">
        <v>0</v>
      </c>
      <c r="J271" s="10">
        <v>0</v>
      </c>
      <c r="K271" s="10">
        <v>400431.52</v>
      </c>
      <c r="L271" s="10">
        <v>2836.25</v>
      </c>
      <c r="M271" s="10">
        <v>0</v>
      </c>
      <c r="N271" s="10">
        <v>0</v>
      </c>
      <c r="O271" s="10">
        <v>0</v>
      </c>
      <c r="P271" s="10">
        <v>2836.25</v>
      </c>
      <c r="Q271" s="10">
        <v>27.26</v>
      </c>
      <c r="R271" s="10">
        <v>0</v>
      </c>
      <c r="S271" s="10">
        <v>397568.01</v>
      </c>
      <c r="T271" s="10">
        <v>27.26</v>
      </c>
      <c r="U271" s="10">
        <v>3923.96</v>
      </c>
      <c r="V271" s="10">
        <v>0</v>
      </c>
      <c r="W271" s="10">
        <v>27.26</v>
      </c>
      <c r="X271" s="10">
        <v>3923.96</v>
      </c>
      <c r="Y271" s="10">
        <v>0</v>
      </c>
      <c r="Z271" s="10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297.13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7035.4</v>
      </c>
      <c r="AR271" s="10">
        <v>0</v>
      </c>
      <c r="AS271" s="10">
        <v>0</v>
      </c>
      <c r="AT271" s="10">
        <f>VLOOKUP(E271,[1]Aplicado!$C$941:$AL$1568,36,0)</f>
        <v>27.26</v>
      </c>
      <c r="AU271" s="10">
        <f t="shared" si="4"/>
        <v>14120</v>
      </c>
      <c r="AV271" s="10">
        <v>0</v>
      </c>
      <c r="AW271" s="10">
        <v>0</v>
      </c>
      <c r="AX271" s="11">
        <v>91</v>
      </c>
      <c r="AY271" s="11">
        <v>103</v>
      </c>
      <c r="AZ271" s="10">
        <v>104499.94</v>
      </c>
      <c r="BA271" s="10">
        <v>437183.33</v>
      </c>
      <c r="BB271" s="12">
        <v>0.85</v>
      </c>
      <c r="BC271" s="12">
        <v>0.77297734225136205</v>
      </c>
      <c r="BD271" s="12">
        <v>11.76</v>
      </c>
      <c r="BE271" s="12"/>
      <c r="BF271" s="8" t="s">
        <v>75</v>
      </c>
      <c r="BG271" s="5"/>
      <c r="BH271" s="8" t="s">
        <v>187</v>
      </c>
      <c r="BI271" s="8" t="s">
        <v>191</v>
      </c>
      <c r="BJ271" s="8" t="s">
        <v>374</v>
      </c>
      <c r="BK271" s="8" t="s">
        <v>84</v>
      </c>
      <c r="BL271" s="6" t="s">
        <v>399</v>
      </c>
      <c r="BM271" s="12">
        <v>397568.01</v>
      </c>
      <c r="BN271" s="6" t="s">
        <v>81</v>
      </c>
      <c r="BO271" s="12"/>
      <c r="BP271" s="13">
        <v>44788</v>
      </c>
      <c r="BQ271" s="13">
        <v>47922</v>
      </c>
      <c r="BR271" s="12">
        <v>0</v>
      </c>
      <c r="BS271" s="12">
        <v>0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45139</v>
      </c>
      <c r="E272" s="17" t="s">
        <v>582</v>
      </c>
      <c r="F272" s="18">
        <v>0</v>
      </c>
      <c r="G272" s="18">
        <v>0</v>
      </c>
      <c r="H272" s="19">
        <v>202207.56</v>
      </c>
      <c r="I272" s="19">
        <v>0</v>
      </c>
      <c r="J272" s="19">
        <v>0</v>
      </c>
      <c r="K272" s="19">
        <v>202207.56</v>
      </c>
      <c r="L272" s="19">
        <v>3234.17</v>
      </c>
      <c r="M272" s="19">
        <v>0</v>
      </c>
      <c r="N272" s="19">
        <v>0</v>
      </c>
      <c r="O272" s="19">
        <v>0</v>
      </c>
      <c r="P272" s="19">
        <v>3234.17</v>
      </c>
      <c r="Q272" s="19">
        <v>31.07</v>
      </c>
      <c r="R272" s="19">
        <v>0</v>
      </c>
      <c r="S272" s="19">
        <v>198942.31</v>
      </c>
      <c r="T272" s="19">
        <v>31.08</v>
      </c>
      <c r="U272" s="19">
        <v>1981.33</v>
      </c>
      <c r="V272" s="19">
        <v>0</v>
      </c>
      <c r="W272" s="19">
        <v>31.07</v>
      </c>
      <c r="X272" s="19">
        <v>1981.33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160.22999999999999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31.07</v>
      </c>
      <c r="AT272" s="19">
        <f>VLOOKUP(E272,[1]Aplicado!$C$941:$AL$1568,36,0)</f>
        <v>31.07</v>
      </c>
      <c r="AU272" s="19">
        <f t="shared" si="4"/>
        <v>5375.7300000000005</v>
      </c>
      <c r="AV272" s="19">
        <v>0</v>
      </c>
      <c r="AW272" s="19">
        <v>0</v>
      </c>
      <c r="AX272" s="20">
        <v>48</v>
      </c>
      <c r="AY272" s="20">
        <v>60</v>
      </c>
      <c r="AZ272" s="19">
        <v>71500</v>
      </c>
      <c r="BA272" s="19">
        <v>235746.38</v>
      </c>
      <c r="BB272" s="21">
        <v>0.9</v>
      </c>
      <c r="BC272" s="21">
        <v>0.75949449997917295</v>
      </c>
      <c r="BD272" s="21">
        <v>11.76</v>
      </c>
      <c r="BE272" s="21"/>
      <c r="BF272" s="17"/>
      <c r="BG272" s="14"/>
      <c r="BH272" s="17" t="s">
        <v>76</v>
      </c>
      <c r="BI272" s="17" t="s">
        <v>77</v>
      </c>
      <c r="BJ272" s="17" t="s">
        <v>374</v>
      </c>
      <c r="BK272" s="17" t="s">
        <v>84</v>
      </c>
      <c r="BL272" s="15" t="s">
        <v>399</v>
      </c>
      <c r="BM272" s="21">
        <v>198942.31</v>
      </c>
      <c r="BN272" s="15" t="s">
        <v>81</v>
      </c>
      <c r="BO272" s="21"/>
      <c r="BP272" s="22">
        <v>44783</v>
      </c>
      <c r="BQ272" s="22">
        <v>46609</v>
      </c>
      <c r="BR272" s="21">
        <v>0</v>
      </c>
      <c r="BS272" s="21">
        <v>0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45139</v>
      </c>
      <c r="E273" s="8" t="s">
        <v>583</v>
      </c>
      <c r="F273" s="9">
        <v>0</v>
      </c>
      <c r="G273" s="9">
        <v>1</v>
      </c>
      <c r="H273" s="10">
        <v>304343.78999999998</v>
      </c>
      <c r="I273" s="10">
        <v>5659.44</v>
      </c>
      <c r="J273" s="10">
        <v>0</v>
      </c>
      <c r="K273" s="10">
        <v>310003.23</v>
      </c>
      <c r="L273" s="10">
        <v>4870.4799999999996</v>
      </c>
      <c r="M273" s="10">
        <v>0</v>
      </c>
      <c r="N273" s="10">
        <v>0</v>
      </c>
      <c r="O273" s="10">
        <v>5659.44</v>
      </c>
      <c r="P273" s="10">
        <v>4870.4799999999996</v>
      </c>
      <c r="Q273" s="10">
        <v>46.8</v>
      </c>
      <c r="R273" s="10">
        <v>0</v>
      </c>
      <c r="S273" s="10">
        <v>299426.5</v>
      </c>
      <c r="T273" s="10">
        <v>3076.19</v>
      </c>
      <c r="U273" s="10">
        <v>2982.11</v>
      </c>
      <c r="V273" s="10">
        <v>0</v>
      </c>
      <c r="W273" s="10">
        <v>6058.3</v>
      </c>
      <c r="X273" s="10">
        <v>0</v>
      </c>
      <c r="Y273" s="10">
        <v>0</v>
      </c>
      <c r="Z273" s="10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230</v>
      </c>
      <c r="AG273" s="10">
        <v>0</v>
      </c>
      <c r="AH273" s="10">
        <v>0</v>
      </c>
      <c r="AI273" s="10">
        <v>241.25</v>
      </c>
      <c r="AJ273" s="10">
        <v>0</v>
      </c>
      <c r="AK273" s="10">
        <v>0</v>
      </c>
      <c r="AL273" s="10">
        <v>0</v>
      </c>
      <c r="AM273" s="10">
        <v>230</v>
      </c>
      <c r="AN273" s="10">
        <v>0</v>
      </c>
      <c r="AO273" s="10">
        <v>0</v>
      </c>
      <c r="AP273" s="10">
        <v>241.25</v>
      </c>
      <c r="AQ273" s="10">
        <v>0</v>
      </c>
      <c r="AR273" s="10">
        <v>0</v>
      </c>
      <c r="AS273" s="10">
        <v>40.520000000000003</v>
      </c>
      <c r="AT273" s="10">
        <f>VLOOKUP(E273,[1]Aplicado!$C$941:$AL$1568,36,0)</f>
        <v>0</v>
      </c>
      <c r="AU273" s="10">
        <f t="shared" si="4"/>
        <v>17537</v>
      </c>
      <c r="AV273" s="10">
        <v>0</v>
      </c>
      <c r="AW273" s="10">
        <v>0</v>
      </c>
      <c r="AX273" s="11">
        <v>48</v>
      </c>
      <c r="AY273" s="11">
        <v>60</v>
      </c>
      <c r="AZ273" s="10">
        <v>88000</v>
      </c>
      <c r="BA273" s="10">
        <v>354945.75</v>
      </c>
      <c r="BB273" s="12">
        <v>0.9</v>
      </c>
      <c r="BC273" s="12">
        <v>0.75922545910184902</v>
      </c>
      <c r="BD273" s="12">
        <v>11.76</v>
      </c>
      <c r="BE273" s="12"/>
      <c r="BF273" s="8"/>
      <c r="BG273" s="5"/>
      <c r="BH273" s="8" t="s">
        <v>140</v>
      </c>
      <c r="BI273" s="8" t="s">
        <v>141</v>
      </c>
      <c r="BJ273" s="8" t="s">
        <v>374</v>
      </c>
      <c r="BK273" s="8" t="s">
        <v>84</v>
      </c>
      <c r="BL273" s="6" t="s">
        <v>399</v>
      </c>
      <c r="BM273" s="12">
        <v>299426.5</v>
      </c>
      <c r="BN273" s="6" t="s">
        <v>81</v>
      </c>
      <c r="BO273" s="12"/>
      <c r="BP273" s="13">
        <v>44788</v>
      </c>
      <c r="BQ273" s="13">
        <v>46614</v>
      </c>
      <c r="BR273" s="12">
        <v>0</v>
      </c>
      <c r="BS273" s="12">
        <v>0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45139</v>
      </c>
      <c r="E274" s="17" t="s">
        <v>584</v>
      </c>
      <c r="F274" s="18">
        <v>0</v>
      </c>
      <c r="G274" s="18">
        <v>0</v>
      </c>
      <c r="H274" s="19">
        <v>190038.68</v>
      </c>
      <c r="I274" s="19">
        <v>2980.83</v>
      </c>
      <c r="J274" s="19">
        <v>29.2</v>
      </c>
      <c r="K274" s="19">
        <v>193019.51</v>
      </c>
      <c r="L274" s="19">
        <v>3039.54</v>
      </c>
      <c r="M274" s="19">
        <v>0</v>
      </c>
      <c r="N274" s="19">
        <v>0</v>
      </c>
      <c r="O274" s="19">
        <v>2980.83</v>
      </c>
      <c r="P274" s="19">
        <v>29.2</v>
      </c>
      <c r="Q274" s="19">
        <v>0</v>
      </c>
      <c r="R274" s="19">
        <v>0</v>
      </c>
      <c r="S274" s="19">
        <v>190009.48</v>
      </c>
      <c r="T274" s="19">
        <v>1769.8</v>
      </c>
      <c r="U274" s="19">
        <v>1862.09</v>
      </c>
      <c r="V274" s="19">
        <v>0</v>
      </c>
      <c r="W274" s="19">
        <v>1769.8</v>
      </c>
      <c r="X274" s="19">
        <v>239.58</v>
      </c>
      <c r="Y274" s="19">
        <v>0</v>
      </c>
      <c r="Z274" s="19">
        <v>0</v>
      </c>
      <c r="AA274" s="19">
        <v>1622.51</v>
      </c>
      <c r="AB274" s="19">
        <v>0</v>
      </c>
      <c r="AC274" s="19">
        <v>0</v>
      </c>
      <c r="AD274" s="19">
        <v>0</v>
      </c>
      <c r="AE274" s="19">
        <v>0</v>
      </c>
      <c r="AF274" s="19">
        <v>230</v>
      </c>
      <c r="AG274" s="19">
        <v>0</v>
      </c>
      <c r="AH274" s="19">
        <v>0</v>
      </c>
      <c r="AI274" s="19">
        <v>150.58000000000001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29.21</v>
      </c>
      <c r="AR274" s="19">
        <v>0</v>
      </c>
      <c r="AS274" s="19">
        <v>0</v>
      </c>
      <c r="AT274" s="19">
        <f>VLOOKUP(E274,[1]Aplicado!$C$941:$AL$1568,36,0)</f>
        <v>0</v>
      </c>
      <c r="AU274" s="19">
        <f t="shared" si="4"/>
        <v>5400</v>
      </c>
      <c r="AV274" s="19">
        <v>3010.34</v>
      </c>
      <c r="AW274" s="19">
        <v>1622.51</v>
      </c>
      <c r="AX274" s="20">
        <v>48</v>
      </c>
      <c r="AY274" s="20">
        <v>60</v>
      </c>
      <c r="AZ274" s="19">
        <v>88000</v>
      </c>
      <c r="BA274" s="19">
        <v>221559.12</v>
      </c>
      <c r="BB274" s="21">
        <v>0.8</v>
      </c>
      <c r="BC274" s="21">
        <v>0.68608136735693903</v>
      </c>
      <c r="BD274" s="21">
        <v>11.76</v>
      </c>
      <c r="BE274" s="21"/>
      <c r="BF274" s="17"/>
      <c r="BG274" s="14"/>
      <c r="BH274" s="17" t="s">
        <v>204</v>
      </c>
      <c r="BI274" s="17" t="s">
        <v>205</v>
      </c>
      <c r="BJ274" s="17" t="s">
        <v>374</v>
      </c>
      <c r="BK274" s="17" t="s">
        <v>84</v>
      </c>
      <c r="BL274" s="15" t="s">
        <v>399</v>
      </c>
      <c r="BM274" s="21">
        <v>190009.48</v>
      </c>
      <c r="BN274" s="15" t="s">
        <v>81</v>
      </c>
      <c r="BO274" s="21"/>
      <c r="BP274" s="22">
        <v>44788</v>
      </c>
      <c r="BQ274" s="22">
        <v>46614</v>
      </c>
      <c r="BR274" s="21">
        <v>0</v>
      </c>
      <c r="BS274" s="21">
        <v>0</v>
      </c>
      <c r="BT274" s="21">
        <v>230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45139</v>
      </c>
      <c r="E275" s="8" t="s">
        <v>585</v>
      </c>
      <c r="F275" s="9">
        <v>0</v>
      </c>
      <c r="G275" s="9">
        <v>0</v>
      </c>
      <c r="H275" s="10">
        <v>258659.45</v>
      </c>
      <c r="I275" s="10">
        <v>2456.61</v>
      </c>
      <c r="J275" s="10">
        <v>24.06</v>
      </c>
      <c r="K275" s="10">
        <v>261116.06</v>
      </c>
      <c r="L275" s="10">
        <v>2504.9899999999998</v>
      </c>
      <c r="M275" s="10">
        <v>0</v>
      </c>
      <c r="N275" s="10">
        <v>0</v>
      </c>
      <c r="O275" s="10">
        <v>2344.6999999999998</v>
      </c>
      <c r="P275" s="10">
        <v>0</v>
      </c>
      <c r="Q275" s="10">
        <v>0</v>
      </c>
      <c r="R275" s="10">
        <v>0</v>
      </c>
      <c r="S275" s="10">
        <v>258771.36</v>
      </c>
      <c r="T275" s="10">
        <v>2583.0100000000002</v>
      </c>
      <c r="U275" s="10">
        <v>2534.63</v>
      </c>
      <c r="V275" s="10">
        <v>0</v>
      </c>
      <c r="W275" s="10">
        <v>2558.94</v>
      </c>
      <c r="X275" s="10">
        <v>0</v>
      </c>
      <c r="Y275" s="10">
        <v>0</v>
      </c>
      <c r="Z275" s="10">
        <v>0</v>
      </c>
      <c r="AA275" s="10">
        <v>2558.6999999999998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163.47999999999999</v>
      </c>
      <c r="AN275" s="10">
        <v>0</v>
      </c>
      <c r="AO275" s="10">
        <v>0</v>
      </c>
      <c r="AP275" s="10">
        <v>196.94</v>
      </c>
      <c r="AQ275" s="10">
        <v>0</v>
      </c>
      <c r="AR275" s="10">
        <v>0</v>
      </c>
      <c r="AS275" s="10">
        <v>0</v>
      </c>
      <c r="AT275" s="10">
        <f>VLOOKUP(E275,[1]Aplicado!$C$941:$AL$1568,36,0)</f>
        <v>0</v>
      </c>
      <c r="AU275" s="10">
        <f t="shared" si="4"/>
        <v>5239.9999999999991</v>
      </c>
      <c r="AV275" s="10">
        <v>2616.9</v>
      </c>
      <c r="AW275" s="10">
        <v>2558.6999999999998</v>
      </c>
      <c r="AX275" s="11">
        <v>73</v>
      </c>
      <c r="AY275" s="11">
        <v>85</v>
      </c>
      <c r="AZ275" s="10">
        <v>77165.570000000007</v>
      </c>
      <c r="BA275" s="10">
        <v>289773.38</v>
      </c>
      <c r="BB275" s="12">
        <v>0.9</v>
      </c>
      <c r="BC275" s="12">
        <v>0.80371159007083404</v>
      </c>
      <c r="BD275" s="12">
        <v>11.76</v>
      </c>
      <c r="BE275" s="12"/>
      <c r="BF275" s="8"/>
      <c r="BG275" s="5"/>
      <c r="BH275" s="8" t="s">
        <v>180</v>
      </c>
      <c r="BI275" s="8" t="s">
        <v>198</v>
      </c>
      <c r="BJ275" s="8" t="s">
        <v>374</v>
      </c>
      <c r="BK275" s="8" t="s">
        <v>84</v>
      </c>
      <c r="BL275" s="6" t="s">
        <v>399</v>
      </c>
      <c r="BM275" s="12">
        <v>258771.36</v>
      </c>
      <c r="BN275" s="6" t="s">
        <v>81</v>
      </c>
      <c r="BO275" s="12"/>
      <c r="BP275" s="13">
        <v>44795</v>
      </c>
      <c r="BQ275" s="13">
        <v>47383</v>
      </c>
      <c r="BR275" s="12">
        <v>426.94</v>
      </c>
      <c r="BS275" s="12">
        <v>0</v>
      </c>
      <c r="BT275" s="12">
        <v>230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45139</v>
      </c>
      <c r="E276" s="17" t="s">
        <v>586</v>
      </c>
      <c r="F276" s="18">
        <v>0</v>
      </c>
      <c r="G276" s="18">
        <v>0</v>
      </c>
      <c r="H276" s="19">
        <v>442337.99</v>
      </c>
      <c r="I276" s="19">
        <v>0</v>
      </c>
      <c r="J276" s="19">
        <v>0</v>
      </c>
      <c r="K276" s="19">
        <v>442337.99</v>
      </c>
      <c r="L276" s="19">
        <v>3734.44</v>
      </c>
      <c r="M276" s="19">
        <v>0</v>
      </c>
      <c r="N276" s="19">
        <v>0</v>
      </c>
      <c r="O276" s="19">
        <v>0</v>
      </c>
      <c r="P276" s="19">
        <v>3734.44</v>
      </c>
      <c r="Q276" s="19">
        <v>35.89</v>
      </c>
      <c r="R276" s="19">
        <v>0</v>
      </c>
      <c r="S276" s="19">
        <v>438567.66</v>
      </c>
      <c r="T276" s="19">
        <v>35.89</v>
      </c>
      <c r="U276" s="19">
        <v>4334.5600000000004</v>
      </c>
      <c r="V276" s="19">
        <v>0</v>
      </c>
      <c r="W276" s="19">
        <v>35.880000000000003</v>
      </c>
      <c r="X276" s="19">
        <v>4334.5600000000004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326.95999999999998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35.89</v>
      </c>
      <c r="AT276" s="19">
        <f>VLOOKUP(E276,[1]Aplicado!$C$941:$AL$1568,36,0)</f>
        <v>35.880000000000003</v>
      </c>
      <c r="AU276" s="19">
        <f t="shared" si="4"/>
        <v>8395.9600000000009</v>
      </c>
      <c r="AV276" s="19">
        <v>0</v>
      </c>
      <c r="AW276" s="19">
        <v>0</v>
      </c>
      <c r="AX276" s="20">
        <v>78</v>
      </c>
      <c r="AY276" s="20">
        <v>90</v>
      </c>
      <c r="AZ276" s="19">
        <v>123882.27</v>
      </c>
      <c r="BA276" s="19">
        <v>481064.66</v>
      </c>
      <c r="BB276" s="21">
        <v>0.9</v>
      </c>
      <c r="BC276" s="21">
        <v>0.82049447157477695</v>
      </c>
      <c r="BD276" s="21">
        <v>11.76</v>
      </c>
      <c r="BE276" s="21"/>
      <c r="BF276" s="17" t="s">
        <v>75</v>
      </c>
      <c r="BG276" s="14"/>
      <c r="BH276" s="17" t="s">
        <v>148</v>
      </c>
      <c r="BI276" s="17" t="s">
        <v>242</v>
      </c>
      <c r="BJ276" s="17" t="s">
        <v>374</v>
      </c>
      <c r="BK276" s="17" t="s">
        <v>84</v>
      </c>
      <c r="BL276" s="15" t="s">
        <v>399</v>
      </c>
      <c r="BM276" s="21">
        <v>438567.66</v>
      </c>
      <c r="BN276" s="15" t="s">
        <v>81</v>
      </c>
      <c r="BO276" s="21"/>
      <c r="BP276" s="22">
        <v>44796</v>
      </c>
      <c r="BQ276" s="22">
        <v>47537</v>
      </c>
      <c r="BR276" s="21">
        <v>0</v>
      </c>
      <c r="BS276" s="21">
        <v>0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372</v>
      </c>
      <c r="C277" s="6" t="s">
        <v>73</v>
      </c>
      <c r="D277" s="7">
        <v>45139</v>
      </c>
      <c r="E277" s="8" t="s">
        <v>587</v>
      </c>
      <c r="F277" s="9">
        <v>0</v>
      </c>
      <c r="G277" s="9">
        <v>0</v>
      </c>
      <c r="H277" s="10">
        <v>231337.14</v>
      </c>
      <c r="I277" s="10">
        <v>0</v>
      </c>
      <c r="J277" s="10">
        <v>0</v>
      </c>
      <c r="K277" s="10">
        <v>231337.14</v>
      </c>
      <c r="L277" s="10">
        <v>3599.44</v>
      </c>
      <c r="M277" s="10">
        <v>0</v>
      </c>
      <c r="N277" s="10">
        <v>0</v>
      </c>
      <c r="O277" s="10">
        <v>0</v>
      </c>
      <c r="P277" s="10">
        <v>3599.44</v>
      </c>
      <c r="Q277" s="10">
        <v>67.11</v>
      </c>
      <c r="R277" s="10">
        <v>0</v>
      </c>
      <c r="S277" s="10">
        <v>227670.59</v>
      </c>
      <c r="T277" s="10">
        <v>34.85</v>
      </c>
      <c r="U277" s="10">
        <v>2283.79</v>
      </c>
      <c r="V277" s="10">
        <v>0</v>
      </c>
      <c r="W277" s="10">
        <v>34.85</v>
      </c>
      <c r="X277" s="10">
        <v>2283.79</v>
      </c>
      <c r="Y277" s="10">
        <v>0</v>
      </c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180.37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67.11</v>
      </c>
      <c r="AT277" s="10">
        <f>VLOOKUP(E277,[1]Aplicado!$C$941:$AL$1568,36,0)</f>
        <v>34.85</v>
      </c>
      <c r="AU277" s="10">
        <f t="shared" si="4"/>
        <v>6063.6</v>
      </c>
      <c r="AV277" s="10">
        <v>0</v>
      </c>
      <c r="AW277" s="10">
        <v>0</v>
      </c>
      <c r="AX277" s="11">
        <v>50</v>
      </c>
      <c r="AY277" s="11">
        <v>60</v>
      </c>
      <c r="AZ277" s="10">
        <v>84806</v>
      </c>
      <c r="BA277" s="10">
        <v>265384</v>
      </c>
      <c r="BB277" s="12">
        <v>0.89</v>
      </c>
      <c r="BC277" s="12">
        <v>0.76352314043047098</v>
      </c>
      <c r="BD277" s="12">
        <v>11.85</v>
      </c>
      <c r="BE277" s="12"/>
      <c r="BF277" s="8"/>
      <c r="BG277" s="5"/>
      <c r="BH277" s="8" t="s">
        <v>76</v>
      </c>
      <c r="BI277" s="8" t="s">
        <v>588</v>
      </c>
      <c r="BJ277" s="8" t="s">
        <v>374</v>
      </c>
      <c r="BK277" s="8" t="s">
        <v>84</v>
      </c>
      <c r="BL277" s="6" t="s">
        <v>399</v>
      </c>
      <c r="BM277" s="12">
        <v>227670.59</v>
      </c>
      <c r="BN277" s="6" t="s">
        <v>81</v>
      </c>
      <c r="BO277" s="12"/>
      <c r="BP277" s="13">
        <v>44814</v>
      </c>
      <c r="BQ277" s="13">
        <v>46640</v>
      </c>
      <c r="BR277" s="12">
        <v>0</v>
      </c>
      <c r="BS277" s="12">
        <v>0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45139</v>
      </c>
      <c r="E278" s="17" t="s">
        <v>589</v>
      </c>
      <c r="F278" s="18">
        <v>3</v>
      </c>
      <c r="G278" s="18">
        <v>2</v>
      </c>
      <c r="H278" s="19">
        <v>149676.39000000001</v>
      </c>
      <c r="I278" s="19">
        <v>5715.48</v>
      </c>
      <c r="J278" s="19">
        <v>22.57</v>
      </c>
      <c r="K278" s="19">
        <v>155391.87</v>
      </c>
      <c r="L278" s="19">
        <v>2329.1799999999998</v>
      </c>
      <c r="M278" s="19">
        <v>0</v>
      </c>
      <c r="N278" s="19">
        <v>0</v>
      </c>
      <c r="O278" s="19">
        <v>22.57</v>
      </c>
      <c r="P278" s="19">
        <v>0</v>
      </c>
      <c r="Q278" s="19">
        <v>0</v>
      </c>
      <c r="R278" s="19">
        <v>0</v>
      </c>
      <c r="S278" s="19">
        <v>155369.29999999999</v>
      </c>
      <c r="T278" s="19">
        <v>3046.32</v>
      </c>
      <c r="U278" s="19">
        <v>1477.83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4524.1499999999996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f>VLOOKUP(E278,[1]Aplicado!$C$941:$AL$1568,36,0)</f>
        <v>0</v>
      </c>
      <c r="AU278" s="19">
        <f t="shared" si="4"/>
        <v>0</v>
      </c>
      <c r="AV278" s="19">
        <v>8022.09</v>
      </c>
      <c r="AW278" s="19">
        <v>4524.1499999999996</v>
      </c>
      <c r="AX278" s="20">
        <v>50</v>
      </c>
      <c r="AY278" s="20">
        <v>60</v>
      </c>
      <c r="AZ278" s="19">
        <v>79200</v>
      </c>
      <c r="BA278" s="19">
        <v>171729</v>
      </c>
      <c r="BB278" s="21">
        <v>0.9</v>
      </c>
      <c r="BC278" s="21">
        <v>0.81426183114092499</v>
      </c>
      <c r="BD278" s="21">
        <v>11.85</v>
      </c>
      <c r="BE278" s="21"/>
      <c r="BF278" s="17"/>
      <c r="BG278" s="14"/>
      <c r="BH278" s="17" t="s">
        <v>144</v>
      </c>
      <c r="BI278" s="17" t="s">
        <v>448</v>
      </c>
      <c r="BJ278" s="17" t="s">
        <v>374</v>
      </c>
      <c r="BK278" s="17" t="s">
        <v>132</v>
      </c>
      <c r="BL278" s="15" t="s">
        <v>399</v>
      </c>
      <c r="BM278" s="21">
        <v>155369.29999999999</v>
      </c>
      <c r="BN278" s="15" t="s">
        <v>81</v>
      </c>
      <c r="BO278" s="21"/>
      <c r="BP278" s="22">
        <v>44818</v>
      </c>
      <c r="BQ278" s="22">
        <v>46644</v>
      </c>
      <c r="BR278" s="21">
        <v>1040.19</v>
      </c>
      <c r="BS278" s="21">
        <v>0</v>
      </c>
      <c r="BT278" s="21">
        <v>230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45139</v>
      </c>
      <c r="E279" s="8" t="s">
        <v>590</v>
      </c>
      <c r="F279" s="9">
        <v>0</v>
      </c>
      <c r="G279" s="9">
        <v>0</v>
      </c>
      <c r="H279" s="10">
        <v>359458.21</v>
      </c>
      <c r="I279" s="10">
        <v>0</v>
      </c>
      <c r="J279" s="10">
        <v>0</v>
      </c>
      <c r="K279" s="10">
        <v>359458.21</v>
      </c>
      <c r="L279" s="10">
        <v>1822.59</v>
      </c>
      <c r="M279" s="10">
        <v>0</v>
      </c>
      <c r="N279" s="10">
        <v>0</v>
      </c>
      <c r="O279" s="10">
        <v>0</v>
      </c>
      <c r="P279" s="10">
        <v>1822.59</v>
      </c>
      <c r="Q279" s="10">
        <v>33.82</v>
      </c>
      <c r="R279" s="10">
        <v>0</v>
      </c>
      <c r="S279" s="10">
        <v>357601.8</v>
      </c>
      <c r="T279" s="10">
        <v>17.649999999999999</v>
      </c>
      <c r="U279" s="10">
        <v>3549.32</v>
      </c>
      <c r="V279" s="10">
        <v>0</v>
      </c>
      <c r="W279" s="10">
        <v>17.649999999999999</v>
      </c>
      <c r="X279" s="10">
        <v>3549.32</v>
      </c>
      <c r="Y279" s="10">
        <v>0</v>
      </c>
      <c r="Z279" s="10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256.02999999999997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33.82</v>
      </c>
      <c r="AT279" s="10">
        <f>VLOOKUP(E279,[1]Aplicado!$C$941:$AL$1568,36,0)</f>
        <v>17.649999999999999</v>
      </c>
      <c r="AU279" s="10">
        <f t="shared" si="4"/>
        <v>5627.9400000000005</v>
      </c>
      <c r="AV279" s="10">
        <v>0</v>
      </c>
      <c r="AW279" s="10">
        <v>0</v>
      </c>
      <c r="AX279" s="11">
        <v>110</v>
      </c>
      <c r="AY279" s="11">
        <v>120</v>
      </c>
      <c r="AZ279" s="10">
        <v>116809.47</v>
      </c>
      <c r="BA279" s="10">
        <v>376698</v>
      </c>
      <c r="BB279" s="12">
        <v>0.75</v>
      </c>
      <c r="BC279" s="12">
        <v>0.71197975566634297</v>
      </c>
      <c r="BD279" s="12">
        <v>11.85</v>
      </c>
      <c r="BE279" s="12"/>
      <c r="BF279" s="8"/>
      <c r="BG279" s="5"/>
      <c r="BH279" s="8" t="s">
        <v>454</v>
      </c>
      <c r="BI279" s="8" t="s">
        <v>591</v>
      </c>
      <c r="BJ279" s="8" t="s">
        <v>374</v>
      </c>
      <c r="BK279" s="8" t="s">
        <v>84</v>
      </c>
      <c r="BL279" s="6" t="s">
        <v>399</v>
      </c>
      <c r="BM279" s="12">
        <v>357601.8</v>
      </c>
      <c r="BN279" s="6" t="s">
        <v>81</v>
      </c>
      <c r="BO279" s="12"/>
      <c r="BP279" s="13">
        <v>44827</v>
      </c>
      <c r="BQ279" s="13">
        <v>48480</v>
      </c>
      <c r="BR279" s="12">
        <v>0</v>
      </c>
      <c r="BS279" s="12">
        <v>0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45139</v>
      </c>
      <c r="E280" s="17" t="s">
        <v>592</v>
      </c>
      <c r="F280" s="18">
        <v>0</v>
      </c>
      <c r="G280" s="18">
        <v>0</v>
      </c>
      <c r="H280" s="19">
        <v>354076.11</v>
      </c>
      <c r="I280" s="19">
        <v>0</v>
      </c>
      <c r="J280" s="19">
        <v>0</v>
      </c>
      <c r="K280" s="19">
        <v>354076.11</v>
      </c>
      <c r="L280" s="19">
        <v>2873.67</v>
      </c>
      <c r="M280" s="19">
        <v>0</v>
      </c>
      <c r="N280" s="19">
        <v>0</v>
      </c>
      <c r="O280" s="19">
        <v>0</v>
      </c>
      <c r="P280" s="19">
        <v>2873.67</v>
      </c>
      <c r="Q280" s="19">
        <v>54.03</v>
      </c>
      <c r="R280" s="19">
        <v>0</v>
      </c>
      <c r="S280" s="19">
        <v>351148.41</v>
      </c>
      <c r="T280" s="19">
        <v>27.82</v>
      </c>
      <c r="U280" s="19">
        <v>3495.97</v>
      </c>
      <c r="V280" s="19">
        <v>0</v>
      </c>
      <c r="W280" s="19">
        <v>27.81</v>
      </c>
      <c r="X280" s="19">
        <v>3495.97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259.12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53.79</v>
      </c>
      <c r="AT280" s="19">
        <f>VLOOKUP(E280,[1]Aplicado!$C$941:$AL$1568,36,0)</f>
        <v>27.81</v>
      </c>
      <c r="AU280" s="19">
        <f t="shared" si="4"/>
        <v>6629</v>
      </c>
      <c r="AV280" s="19">
        <v>0</v>
      </c>
      <c r="AW280" s="19">
        <v>0</v>
      </c>
      <c r="AX280" s="20">
        <v>81</v>
      </c>
      <c r="AY280" s="20">
        <v>91</v>
      </c>
      <c r="AZ280" s="19">
        <v>97644.28</v>
      </c>
      <c r="BA280" s="19">
        <v>381258</v>
      </c>
      <c r="BB280" s="21">
        <v>0.9</v>
      </c>
      <c r="BC280" s="21">
        <v>0.82892311505594596</v>
      </c>
      <c r="BD280" s="21">
        <v>11.85</v>
      </c>
      <c r="BE280" s="21"/>
      <c r="BF280" s="17"/>
      <c r="BG280" s="14"/>
      <c r="BH280" s="17" t="s">
        <v>187</v>
      </c>
      <c r="BI280" s="17" t="s">
        <v>191</v>
      </c>
      <c r="BJ280" s="17" t="s">
        <v>374</v>
      </c>
      <c r="BK280" s="17" t="s">
        <v>84</v>
      </c>
      <c r="BL280" s="15" t="s">
        <v>399</v>
      </c>
      <c r="BM280" s="21">
        <v>351148.41</v>
      </c>
      <c r="BN280" s="15" t="s">
        <v>81</v>
      </c>
      <c r="BO280" s="21"/>
      <c r="BP280" s="22">
        <v>44827</v>
      </c>
      <c r="BQ280" s="22">
        <v>47596</v>
      </c>
      <c r="BR280" s="21">
        <v>0</v>
      </c>
      <c r="BS280" s="21">
        <v>0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45139</v>
      </c>
      <c r="E281" s="8" t="s">
        <v>593</v>
      </c>
      <c r="F281" s="9">
        <v>0</v>
      </c>
      <c r="G281" s="9">
        <v>0</v>
      </c>
      <c r="H281" s="10">
        <v>213666.86</v>
      </c>
      <c r="I281" s="10">
        <v>0</v>
      </c>
      <c r="J281" s="10">
        <v>0</v>
      </c>
      <c r="K281" s="10">
        <v>213666.86</v>
      </c>
      <c r="L281" s="10">
        <v>3324.49</v>
      </c>
      <c r="M281" s="10">
        <v>0</v>
      </c>
      <c r="N281" s="10">
        <v>0</v>
      </c>
      <c r="O281" s="10">
        <v>0</v>
      </c>
      <c r="P281" s="10">
        <v>3324.49</v>
      </c>
      <c r="Q281" s="10">
        <v>62.7</v>
      </c>
      <c r="R281" s="10">
        <v>0</v>
      </c>
      <c r="S281" s="10">
        <v>210279.66</v>
      </c>
      <c r="T281" s="10">
        <v>32.19</v>
      </c>
      <c r="U281" s="10">
        <v>2109.34</v>
      </c>
      <c r="V281" s="10">
        <v>0</v>
      </c>
      <c r="W281" s="10">
        <v>32.19</v>
      </c>
      <c r="X281" s="10">
        <v>2109.34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166.6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43.13</v>
      </c>
      <c r="AT281" s="10">
        <f>VLOOKUP(E281,[1]Aplicado!$C$941:$AL$1568,36,0)</f>
        <v>32.19</v>
      </c>
      <c r="AU281" s="10">
        <f t="shared" si="4"/>
        <v>5620</v>
      </c>
      <c r="AV281" s="10">
        <v>0</v>
      </c>
      <c r="AW281" s="10">
        <v>0</v>
      </c>
      <c r="AX281" s="11">
        <v>50</v>
      </c>
      <c r="AY281" s="11">
        <v>60</v>
      </c>
      <c r="AZ281" s="10">
        <v>83888.23</v>
      </c>
      <c r="BA281" s="10">
        <v>245113</v>
      </c>
      <c r="BB281" s="12">
        <v>0.9</v>
      </c>
      <c r="BC281" s="12">
        <v>0.77209978254927303</v>
      </c>
      <c r="BD281" s="12">
        <v>11.85</v>
      </c>
      <c r="BE281" s="12"/>
      <c r="BF281" s="8"/>
      <c r="BG281" s="5"/>
      <c r="BH281" s="8" t="s">
        <v>369</v>
      </c>
      <c r="BI281" s="8" t="s">
        <v>594</v>
      </c>
      <c r="BJ281" s="8" t="s">
        <v>374</v>
      </c>
      <c r="BK281" s="8" t="s">
        <v>84</v>
      </c>
      <c r="BL281" s="6" t="s">
        <v>399</v>
      </c>
      <c r="BM281" s="12">
        <v>210279.66</v>
      </c>
      <c r="BN281" s="6" t="s">
        <v>81</v>
      </c>
      <c r="BO281" s="12"/>
      <c r="BP281" s="13">
        <v>44827</v>
      </c>
      <c r="BQ281" s="13">
        <v>46653</v>
      </c>
      <c r="BR281" s="12">
        <v>0</v>
      </c>
      <c r="BS281" s="12">
        <v>0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45139</v>
      </c>
      <c r="E282" s="17" t="s">
        <v>595</v>
      </c>
      <c r="F282" s="18">
        <v>0</v>
      </c>
      <c r="G282" s="18">
        <v>0</v>
      </c>
      <c r="H282" s="19">
        <v>402650.94</v>
      </c>
      <c r="I282" s="19">
        <v>0</v>
      </c>
      <c r="J282" s="19">
        <v>0</v>
      </c>
      <c r="K282" s="19">
        <v>402650.94</v>
      </c>
      <c r="L282" s="19">
        <v>3353.91</v>
      </c>
      <c r="M282" s="19">
        <v>0</v>
      </c>
      <c r="N282" s="19">
        <v>0</v>
      </c>
      <c r="O282" s="19">
        <v>0</v>
      </c>
      <c r="P282" s="19">
        <v>3353.91</v>
      </c>
      <c r="Q282" s="19">
        <v>135.93</v>
      </c>
      <c r="R282" s="19">
        <v>0</v>
      </c>
      <c r="S282" s="19">
        <v>399161.1</v>
      </c>
      <c r="T282" s="19">
        <v>32.479999999999997</v>
      </c>
      <c r="U282" s="19">
        <v>3974.84</v>
      </c>
      <c r="V282" s="19">
        <v>0</v>
      </c>
      <c r="W282" s="19">
        <v>32.479999999999997</v>
      </c>
      <c r="X282" s="19">
        <v>3974.84</v>
      </c>
      <c r="Y282" s="19">
        <v>0</v>
      </c>
      <c r="Z282" s="19">
        <v>0</v>
      </c>
      <c r="AA282" s="19">
        <v>0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300.16000000000003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135.84</v>
      </c>
      <c r="AT282" s="19">
        <f>VLOOKUP(E282,[1]Aplicado!$C$941:$AL$1568,36,0)</f>
        <v>32.479999999999997</v>
      </c>
      <c r="AU282" s="19">
        <f t="shared" si="4"/>
        <v>7629</v>
      </c>
      <c r="AV282" s="19">
        <v>0</v>
      </c>
      <c r="AW282" s="19">
        <v>0</v>
      </c>
      <c r="AX282" s="20">
        <v>82</v>
      </c>
      <c r="AY282" s="20">
        <v>92</v>
      </c>
      <c r="AZ282" s="19">
        <v>117057.62</v>
      </c>
      <c r="BA282" s="19">
        <v>441633</v>
      </c>
      <c r="BB282" s="21">
        <v>0.85</v>
      </c>
      <c r="BC282" s="21">
        <v>0.76825539531692599</v>
      </c>
      <c r="BD282" s="21">
        <v>11.85</v>
      </c>
      <c r="BE282" s="21"/>
      <c r="BF282" s="17" t="s">
        <v>103</v>
      </c>
      <c r="BG282" s="14"/>
      <c r="BH282" s="17" t="s">
        <v>454</v>
      </c>
      <c r="BI282" s="17" t="s">
        <v>591</v>
      </c>
      <c r="BJ282" s="17" t="s">
        <v>374</v>
      </c>
      <c r="BK282" s="17" t="s">
        <v>84</v>
      </c>
      <c r="BL282" s="15" t="s">
        <v>399</v>
      </c>
      <c r="BM282" s="21">
        <v>399161.1</v>
      </c>
      <c r="BN282" s="15" t="s">
        <v>81</v>
      </c>
      <c r="BO282" s="21"/>
      <c r="BP282" s="22">
        <v>44824</v>
      </c>
      <c r="BQ282" s="22">
        <v>47623</v>
      </c>
      <c r="BR282" s="21">
        <v>0</v>
      </c>
      <c r="BS282" s="21">
        <v>0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45139</v>
      </c>
      <c r="E283" s="8" t="s">
        <v>596</v>
      </c>
      <c r="F283" s="9">
        <v>0</v>
      </c>
      <c r="G283" s="9">
        <v>0</v>
      </c>
      <c r="H283" s="10">
        <v>318326.89</v>
      </c>
      <c r="I283" s="10">
        <v>0</v>
      </c>
      <c r="J283" s="10">
        <v>0</v>
      </c>
      <c r="K283" s="10">
        <v>318326.89</v>
      </c>
      <c r="L283" s="10">
        <v>4830.75</v>
      </c>
      <c r="M283" s="10">
        <v>0</v>
      </c>
      <c r="N283" s="10">
        <v>0</v>
      </c>
      <c r="O283" s="10">
        <v>0</v>
      </c>
      <c r="P283" s="10">
        <v>4830.75</v>
      </c>
      <c r="Q283" s="10">
        <v>46.78</v>
      </c>
      <c r="R283" s="10">
        <v>0</v>
      </c>
      <c r="S283" s="10">
        <v>313449.36</v>
      </c>
      <c r="T283" s="10">
        <v>46.78</v>
      </c>
      <c r="U283" s="10">
        <v>3143.02</v>
      </c>
      <c r="V283" s="10">
        <v>0</v>
      </c>
      <c r="W283" s="10">
        <v>46.78</v>
      </c>
      <c r="X283" s="10">
        <v>3143.02</v>
      </c>
      <c r="Y283" s="10">
        <v>0</v>
      </c>
      <c r="Z283" s="10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244.47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46.02</v>
      </c>
      <c r="AT283" s="10">
        <f>VLOOKUP(E283,[1]Aplicado!$C$941:$AL$1568,36,0)</f>
        <v>46.78</v>
      </c>
      <c r="AU283" s="10">
        <f t="shared" si="4"/>
        <v>8219</v>
      </c>
      <c r="AV283" s="10">
        <v>0</v>
      </c>
      <c r="AW283" s="10">
        <v>0</v>
      </c>
      <c r="AX283" s="11">
        <v>50</v>
      </c>
      <c r="AY283" s="11">
        <v>60</v>
      </c>
      <c r="AZ283" s="10">
        <v>94749.36</v>
      </c>
      <c r="BA283" s="10">
        <v>359685.71</v>
      </c>
      <c r="BB283" s="12">
        <v>0.9</v>
      </c>
      <c r="BC283" s="12">
        <v>0.78430812277752204</v>
      </c>
      <c r="BD283" s="12">
        <v>11.85</v>
      </c>
      <c r="BE283" s="12"/>
      <c r="BF283" s="8"/>
      <c r="BG283" s="5"/>
      <c r="BH283" s="8" t="s">
        <v>148</v>
      </c>
      <c r="BI283" s="8" t="s">
        <v>597</v>
      </c>
      <c r="BJ283" s="8" t="s">
        <v>374</v>
      </c>
      <c r="BK283" s="8" t="s">
        <v>84</v>
      </c>
      <c r="BL283" s="6" t="s">
        <v>399</v>
      </c>
      <c r="BM283" s="12">
        <v>313449.36</v>
      </c>
      <c r="BN283" s="6" t="s">
        <v>81</v>
      </c>
      <c r="BO283" s="12"/>
      <c r="BP283" s="13">
        <v>44841</v>
      </c>
      <c r="BQ283" s="13">
        <v>46667</v>
      </c>
      <c r="BR283" s="12">
        <v>0</v>
      </c>
      <c r="BS283" s="12">
        <v>0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45139</v>
      </c>
      <c r="E284" s="17" t="s">
        <v>598</v>
      </c>
      <c r="F284" s="18">
        <v>0</v>
      </c>
      <c r="G284" s="18">
        <v>0</v>
      </c>
      <c r="H284" s="19">
        <v>237783.97</v>
      </c>
      <c r="I284" s="19">
        <v>0</v>
      </c>
      <c r="J284" s="19">
        <v>0</v>
      </c>
      <c r="K284" s="19">
        <v>237783.97</v>
      </c>
      <c r="L284" s="19">
        <v>3609.48</v>
      </c>
      <c r="M284" s="19">
        <v>0</v>
      </c>
      <c r="N284" s="19">
        <v>0</v>
      </c>
      <c r="O284" s="19">
        <v>0</v>
      </c>
      <c r="P284" s="19">
        <v>3609.48</v>
      </c>
      <c r="Q284" s="19">
        <v>100.32</v>
      </c>
      <c r="R284" s="19">
        <v>0</v>
      </c>
      <c r="S284" s="19">
        <v>234074.16</v>
      </c>
      <c r="T284" s="19">
        <v>34.94</v>
      </c>
      <c r="U284" s="19">
        <v>2347.13</v>
      </c>
      <c r="V284" s="19">
        <v>0</v>
      </c>
      <c r="W284" s="19">
        <v>34.94</v>
      </c>
      <c r="X284" s="19">
        <v>2347.13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182.62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89.55</v>
      </c>
      <c r="AT284" s="19">
        <f>VLOOKUP(E284,[1]Aplicado!$C$941:$AL$1568,36,0)</f>
        <v>34.94</v>
      </c>
      <c r="AU284" s="19">
        <f t="shared" si="4"/>
        <v>6150</v>
      </c>
      <c r="AV284" s="19">
        <v>0</v>
      </c>
      <c r="AW284" s="19">
        <v>0</v>
      </c>
      <c r="AX284" s="20">
        <v>50</v>
      </c>
      <c r="AY284" s="20">
        <v>60</v>
      </c>
      <c r="AZ284" s="19">
        <v>77121.210000000006</v>
      </c>
      <c r="BA284" s="19">
        <v>268694.38</v>
      </c>
      <c r="BB284" s="21">
        <v>0.85</v>
      </c>
      <c r="BC284" s="21">
        <v>0.740480824347722</v>
      </c>
      <c r="BD284" s="21">
        <v>11.85</v>
      </c>
      <c r="BE284" s="21"/>
      <c r="BF284" s="17"/>
      <c r="BG284" s="14"/>
      <c r="BH284" s="17" t="s">
        <v>95</v>
      </c>
      <c r="BI284" s="17" t="s">
        <v>96</v>
      </c>
      <c r="BJ284" s="17" t="s">
        <v>374</v>
      </c>
      <c r="BK284" s="17" t="s">
        <v>84</v>
      </c>
      <c r="BL284" s="15" t="s">
        <v>399</v>
      </c>
      <c r="BM284" s="21">
        <v>234074.16</v>
      </c>
      <c r="BN284" s="15" t="s">
        <v>81</v>
      </c>
      <c r="BO284" s="21"/>
      <c r="BP284" s="22">
        <v>44844</v>
      </c>
      <c r="BQ284" s="22">
        <v>46670</v>
      </c>
      <c r="BR284" s="21">
        <v>0</v>
      </c>
      <c r="BS284" s="21">
        <v>0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45139</v>
      </c>
      <c r="E285" s="8" t="s">
        <v>599</v>
      </c>
      <c r="F285" s="9">
        <v>0</v>
      </c>
      <c r="G285" s="9">
        <v>0</v>
      </c>
      <c r="H285" s="10">
        <v>228124.34</v>
      </c>
      <c r="I285" s="10">
        <v>0</v>
      </c>
      <c r="J285" s="10">
        <v>0</v>
      </c>
      <c r="K285" s="10">
        <v>228124.34</v>
      </c>
      <c r="L285" s="10">
        <v>2835.76</v>
      </c>
      <c r="M285" s="10">
        <v>0</v>
      </c>
      <c r="N285" s="10">
        <v>0</v>
      </c>
      <c r="O285" s="10">
        <v>0</v>
      </c>
      <c r="P285" s="10">
        <v>2835.76</v>
      </c>
      <c r="Q285" s="10">
        <v>5308.93</v>
      </c>
      <c r="R285" s="10">
        <v>0</v>
      </c>
      <c r="S285" s="10">
        <v>219979.64</v>
      </c>
      <c r="T285" s="10">
        <v>78.11</v>
      </c>
      <c r="U285" s="10">
        <v>2200.3000000000002</v>
      </c>
      <c r="V285" s="10">
        <v>0</v>
      </c>
      <c r="W285" s="10">
        <v>78.11</v>
      </c>
      <c r="X285" s="10">
        <v>2200.3000000000002</v>
      </c>
      <c r="Y285" s="10">
        <v>0</v>
      </c>
      <c r="Z285" s="10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194.77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78.099999999999994</v>
      </c>
      <c r="AT285" s="10">
        <f>VLOOKUP(E285,[1]Aplicado!$C$941:$AL$1568,36,0)</f>
        <v>78.11</v>
      </c>
      <c r="AU285" s="10">
        <f t="shared" si="4"/>
        <v>10461.66</v>
      </c>
      <c r="AV285" s="10">
        <v>0</v>
      </c>
      <c r="AW285" s="10">
        <v>0</v>
      </c>
      <c r="AX285" s="11">
        <v>74</v>
      </c>
      <c r="AY285" s="11">
        <v>84</v>
      </c>
      <c r="AZ285" s="10">
        <v>79200</v>
      </c>
      <c r="BA285" s="10">
        <v>286585.48</v>
      </c>
      <c r="BB285" s="12">
        <v>0.9</v>
      </c>
      <c r="BC285" s="12">
        <v>0.69082940280156602</v>
      </c>
      <c r="BD285" s="12">
        <v>11.85</v>
      </c>
      <c r="BE285" s="12"/>
      <c r="BF285" s="8"/>
      <c r="BG285" s="5"/>
      <c r="BH285" s="8" t="s">
        <v>144</v>
      </c>
      <c r="BI285" s="8" t="s">
        <v>448</v>
      </c>
      <c r="BJ285" s="8" t="s">
        <v>374</v>
      </c>
      <c r="BK285" s="8" t="s">
        <v>84</v>
      </c>
      <c r="BL285" s="6" t="s">
        <v>399</v>
      </c>
      <c r="BM285" s="12">
        <v>219979.64</v>
      </c>
      <c r="BN285" s="6" t="s">
        <v>81</v>
      </c>
      <c r="BO285" s="12"/>
      <c r="BP285" s="13">
        <v>44844</v>
      </c>
      <c r="BQ285" s="13">
        <v>47401</v>
      </c>
      <c r="BR285" s="12">
        <v>0</v>
      </c>
      <c r="BS285" s="12">
        <v>0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109</v>
      </c>
      <c r="C286" s="15" t="s">
        <v>73</v>
      </c>
      <c r="D286" s="16">
        <v>45139</v>
      </c>
      <c r="E286" s="17" t="s">
        <v>600</v>
      </c>
      <c r="F286" s="18">
        <v>0</v>
      </c>
      <c r="G286" s="18">
        <v>0</v>
      </c>
      <c r="H286" s="19">
        <v>144405.64000000001</v>
      </c>
      <c r="I286" s="19">
        <v>0</v>
      </c>
      <c r="J286" s="19">
        <v>0</v>
      </c>
      <c r="K286" s="19">
        <v>144405.64000000001</v>
      </c>
      <c r="L286" s="19">
        <v>3361.25</v>
      </c>
      <c r="M286" s="19">
        <v>0</v>
      </c>
      <c r="N286" s="19">
        <v>0</v>
      </c>
      <c r="O286" s="19">
        <v>0</v>
      </c>
      <c r="P286" s="19">
        <v>3361.25</v>
      </c>
      <c r="Q286" s="19">
        <v>33.14</v>
      </c>
      <c r="R286" s="19">
        <v>0</v>
      </c>
      <c r="S286" s="19">
        <v>141011.25</v>
      </c>
      <c r="T286" s="19">
        <v>33.14</v>
      </c>
      <c r="U286" s="19">
        <v>1425.68</v>
      </c>
      <c r="V286" s="19">
        <v>0</v>
      </c>
      <c r="W286" s="19">
        <v>33.14</v>
      </c>
      <c r="X286" s="19">
        <v>1425.68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117.74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230</v>
      </c>
      <c r="AQ286" s="19">
        <v>4871.53</v>
      </c>
      <c r="AR286" s="19">
        <v>0</v>
      </c>
      <c r="AS286" s="19">
        <v>0</v>
      </c>
      <c r="AT286" s="19">
        <f>VLOOKUP(E286,[1]Aplicado!$C$941:$AL$1568,36,0)</f>
        <v>263.14</v>
      </c>
      <c r="AU286" s="19">
        <f t="shared" si="4"/>
        <v>9809.34</v>
      </c>
      <c r="AV286" s="19">
        <v>0</v>
      </c>
      <c r="AW286" s="19">
        <v>0</v>
      </c>
      <c r="AX286" s="20">
        <v>35</v>
      </c>
      <c r="AY286" s="20">
        <v>45</v>
      </c>
      <c r="AZ286" s="19">
        <v>80367.759999999995</v>
      </c>
      <c r="BA286" s="19">
        <v>173238.69</v>
      </c>
      <c r="BB286" s="21">
        <v>0.9</v>
      </c>
      <c r="BC286" s="21">
        <v>0.73257379745829299</v>
      </c>
      <c r="BD286" s="21">
        <v>11.85</v>
      </c>
      <c r="BE286" s="21"/>
      <c r="BF286" s="17"/>
      <c r="BG286" s="14"/>
      <c r="BH286" s="17" t="s">
        <v>265</v>
      </c>
      <c r="BI286" s="17" t="s">
        <v>601</v>
      </c>
      <c r="BJ286" s="17" t="s">
        <v>374</v>
      </c>
      <c r="BK286" s="17" t="s">
        <v>84</v>
      </c>
      <c r="BL286" s="15" t="s">
        <v>399</v>
      </c>
      <c r="BM286" s="21">
        <v>141011.25</v>
      </c>
      <c r="BN286" s="15" t="s">
        <v>81</v>
      </c>
      <c r="BO286" s="21"/>
      <c r="BP286" s="22">
        <v>44846</v>
      </c>
      <c r="BQ286" s="22">
        <v>46215</v>
      </c>
      <c r="BR286" s="21">
        <v>0</v>
      </c>
      <c r="BS286" s="21">
        <v>0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372</v>
      </c>
      <c r="C287" s="6" t="s">
        <v>73</v>
      </c>
      <c r="D287" s="7">
        <v>45139</v>
      </c>
      <c r="E287" s="8" t="s">
        <v>602</v>
      </c>
      <c r="F287" s="9">
        <v>0</v>
      </c>
      <c r="G287" s="9">
        <v>0</v>
      </c>
      <c r="H287" s="10">
        <v>462897.56</v>
      </c>
      <c r="I287" s="10">
        <v>0</v>
      </c>
      <c r="J287" s="10">
        <v>0</v>
      </c>
      <c r="K287" s="10">
        <v>462897.56</v>
      </c>
      <c r="L287" s="10">
        <v>7024.68</v>
      </c>
      <c r="M287" s="10">
        <v>0</v>
      </c>
      <c r="N287" s="10">
        <v>0</v>
      </c>
      <c r="O287" s="10">
        <v>0</v>
      </c>
      <c r="P287" s="10">
        <v>7024.68</v>
      </c>
      <c r="Q287" s="10">
        <v>68.02</v>
      </c>
      <c r="R287" s="10">
        <v>0</v>
      </c>
      <c r="S287" s="10">
        <v>455804.86</v>
      </c>
      <c r="T287" s="10">
        <v>68.02</v>
      </c>
      <c r="U287" s="10">
        <v>4570.4399999999996</v>
      </c>
      <c r="V287" s="10">
        <v>0</v>
      </c>
      <c r="W287" s="10">
        <v>68.010000000000005</v>
      </c>
      <c r="X287" s="10">
        <v>4570.4399999999996</v>
      </c>
      <c r="Y287" s="10">
        <v>0</v>
      </c>
      <c r="Z287" s="10">
        <v>0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355.49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67.63</v>
      </c>
      <c r="AT287" s="10">
        <f>VLOOKUP(E287,[1]Aplicado!$C$941:$AL$1568,36,0)</f>
        <v>68.010000000000005</v>
      </c>
      <c r="AU287" s="10">
        <f t="shared" si="4"/>
        <v>11951</v>
      </c>
      <c r="AV287" s="10">
        <v>0</v>
      </c>
      <c r="AW287" s="10">
        <v>0</v>
      </c>
      <c r="AX287" s="11">
        <v>50</v>
      </c>
      <c r="AY287" s="11">
        <v>60</v>
      </c>
      <c r="AZ287" s="10">
        <v>139631</v>
      </c>
      <c r="BA287" s="10">
        <v>523039.82</v>
      </c>
      <c r="BB287" s="12">
        <v>0.8</v>
      </c>
      <c r="BC287" s="12">
        <v>0.69716276668954202</v>
      </c>
      <c r="BD287" s="12">
        <v>11.85</v>
      </c>
      <c r="BE287" s="12"/>
      <c r="BF287" s="8"/>
      <c r="BG287" s="5"/>
      <c r="BH287" s="8" t="s">
        <v>165</v>
      </c>
      <c r="BI287" s="8" t="s">
        <v>566</v>
      </c>
      <c r="BJ287" s="8" t="s">
        <v>374</v>
      </c>
      <c r="BK287" s="8" t="s">
        <v>84</v>
      </c>
      <c r="BL287" s="6" t="s">
        <v>399</v>
      </c>
      <c r="BM287" s="12">
        <v>455804.86</v>
      </c>
      <c r="BN287" s="6" t="s">
        <v>81</v>
      </c>
      <c r="BO287" s="12"/>
      <c r="BP287" s="13">
        <v>44854</v>
      </c>
      <c r="BQ287" s="13">
        <v>46680</v>
      </c>
      <c r="BR287" s="12">
        <v>0</v>
      </c>
      <c r="BS287" s="12">
        <v>0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45139</v>
      </c>
      <c r="E288" s="17" t="s">
        <v>603</v>
      </c>
      <c r="F288" s="18">
        <v>0</v>
      </c>
      <c r="G288" s="18">
        <v>0</v>
      </c>
      <c r="H288" s="19">
        <v>277435.71000000002</v>
      </c>
      <c r="I288" s="19">
        <v>4028.38</v>
      </c>
      <c r="J288" s="19">
        <v>0</v>
      </c>
      <c r="K288" s="19">
        <v>281464.09000000003</v>
      </c>
      <c r="L288" s="19">
        <v>4108.2700000000004</v>
      </c>
      <c r="M288" s="19">
        <v>0</v>
      </c>
      <c r="N288" s="19">
        <v>0</v>
      </c>
      <c r="O288" s="19">
        <v>4028.38</v>
      </c>
      <c r="P288" s="19">
        <v>4108.2700000000004</v>
      </c>
      <c r="Q288" s="19">
        <v>39.75</v>
      </c>
      <c r="R288" s="19">
        <v>0</v>
      </c>
      <c r="S288" s="19">
        <v>273287.69</v>
      </c>
      <c r="T288" s="19">
        <v>2555.91</v>
      </c>
      <c r="U288" s="19">
        <v>2736.97</v>
      </c>
      <c r="V288" s="19">
        <v>0</v>
      </c>
      <c r="W288" s="19">
        <v>2555.91</v>
      </c>
      <c r="X288" s="19">
        <v>2736.97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230</v>
      </c>
      <c r="AG288" s="19">
        <v>0</v>
      </c>
      <c r="AH288" s="19">
        <v>0</v>
      </c>
      <c r="AI288" s="19">
        <v>209.92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870.8</v>
      </c>
      <c r="AR288" s="19">
        <v>0</v>
      </c>
      <c r="AS288" s="19">
        <v>0</v>
      </c>
      <c r="AT288" s="19">
        <f>VLOOKUP(E288,[1]Aplicado!$C$941:$AL$1568,36,0)</f>
        <v>0</v>
      </c>
      <c r="AU288" s="19">
        <f t="shared" si="4"/>
        <v>14780</v>
      </c>
      <c r="AV288" s="19">
        <v>0</v>
      </c>
      <c r="AW288" s="19">
        <v>0</v>
      </c>
      <c r="AX288" s="20">
        <v>51</v>
      </c>
      <c r="AY288" s="20">
        <v>60</v>
      </c>
      <c r="AZ288" s="19">
        <v>303887.7</v>
      </c>
      <c r="BA288" s="19">
        <v>308849.56</v>
      </c>
      <c r="BB288" s="21">
        <v>0.9</v>
      </c>
      <c r="BC288" s="21">
        <v>0.79637128510074595</v>
      </c>
      <c r="BD288" s="21">
        <v>14</v>
      </c>
      <c r="BE288" s="21"/>
      <c r="BF288" s="17"/>
      <c r="BG288" s="14"/>
      <c r="BH288" s="17" t="s">
        <v>165</v>
      </c>
      <c r="BI288" s="17" t="s">
        <v>604</v>
      </c>
      <c r="BJ288" s="17" t="s">
        <v>374</v>
      </c>
      <c r="BK288" s="17" t="s">
        <v>84</v>
      </c>
      <c r="BL288" s="15" t="s">
        <v>399</v>
      </c>
      <c r="BM288" s="21">
        <v>273287.69</v>
      </c>
      <c r="BN288" s="15" t="s">
        <v>81</v>
      </c>
      <c r="BO288" s="21"/>
      <c r="BP288" s="22">
        <v>44876</v>
      </c>
      <c r="BQ288" s="22">
        <v>46702</v>
      </c>
      <c r="BR288" s="21">
        <v>0</v>
      </c>
      <c r="BS288" s="21">
        <v>0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45139</v>
      </c>
      <c r="E289" s="8" t="s">
        <v>605</v>
      </c>
      <c r="F289" s="9">
        <v>0</v>
      </c>
      <c r="G289" s="9">
        <v>0</v>
      </c>
      <c r="H289" s="10">
        <v>187860.61</v>
      </c>
      <c r="I289" s="10">
        <v>2727.74</v>
      </c>
      <c r="J289" s="10">
        <v>26.91</v>
      </c>
      <c r="K289" s="10">
        <v>190588.35</v>
      </c>
      <c r="L289" s="10">
        <v>2781.84</v>
      </c>
      <c r="M289" s="10">
        <v>0</v>
      </c>
      <c r="N289" s="10">
        <v>0</v>
      </c>
      <c r="O289" s="10">
        <v>2727.74</v>
      </c>
      <c r="P289" s="10">
        <v>26.91</v>
      </c>
      <c r="Q289" s="10">
        <v>0</v>
      </c>
      <c r="R289" s="10">
        <v>0</v>
      </c>
      <c r="S289" s="10">
        <v>187833.7</v>
      </c>
      <c r="T289" s="10">
        <v>1840.59</v>
      </c>
      <c r="U289" s="10">
        <v>1853.29</v>
      </c>
      <c r="V289" s="10">
        <v>0</v>
      </c>
      <c r="W289" s="10">
        <v>1840.59</v>
      </c>
      <c r="X289" s="10">
        <v>59.53</v>
      </c>
      <c r="Y289" s="10">
        <v>0</v>
      </c>
      <c r="Z289" s="10">
        <v>0</v>
      </c>
      <c r="AA289" s="10">
        <v>1793.76</v>
      </c>
      <c r="AB289" s="10">
        <v>0</v>
      </c>
      <c r="AC289" s="10">
        <v>0</v>
      </c>
      <c r="AD289" s="10">
        <v>0</v>
      </c>
      <c r="AE289" s="10">
        <v>0</v>
      </c>
      <c r="AF289" s="10">
        <v>230</v>
      </c>
      <c r="AG289" s="10">
        <v>0</v>
      </c>
      <c r="AH289" s="10">
        <v>0</v>
      </c>
      <c r="AI289" s="10">
        <v>142.13999999999999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230</v>
      </c>
      <c r="AQ289" s="10">
        <v>0</v>
      </c>
      <c r="AR289" s="10">
        <v>0</v>
      </c>
      <c r="AS289" s="10">
        <v>0</v>
      </c>
      <c r="AT289" s="10">
        <f>VLOOKUP(E289,[1]Aplicado!$C$941:$AL$1568,36,0)</f>
        <v>230</v>
      </c>
      <c r="AU289" s="10">
        <f t="shared" si="4"/>
        <v>5000</v>
      </c>
      <c r="AV289" s="10">
        <v>2754.93</v>
      </c>
      <c r="AW289" s="10">
        <v>1793.76</v>
      </c>
      <c r="AX289" s="11">
        <v>51</v>
      </c>
      <c r="AY289" s="11">
        <v>60</v>
      </c>
      <c r="AZ289" s="10">
        <v>221122.52</v>
      </c>
      <c r="BA289" s="10">
        <v>209131.91</v>
      </c>
      <c r="BB289" s="12">
        <v>0.8</v>
      </c>
      <c r="BC289" s="12">
        <v>0.71852717263472599</v>
      </c>
      <c r="BD289" s="12">
        <v>14</v>
      </c>
      <c r="BE289" s="12"/>
      <c r="BF289" s="8"/>
      <c r="BG289" s="5"/>
      <c r="BH289" s="8" t="s">
        <v>144</v>
      </c>
      <c r="BI289" s="8" t="s">
        <v>606</v>
      </c>
      <c r="BJ289" s="8" t="s">
        <v>374</v>
      </c>
      <c r="BK289" s="8" t="s">
        <v>84</v>
      </c>
      <c r="BL289" s="6" t="s">
        <v>399</v>
      </c>
      <c r="BM289" s="12">
        <v>187833.7</v>
      </c>
      <c r="BN289" s="6" t="s">
        <v>81</v>
      </c>
      <c r="BO289" s="12"/>
      <c r="BP289" s="13">
        <v>44876</v>
      </c>
      <c r="BQ289" s="13">
        <v>46702</v>
      </c>
      <c r="BR289" s="12">
        <v>0</v>
      </c>
      <c r="BS289" s="12">
        <v>0</v>
      </c>
      <c r="BT289" s="12">
        <v>230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45139</v>
      </c>
      <c r="E290" s="17" t="s">
        <v>607</v>
      </c>
      <c r="F290" s="18">
        <v>0</v>
      </c>
      <c r="G290" s="18">
        <v>0</v>
      </c>
      <c r="H290" s="19">
        <v>267681</v>
      </c>
      <c r="I290" s="19">
        <v>0</v>
      </c>
      <c r="J290" s="19">
        <v>0</v>
      </c>
      <c r="K290" s="19">
        <v>267681</v>
      </c>
      <c r="L290" s="19">
        <v>3967.71</v>
      </c>
      <c r="M290" s="19">
        <v>0</v>
      </c>
      <c r="N290" s="19">
        <v>0</v>
      </c>
      <c r="O290" s="19">
        <v>0</v>
      </c>
      <c r="P290" s="19">
        <v>3967.71</v>
      </c>
      <c r="Q290" s="19">
        <v>78.069999999999993</v>
      </c>
      <c r="R290" s="19">
        <v>0</v>
      </c>
      <c r="S290" s="19">
        <v>263635.21000000002</v>
      </c>
      <c r="T290" s="19">
        <v>38.770000000000003</v>
      </c>
      <c r="U290" s="19">
        <v>2640.35</v>
      </c>
      <c r="V290" s="19">
        <v>0</v>
      </c>
      <c r="W290" s="19">
        <v>38.770000000000003</v>
      </c>
      <c r="X290" s="19">
        <v>2640.35</v>
      </c>
      <c r="Y290" s="19">
        <v>0</v>
      </c>
      <c r="Z290" s="19">
        <v>0</v>
      </c>
      <c r="AA290" s="19">
        <v>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202.63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38.76</v>
      </c>
      <c r="AT290" s="19">
        <f>VLOOKUP(E290,[1]Aplicado!$C$941:$AL$1568,36,0)</f>
        <v>38.770000000000003</v>
      </c>
      <c r="AU290" s="19">
        <f t="shared" si="4"/>
        <v>6850</v>
      </c>
      <c r="AV290" s="19">
        <v>0</v>
      </c>
      <c r="AW290" s="19">
        <v>0</v>
      </c>
      <c r="AX290" s="20">
        <v>51</v>
      </c>
      <c r="AY290" s="20">
        <v>60</v>
      </c>
      <c r="AZ290" s="19">
        <v>310000</v>
      </c>
      <c r="BA290" s="19">
        <v>298147.94</v>
      </c>
      <c r="BB290" s="21">
        <v>0.82</v>
      </c>
      <c r="BC290" s="21">
        <v>0.72507920799318604</v>
      </c>
      <c r="BD290" s="21">
        <v>14</v>
      </c>
      <c r="BE290" s="21"/>
      <c r="BF290" s="17"/>
      <c r="BG290" s="14"/>
      <c r="BH290" s="17" t="s">
        <v>369</v>
      </c>
      <c r="BI290" s="17" t="s">
        <v>608</v>
      </c>
      <c r="BJ290" s="17" t="s">
        <v>374</v>
      </c>
      <c r="BK290" s="17" t="s">
        <v>84</v>
      </c>
      <c r="BL290" s="15" t="s">
        <v>399</v>
      </c>
      <c r="BM290" s="21">
        <v>263635.21000000002</v>
      </c>
      <c r="BN290" s="15" t="s">
        <v>81</v>
      </c>
      <c r="BO290" s="21"/>
      <c r="BP290" s="22">
        <v>44876</v>
      </c>
      <c r="BQ290" s="22">
        <v>46702</v>
      </c>
      <c r="BR290" s="21">
        <v>0</v>
      </c>
      <c r="BS290" s="21">
        <v>0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45139</v>
      </c>
      <c r="E291" s="8" t="s">
        <v>609</v>
      </c>
      <c r="F291" s="9">
        <v>0</v>
      </c>
      <c r="G291" s="9">
        <v>0</v>
      </c>
      <c r="H291" s="10">
        <v>223988.82</v>
      </c>
      <c r="I291" s="10">
        <v>3298.8</v>
      </c>
      <c r="J291" s="10">
        <v>0</v>
      </c>
      <c r="K291" s="10">
        <v>227287.62</v>
      </c>
      <c r="L291" s="10">
        <v>3364.22</v>
      </c>
      <c r="M291" s="10">
        <v>0</v>
      </c>
      <c r="N291" s="10">
        <v>0</v>
      </c>
      <c r="O291" s="10">
        <v>3298.8</v>
      </c>
      <c r="P291" s="10">
        <v>3364.22</v>
      </c>
      <c r="Q291" s="10">
        <v>32.89</v>
      </c>
      <c r="R291" s="10">
        <v>0</v>
      </c>
      <c r="S291" s="10">
        <v>220591.71</v>
      </c>
      <c r="T291" s="10">
        <v>2275.12</v>
      </c>
      <c r="U291" s="10">
        <v>2209.6999999999998</v>
      </c>
      <c r="V291" s="10">
        <v>0</v>
      </c>
      <c r="W291" s="10">
        <v>4484.82</v>
      </c>
      <c r="X291" s="10">
        <v>0</v>
      </c>
      <c r="Y291" s="10">
        <v>0</v>
      </c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230</v>
      </c>
      <c r="AG291" s="10">
        <v>0</v>
      </c>
      <c r="AH291" s="10">
        <v>0</v>
      </c>
      <c r="AI291" s="10">
        <v>170.92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113.35</v>
      </c>
      <c r="AR291" s="10">
        <v>0</v>
      </c>
      <c r="AS291" s="10">
        <v>0</v>
      </c>
      <c r="AT291" s="10">
        <f>VLOOKUP(E291,[1]Aplicado!$C$941:$AL$1568,36,0)</f>
        <v>0</v>
      </c>
      <c r="AU291" s="10">
        <f t="shared" si="4"/>
        <v>11695</v>
      </c>
      <c r="AV291" s="10">
        <v>0</v>
      </c>
      <c r="AW291" s="10">
        <v>0</v>
      </c>
      <c r="AX291" s="11">
        <v>51</v>
      </c>
      <c r="AY291" s="11">
        <v>60</v>
      </c>
      <c r="AZ291" s="10">
        <v>288101.48</v>
      </c>
      <c r="BA291" s="10">
        <v>251488.78</v>
      </c>
      <c r="BB291" s="12">
        <v>0.6</v>
      </c>
      <c r="BC291" s="12">
        <v>0.526286007670004</v>
      </c>
      <c r="BD291" s="12">
        <v>14</v>
      </c>
      <c r="BE291" s="12"/>
      <c r="BF291" s="8"/>
      <c r="BG291" s="5"/>
      <c r="BH291" s="8" t="s">
        <v>106</v>
      </c>
      <c r="BI291" s="8" t="s">
        <v>610</v>
      </c>
      <c r="BJ291" s="8" t="s">
        <v>374</v>
      </c>
      <c r="BK291" s="8" t="s">
        <v>84</v>
      </c>
      <c r="BL291" s="6" t="s">
        <v>399</v>
      </c>
      <c r="BM291" s="12">
        <v>220591.71</v>
      </c>
      <c r="BN291" s="6" t="s">
        <v>81</v>
      </c>
      <c r="BO291" s="12"/>
      <c r="BP291" s="13">
        <v>44876</v>
      </c>
      <c r="BQ291" s="13">
        <v>46702</v>
      </c>
      <c r="BR291" s="12">
        <v>0</v>
      </c>
      <c r="BS291" s="12">
        <v>0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372</v>
      </c>
      <c r="C292" s="15" t="s">
        <v>73</v>
      </c>
      <c r="D292" s="16">
        <v>45139</v>
      </c>
      <c r="E292" s="17" t="s">
        <v>611</v>
      </c>
      <c r="F292" s="18">
        <v>0</v>
      </c>
      <c r="G292" s="18">
        <v>0</v>
      </c>
      <c r="H292" s="19">
        <v>225018.69</v>
      </c>
      <c r="I292" s="19">
        <v>0</v>
      </c>
      <c r="J292" s="19">
        <v>0</v>
      </c>
      <c r="K292" s="19">
        <v>225018.69</v>
      </c>
      <c r="L292" s="19">
        <v>3251.08</v>
      </c>
      <c r="M292" s="19">
        <v>0</v>
      </c>
      <c r="N292" s="19">
        <v>0</v>
      </c>
      <c r="O292" s="19">
        <v>0</v>
      </c>
      <c r="P292" s="19">
        <v>3251.08</v>
      </c>
      <c r="Q292" s="19">
        <v>31.47</v>
      </c>
      <c r="R292" s="19">
        <v>0</v>
      </c>
      <c r="S292" s="19">
        <v>221736.13</v>
      </c>
      <c r="T292" s="19">
        <v>31.48</v>
      </c>
      <c r="U292" s="19">
        <v>2221.75</v>
      </c>
      <c r="V292" s="19">
        <v>0</v>
      </c>
      <c r="W292" s="19">
        <v>31.48</v>
      </c>
      <c r="X292" s="19">
        <v>2221.75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167.79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31.09</v>
      </c>
      <c r="AT292" s="19">
        <f>VLOOKUP(E292,[1]Aplicado!$C$941:$AL$1568,36,0)</f>
        <v>31.48</v>
      </c>
      <c r="AU292" s="19">
        <f t="shared" si="4"/>
        <v>5641</v>
      </c>
      <c r="AV292" s="19">
        <v>0</v>
      </c>
      <c r="AW292" s="19">
        <v>0</v>
      </c>
      <c r="AX292" s="20">
        <v>52</v>
      </c>
      <c r="AY292" s="20">
        <v>60</v>
      </c>
      <c r="AZ292" s="19">
        <v>289997.28000000003</v>
      </c>
      <c r="BA292" s="19">
        <v>246871.84</v>
      </c>
      <c r="BB292" s="21">
        <v>0.9</v>
      </c>
      <c r="BC292" s="21">
        <v>0.80836484631053895</v>
      </c>
      <c r="BD292" s="21">
        <v>11.85</v>
      </c>
      <c r="BE292" s="21"/>
      <c r="BF292" s="17"/>
      <c r="BG292" s="14"/>
      <c r="BH292" s="17" t="s">
        <v>140</v>
      </c>
      <c r="BI292" s="17" t="s">
        <v>612</v>
      </c>
      <c r="BJ292" s="17" t="s">
        <v>374</v>
      </c>
      <c r="BK292" s="17" t="s">
        <v>84</v>
      </c>
      <c r="BL292" s="15" t="s">
        <v>399</v>
      </c>
      <c r="BM292" s="21">
        <v>221736.13</v>
      </c>
      <c r="BN292" s="15" t="s">
        <v>81</v>
      </c>
      <c r="BO292" s="21"/>
      <c r="BP292" s="22">
        <v>44908</v>
      </c>
      <c r="BQ292" s="22">
        <v>46734</v>
      </c>
      <c r="BR292" s="21">
        <v>0</v>
      </c>
      <c r="BS292" s="21">
        <v>0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45139</v>
      </c>
      <c r="E293" s="8" t="s">
        <v>613</v>
      </c>
      <c r="F293" s="9">
        <v>0</v>
      </c>
      <c r="G293" s="9">
        <v>0</v>
      </c>
      <c r="H293" s="10">
        <v>313213.67</v>
      </c>
      <c r="I293" s="10">
        <v>0</v>
      </c>
      <c r="J293" s="10">
        <v>0.26</v>
      </c>
      <c r="K293" s="10">
        <v>313213.67</v>
      </c>
      <c r="L293" s="10">
        <v>2497.29</v>
      </c>
      <c r="M293" s="10">
        <v>0</v>
      </c>
      <c r="N293" s="10">
        <v>0</v>
      </c>
      <c r="O293" s="10">
        <v>0</v>
      </c>
      <c r="P293" s="10">
        <v>2497.29</v>
      </c>
      <c r="Q293" s="10">
        <v>24.17</v>
      </c>
      <c r="R293" s="10">
        <v>0</v>
      </c>
      <c r="S293" s="10">
        <v>310692.2</v>
      </c>
      <c r="T293" s="10">
        <v>24.18</v>
      </c>
      <c r="U293" s="10">
        <v>3092.75</v>
      </c>
      <c r="V293" s="10">
        <v>0</v>
      </c>
      <c r="W293" s="10">
        <v>24.17</v>
      </c>
      <c r="X293" s="10">
        <v>3092.75</v>
      </c>
      <c r="Y293" s="10">
        <v>0</v>
      </c>
      <c r="Z293" s="10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224.28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24.23</v>
      </c>
      <c r="AT293" s="10">
        <f>VLOOKUP(E293,[1]Aplicado!$C$941:$AL$1568,36,0)</f>
        <v>24.17</v>
      </c>
      <c r="AU293" s="10">
        <f t="shared" si="4"/>
        <v>5814</v>
      </c>
      <c r="AV293" s="10">
        <v>0</v>
      </c>
      <c r="AW293" s="10">
        <v>0</v>
      </c>
      <c r="AX293" s="11">
        <v>81</v>
      </c>
      <c r="AY293" s="11">
        <v>89</v>
      </c>
      <c r="AZ293" s="10">
        <v>479999.99</v>
      </c>
      <c r="BA293" s="10">
        <v>330000</v>
      </c>
      <c r="BB293" s="12">
        <v>0.9</v>
      </c>
      <c r="BC293" s="12">
        <v>0.84734236363636395</v>
      </c>
      <c r="BD293" s="12">
        <v>11.85</v>
      </c>
      <c r="BE293" s="12"/>
      <c r="BF293" s="8"/>
      <c r="BG293" s="5"/>
      <c r="BH293" s="8" t="s">
        <v>180</v>
      </c>
      <c r="BI293" s="8" t="s">
        <v>614</v>
      </c>
      <c r="BJ293" s="8" t="s">
        <v>374</v>
      </c>
      <c r="BK293" s="8" t="s">
        <v>84</v>
      </c>
      <c r="BL293" s="6" t="s">
        <v>399</v>
      </c>
      <c r="BM293" s="12">
        <v>310692.2</v>
      </c>
      <c r="BN293" s="6" t="s">
        <v>81</v>
      </c>
      <c r="BO293" s="12"/>
      <c r="BP293" s="13">
        <v>44918</v>
      </c>
      <c r="BQ293" s="13">
        <v>47626</v>
      </c>
      <c r="BR293" s="12">
        <v>0</v>
      </c>
      <c r="BS293" s="12">
        <v>0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45139</v>
      </c>
      <c r="E294" s="17" t="s">
        <v>615</v>
      </c>
      <c r="F294" s="18">
        <v>0</v>
      </c>
      <c r="G294" s="18">
        <v>0</v>
      </c>
      <c r="H294" s="19">
        <v>234848.06</v>
      </c>
      <c r="I294" s="19">
        <v>0</v>
      </c>
      <c r="J294" s="19">
        <v>0</v>
      </c>
      <c r="K294" s="19">
        <v>234848.06</v>
      </c>
      <c r="L294" s="19">
        <v>3324.71</v>
      </c>
      <c r="M294" s="19">
        <v>0</v>
      </c>
      <c r="N294" s="19">
        <v>0</v>
      </c>
      <c r="O294" s="19">
        <v>0</v>
      </c>
      <c r="P294" s="19">
        <v>3324.71</v>
      </c>
      <c r="Q294" s="19">
        <v>43.27</v>
      </c>
      <c r="R294" s="19">
        <v>0</v>
      </c>
      <c r="S294" s="19">
        <v>231480.08</v>
      </c>
      <c r="T294" s="19">
        <v>32.19</v>
      </c>
      <c r="U294" s="19">
        <v>2318.6999999999998</v>
      </c>
      <c r="V294" s="19">
        <v>0</v>
      </c>
      <c r="W294" s="19">
        <v>32.19</v>
      </c>
      <c r="X294" s="19">
        <v>2318.6999999999998</v>
      </c>
      <c r="Y294" s="19">
        <v>0</v>
      </c>
      <c r="Z294" s="19">
        <v>0</v>
      </c>
      <c r="AA294" s="19">
        <v>0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173.02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43.27</v>
      </c>
      <c r="AT294" s="19">
        <f>VLOOKUP(E294,[1]Aplicado!$C$941:$AL$1568,36,0)</f>
        <v>32.19</v>
      </c>
      <c r="AU294" s="19">
        <f t="shared" si="4"/>
        <v>5816.43</v>
      </c>
      <c r="AV294" s="19">
        <v>0</v>
      </c>
      <c r="AW294" s="19">
        <v>0</v>
      </c>
      <c r="AX294" s="20">
        <v>53</v>
      </c>
      <c r="AY294" s="20">
        <v>60</v>
      </c>
      <c r="AZ294" s="19">
        <v>233451.59</v>
      </c>
      <c r="BA294" s="19">
        <v>254566.43</v>
      </c>
      <c r="BB294" s="21">
        <v>1.0900000000000001</v>
      </c>
      <c r="BC294" s="21">
        <v>0.99114909691745301</v>
      </c>
      <c r="BD294" s="21">
        <v>11.85</v>
      </c>
      <c r="BE294" s="21"/>
      <c r="BF294" s="17"/>
      <c r="BG294" s="14"/>
      <c r="BH294" s="17" t="s">
        <v>256</v>
      </c>
      <c r="BI294" s="17" t="s">
        <v>257</v>
      </c>
      <c r="BJ294" s="17" t="s">
        <v>374</v>
      </c>
      <c r="BK294" s="17" t="s">
        <v>84</v>
      </c>
      <c r="BL294" s="15" t="s">
        <v>399</v>
      </c>
      <c r="BM294" s="21">
        <v>231480.08</v>
      </c>
      <c r="BN294" s="15" t="s">
        <v>81</v>
      </c>
      <c r="BO294" s="21"/>
      <c r="BP294" s="22">
        <v>44947</v>
      </c>
      <c r="BQ294" s="22">
        <v>46773</v>
      </c>
      <c r="BR294" s="21">
        <v>0</v>
      </c>
      <c r="BS294" s="21">
        <v>0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45139</v>
      </c>
      <c r="E295" s="8" t="s">
        <v>616</v>
      </c>
      <c r="F295" s="9">
        <v>0</v>
      </c>
      <c r="G295" s="9">
        <v>0</v>
      </c>
      <c r="H295" s="10">
        <v>267755.15000000002</v>
      </c>
      <c r="I295" s="10">
        <v>0</v>
      </c>
      <c r="J295" s="10">
        <v>0.86</v>
      </c>
      <c r="K295" s="10">
        <v>267755.15000000002</v>
      </c>
      <c r="L295" s="10">
        <v>3702.57</v>
      </c>
      <c r="M295" s="10">
        <v>0</v>
      </c>
      <c r="N295" s="10">
        <v>0</v>
      </c>
      <c r="O295" s="10">
        <v>0</v>
      </c>
      <c r="P295" s="10">
        <v>3702.57</v>
      </c>
      <c r="Q295" s="10">
        <v>36.42</v>
      </c>
      <c r="R295" s="10">
        <v>0</v>
      </c>
      <c r="S295" s="10">
        <v>264016.15000000002</v>
      </c>
      <c r="T295" s="10">
        <v>36.43</v>
      </c>
      <c r="U295" s="10">
        <v>2643.72</v>
      </c>
      <c r="V295" s="10">
        <v>0</v>
      </c>
      <c r="W295" s="10">
        <v>36.43</v>
      </c>
      <c r="X295" s="10">
        <v>2643.72</v>
      </c>
      <c r="Y295" s="10">
        <v>0</v>
      </c>
      <c r="Z295" s="10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194.57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36.42</v>
      </c>
      <c r="AT295" s="10">
        <f>VLOOKUP(E295,[1]Aplicado!$C$941:$AL$1568,36,0)</f>
        <v>36.43</v>
      </c>
      <c r="AU295" s="10">
        <f t="shared" si="4"/>
        <v>6540</v>
      </c>
      <c r="AV295" s="10">
        <v>0</v>
      </c>
      <c r="AW295" s="10">
        <v>0</v>
      </c>
      <c r="AX295" s="11">
        <v>78</v>
      </c>
      <c r="AY295" s="11">
        <v>60</v>
      </c>
      <c r="AZ295" s="10">
        <v>213504.4296</v>
      </c>
      <c r="BA295" s="10">
        <v>286272.15999999997</v>
      </c>
      <c r="BB295" s="12">
        <v>0.9</v>
      </c>
      <c r="BC295" s="12">
        <v>0.83003018875464596</v>
      </c>
      <c r="BD295" s="12">
        <v>11.85</v>
      </c>
      <c r="BE295" s="12"/>
      <c r="BF295" s="8"/>
      <c r="BG295" s="5"/>
      <c r="BH295" s="8" t="s">
        <v>144</v>
      </c>
      <c r="BI295" s="8" t="s">
        <v>448</v>
      </c>
      <c r="BJ295" s="8" t="s">
        <v>374</v>
      </c>
      <c r="BK295" s="8" t="s">
        <v>84</v>
      </c>
      <c r="BL295" s="6" t="s">
        <v>399</v>
      </c>
      <c r="BM295" s="12">
        <v>264016.15000000002</v>
      </c>
      <c r="BN295" s="6" t="s">
        <v>81</v>
      </c>
      <c r="BO295" s="12"/>
      <c r="BP295" s="13">
        <v>44970</v>
      </c>
      <c r="BQ295" s="13">
        <v>46796</v>
      </c>
      <c r="BR295" s="12">
        <v>0</v>
      </c>
      <c r="BS295" s="12">
        <v>0</v>
      </c>
      <c r="BT295" s="12">
        <v>0</v>
      </c>
    </row>
    <row r="296" spans="1:72" s="1" customFormat="1" ht="18.2" customHeight="1" x14ac:dyDescent="0.15">
      <c r="A296" s="14">
        <v>294</v>
      </c>
      <c r="B296" s="15" t="s">
        <v>109</v>
      </c>
      <c r="C296" s="15" t="s">
        <v>73</v>
      </c>
      <c r="D296" s="16">
        <v>45139</v>
      </c>
      <c r="E296" s="17" t="s">
        <v>617</v>
      </c>
      <c r="F296" s="18">
        <v>0</v>
      </c>
      <c r="G296" s="18">
        <v>0</v>
      </c>
      <c r="H296" s="19">
        <v>265372.42</v>
      </c>
      <c r="I296" s="19">
        <v>0</v>
      </c>
      <c r="J296" s="19">
        <v>0</v>
      </c>
      <c r="K296" s="19">
        <v>265372.42</v>
      </c>
      <c r="L296" s="19">
        <v>1974.49</v>
      </c>
      <c r="M296" s="19">
        <v>0</v>
      </c>
      <c r="N296" s="19">
        <v>0</v>
      </c>
      <c r="O296" s="19">
        <v>0</v>
      </c>
      <c r="P296" s="19">
        <v>1974.49</v>
      </c>
      <c r="Q296" s="19">
        <v>19.079999999999998</v>
      </c>
      <c r="R296" s="19">
        <v>0</v>
      </c>
      <c r="S296" s="19">
        <v>263378.84999999998</v>
      </c>
      <c r="T296" s="19">
        <v>19.079999999999998</v>
      </c>
      <c r="U296" s="19">
        <v>2615.94</v>
      </c>
      <c r="V296" s="19">
        <v>0</v>
      </c>
      <c r="W296" s="19">
        <v>19.079999999999998</v>
      </c>
      <c r="X296" s="19">
        <v>2615.94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185.58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4758.91</v>
      </c>
      <c r="AR296" s="19">
        <v>0</v>
      </c>
      <c r="AS296" s="19">
        <v>0</v>
      </c>
      <c r="AT296" s="19">
        <f>VLOOKUP(E296,[1]Aplicado!$C$941:$AL$1568,36,0)</f>
        <v>19.079999999999998</v>
      </c>
      <c r="AU296" s="19">
        <f t="shared" si="4"/>
        <v>9554</v>
      </c>
      <c r="AV296" s="19">
        <v>0</v>
      </c>
      <c r="AW296" s="19">
        <v>0</v>
      </c>
      <c r="AX296" s="20">
        <v>85</v>
      </c>
      <c r="AY296" s="20">
        <v>90</v>
      </c>
      <c r="AZ296" s="19">
        <v>201401</v>
      </c>
      <c r="BA296" s="19">
        <v>273060.42</v>
      </c>
      <c r="BB296" s="21">
        <v>0.9</v>
      </c>
      <c r="BC296" s="21">
        <v>0.86808979858743396</v>
      </c>
      <c r="BD296" s="21">
        <v>11.83</v>
      </c>
      <c r="BE296" s="21"/>
      <c r="BF296" s="17"/>
      <c r="BG296" s="14"/>
      <c r="BH296" s="17" t="s">
        <v>99</v>
      </c>
      <c r="BI296" s="17" t="s">
        <v>618</v>
      </c>
      <c r="BJ296" s="17" t="s">
        <v>374</v>
      </c>
      <c r="BK296" s="17" t="s">
        <v>84</v>
      </c>
      <c r="BL296" s="15" t="s">
        <v>399</v>
      </c>
      <c r="BM296" s="21">
        <v>263378.84999999998</v>
      </c>
      <c r="BN296" s="15" t="s">
        <v>81</v>
      </c>
      <c r="BO296" s="21"/>
      <c r="BP296" s="22">
        <v>44998</v>
      </c>
      <c r="BQ296" s="22">
        <v>47739</v>
      </c>
      <c r="BR296" s="21">
        <v>0</v>
      </c>
      <c r="BS296" s="21">
        <v>0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45139</v>
      </c>
      <c r="E297" s="8" t="s">
        <v>619</v>
      </c>
      <c r="F297" s="9">
        <v>0</v>
      </c>
      <c r="G297" s="9">
        <v>0</v>
      </c>
      <c r="H297" s="10">
        <v>297105.91999999998</v>
      </c>
      <c r="I297" s="10">
        <v>46.91</v>
      </c>
      <c r="J297" s="10">
        <v>0</v>
      </c>
      <c r="K297" s="10">
        <v>297152.83</v>
      </c>
      <c r="L297" s="10">
        <v>3999.98</v>
      </c>
      <c r="M297" s="10">
        <v>0</v>
      </c>
      <c r="N297" s="10">
        <v>0</v>
      </c>
      <c r="O297" s="10">
        <v>46.91</v>
      </c>
      <c r="P297" s="10">
        <v>3999.98</v>
      </c>
      <c r="Q297" s="10">
        <v>38.65</v>
      </c>
      <c r="R297" s="10">
        <v>0</v>
      </c>
      <c r="S297" s="10">
        <v>293067.28000000003</v>
      </c>
      <c r="T297" s="10">
        <v>38.659999999999997</v>
      </c>
      <c r="U297" s="10">
        <v>2928.59</v>
      </c>
      <c r="V297" s="10">
        <v>0</v>
      </c>
      <c r="W297" s="10">
        <v>38.659999999999997</v>
      </c>
      <c r="X297" s="10">
        <v>2928.59</v>
      </c>
      <c r="Y297" s="10">
        <v>0</v>
      </c>
      <c r="Z297" s="10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330</v>
      </c>
      <c r="AG297" s="10">
        <v>0</v>
      </c>
      <c r="AH297" s="10">
        <v>0</v>
      </c>
      <c r="AI297" s="10">
        <v>212.52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130</v>
      </c>
      <c r="AQ297" s="10">
        <v>0.35</v>
      </c>
      <c r="AR297" s="10">
        <v>0</v>
      </c>
      <c r="AS297" s="10">
        <v>0</v>
      </c>
      <c r="AT297" s="10">
        <f>VLOOKUP(E297,[1]Aplicado!$C$941:$AL$1568,36,0)</f>
        <v>398.65999999999997</v>
      </c>
      <c r="AU297" s="10">
        <f t="shared" si="4"/>
        <v>7327</v>
      </c>
      <c r="AV297" s="10">
        <v>0</v>
      </c>
      <c r="AW297" s="10">
        <v>0</v>
      </c>
      <c r="AX297" s="11">
        <v>74</v>
      </c>
      <c r="AY297" s="11">
        <v>60</v>
      </c>
      <c r="AZ297" s="10">
        <v>301000</v>
      </c>
      <c r="BA297" s="10">
        <v>312680.5</v>
      </c>
      <c r="BB297" s="12">
        <v>0.9</v>
      </c>
      <c r="BC297" s="12">
        <v>0.84354653392200696</v>
      </c>
      <c r="BD297" s="12">
        <v>11.83</v>
      </c>
      <c r="BE297" s="12"/>
      <c r="BF297" s="8"/>
      <c r="BG297" s="5"/>
      <c r="BH297" s="8" t="s">
        <v>187</v>
      </c>
      <c r="BI297" s="8" t="s">
        <v>442</v>
      </c>
      <c r="BJ297" s="8" t="s">
        <v>374</v>
      </c>
      <c r="BK297" s="8" t="s">
        <v>84</v>
      </c>
      <c r="BL297" s="6" t="s">
        <v>399</v>
      </c>
      <c r="BM297" s="12">
        <v>293067.28000000003</v>
      </c>
      <c r="BN297" s="6" t="s">
        <v>81</v>
      </c>
      <c r="BO297" s="12"/>
      <c r="BP297" s="13">
        <v>45008</v>
      </c>
      <c r="BQ297" s="13">
        <v>46835</v>
      </c>
      <c r="BR297" s="12">
        <v>0</v>
      </c>
      <c r="BS297" s="12">
        <v>0</v>
      </c>
      <c r="BT297" s="12">
        <v>100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45139</v>
      </c>
      <c r="E298" s="17" t="s">
        <v>620</v>
      </c>
      <c r="F298" s="18">
        <v>0</v>
      </c>
      <c r="G298" s="18">
        <v>0</v>
      </c>
      <c r="H298" s="19">
        <v>238830.48</v>
      </c>
      <c r="I298" s="19">
        <v>0</v>
      </c>
      <c r="J298" s="19">
        <v>0</v>
      </c>
      <c r="K298" s="19">
        <v>238830.48</v>
      </c>
      <c r="L298" s="19">
        <v>3215.42</v>
      </c>
      <c r="M298" s="19">
        <v>0</v>
      </c>
      <c r="N298" s="19">
        <v>0</v>
      </c>
      <c r="O298" s="19">
        <v>0</v>
      </c>
      <c r="P298" s="19">
        <v>3215.42</v>
      </c>
      <c r="Q298" s="19">
        <v>31.09</v>
      </c>
      <c r="R298" s="19">
        <v>0</v>
      </c>
      <c r="S298" s="19">
        <v>235583.97</v>
      </c>
      <c r="T298" s="19">
        <v>31.09</v>
      </c>
      <c r="U298" s="19">
        <v>2354.16</v>
      </c>
      <c r="V298" s="19">
        <v>0</v>
      </c>
      <c r="W298" s="19">
        <v>31.09</v>
      </c>
      <c r="X298" s="19">
        <v>2354.16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170.83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30.5</v>
      </c>
      <c r="AT298" s="19">
        <f>VLOOKUP(E298,[1]Aplicado!$C$941:$AL$1568,36,0)</f>
        <v>31.09</v>
      </c>
      <c r="AU298" s="19">
        <f t="shared" si="4"/>
        <v>5741</v>
      </c>
      <c r="AV298" s="19">
        <v>0</v>
      </c>
      <c r="AW298" s="19">
        <v>0</v>
      </c>
      <c r="AX298" s="20">
        <v>82</v>
      </c>
      <c r="AY298" s="20">
        <v>60</v>
      </c>
      <c r="AZ298" s="19">
        <v>243927.55</v>
      </c>
      <c r="BA298" s="19">
        <v>251350.21</v>
      </c>
      <c r="BB298" s="21">
        <v>0.9</v>
      </c>
      <c r="BC298" s="21">
        <v>0.84354643268450002</v>
      </c>
      <c r="BD298" s="21">
        <v>11.83</v>
      </c>
      <c r="BE298" s="21"/>
      <c r="BF298" s="17"/>
      <c r="BG298" s="14"/>
      <c r="BH298" s="17" t="s">
        <v>106</v>
      </c>
      <c r="BI298" s="17" t="s">
        <v>621</v>
      </c>
      <c r="BJ298" s="17" t="s">
        <v>374</v>
      </c>
      <c r="BK298" s="17" t="s">
        <v>84</v>
      </c>
      <c r="BL298" s="15" t="s">
        <v>399</v>
      </c>
      <c r="BM298" s="21">
        <v>235583.97</v>
      </c>
      <c r="BN298" s="15" t="s">
        <v>81</v>
      </c>
      <c r="BO298" s="21"/>
      <c r="BP298" s="22">
        <v>45008</v>
      </c>
      <c r="BQ298" s="22">
        <v>46835</v>
      </c>
      <c r="BR298" s="21">
        <v>0</v>
      </c>
      <c r="BS298" s="21">
        <v>0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372</v>
      </c>
      <c r="C299" s="6" t="s">
        <v>73</v>
      </c>
      <c r="D299" s="7">
        <v>45139</v>
      </c>
      <c r="E299" s="8" t="s">
        <v>622</v>
      </c>
      <c r="F299" s="9">
        <v>0</v>
      </c>
      <c r="G299" s="9">
        <v>0</v>
      </c>
      <c r="H299" s="10">
        <v>273476.23</v>
      </c>
      <c r="I299" s="10">
        <v>0</v>
      </c>
      <c r="J299" s="10">
        <v>0</v>
      </c>
      <c r="K299" s="10">
        <v>273476.23</v>
      </c>
      <c r="L299" s="10">
        <v>5137.0600000000004</v>
      </c>
      <c r="M299" s="10">
        <v>0</v>
      </c>
      <c r="N299" s="10">
        <v>0</v>
      </c>
      <c r="O299" s="10">
        <v>0</v>
      </c>
      <c r="P299" s="10">
        <v>5137.0600000000004</v>
      </c>
      <c r="Q299" s="10">
        <v>49.65</v>
      </c>
      <c r="R299" s="10">
        <v>0</v>
      </c>
      <c r="S299" s="10">
        <v>268289.51</v>
      </c>
      <c r="T299" s="10">
        <v>49.66</v>
      </c>
      <c r="U299" s="10">
        <v>2695.53</v>
      </c>
      <c r="V299" s="10">
        <v>0</v>
      </c>
      <c r="W299" s="10">
        <v>49.66</v>
      </c>
      <c r="X299" s="10">
        <v>2695.53</v>
      </c>
      <c r="Y299" s="10">
        <v>0</v>
      </c>
      <c r="Z299" s="10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199.48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46.72</v>
      </c>
      <c r="AT299" s="10">
        <f>VLOOKUP(E299,[1]Aplicado!$C$941:$AL$1568,36,0)</f>
        <v>49.66</v>
      </c>
      <c r="AU299" s="10">
        <f t="shared" si="4"/>
        <v>8035</v>
      </c>
      <c r="AV299" s="10">
        <v>0</v>
      </c>
      <c r="AW299" s="10">
        <v>0</v>
      </c>
      <c r="AX299" s="11">
        <v>72</v>
      </c>
      <c r="AY299" s="11">
        <v>47</v>
      </c>
      <c r="AZ299" s="10">
        <v>466999.67</v>
      </c>
      <c r="BA299" s="10">
        <v>293488.40000000002</v>
      </c>
      <c r="BB299" s="12">
        <v>0.88</v>
      </c>
      <c r="BC299" s="12">
        <v>0.80444327203391996</v>
      </c>
      <c r="BD299" s="12">
        <v>11.83</v>
      </c>
      <c r="BE299" s="12"/>
      <c r="BF299" s="8"/>
      <c r="BG299" s="5"/>
      <c r="BH299" s="8" t="s">
        <v>76</v>
      </c>
      <c r="BI299" s="8" t="s">
        <v>571</v>
      </c>
      <c r="BJ299" s="8" t="s">
        <v>374</v>
      </c>
      <c r="BK299" s="8" t="s">
        <v>84</v>
      </c>
      <c r="BL299" s="6" t="s">
        <v>399</v>
      </c>
      <c r="BM299" s="12">
        <v>268289.51</v>
      </c>
      <c r="BN299" s="6" t="s">
        <v>81</v>
      </c>
      <c r="BO299" s="12"/>
      <c r="BP299" s="13">
        <v>45008</v>
      </c>
      <c r="BQ299" s="13">
        <v>46441</v>
      </c>
      <c r="BR299" s="12">
        <v>0</v>
      </c>
      <c r="BS299" s="12">
        <v>0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45139</v>
      </c>
      <c r="E300" s="17" t="s">
        <v>623</v>
      </c>
      <c r="F300" s="18">
        <v>0</v>
      </c>
      <c r="G300" s="18">
        <v>0</v>
      </c>
      <c r="H300" s="19">
        <v>350134.76</v>
      </c>
      <c r="I300" s="19">
        <v>0</v>
      </c>
      <c r="J300" s="19">
        <v>0</v>
      </c>
      <c r="K300" s="19">
        <v>350134.76</v>
      </c>
      <c r="L300" s="19">
        <v>2377.75</v>
      </c>
      <c r="M300" s="19">
        <v>0</v>
      </c>
      <c r="N300" s="19">
        <v>0</v>
      </c>
      <c r="O300" s="19">
        <v>0</v>
      </c>
      <c r="P300" s="19">
        <v>2377.75</v>
      </c>
      <c r="Q300" s="19">
        <v>22.98</v>
      </c>
      <c r="R300" s="19">
        <v>0</v>
      </c>
      <c r="S300" s="19">
        <v>347734.02</v>
      </c>
      <c r="T300" s="19">
        <v>22.99</v>
      </c>
      <c r="U300" s="19">
        <v>3451.52</v>
      </c>
      <c r="V300" s="19">
        <v>0</v>
      </c>
      <c r="W300" s="19">
        <v>22.98</v>
      </c>
      <c r="X300" s="19">
        <v>3451.52</v>
      </c>
      <c r="Y300" s="19">
        <v>0</v>
      </c>
      <c r="Z300" s="19">
        <v>0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245.16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22.41</v>
      </c>
      <c r="AT300" s="19">
        <f>VLOOKUP(E300,[1]Aplicado!$C$941:$AL$1568,36,0)</f>
        <v>22.98</v>
      </c>
      <c r="AU300" s="19">
        <f t="shared" si="4"/>
        <v>6075</v>
      </c>
      <c r="AV300" s="19">
        <v>0</v>
      </c>
      <c r="AW300" s="19">
        <v>0</v>
      </c>
      <c r="AX300" s="20">
        <v>100</v>
      </c>
      <c r="AY300" s="20">
        <v>96</v>
      </c>
      <c r="AZ300" s="19">
        <v>267677.7</v>
      </c>
      <c r="BA300" s="19">
        <v>360731.74</v>
      </c>
      <c r="BB300" s="21">
        <v>0.9</v>
      </c>
      <c r="BC300" s="21">
        <v>0.86757161429709495</v>
      </c>
      <c r="BD300" s="21">
        <v>11.83</v>
      </c>
      <c r="BE300" s="21"/>
      <c r="BF300" s="17"/>
      <c r="BG300" s="14"/>
      <c r="BH300" s="17" t="s">
        <v>106</v>
      </c>
      <c r="BI300" s="17" t="s">
        <v>621</v>
      </c>
      <c r="BJ300" s="17" t="s">
        <v>374</v>
      </c>
      <c r="BK300" s="17" t="s">
        <v>84</v>
      </c>
      <c r="BL300" s="15" t="s">
        <v>399</v>
      </c>
      <c r="BM300" s="21">
        <v>347734.02</v>
      </c>
      <c r="BN300" s="15" t="s">
        <v>81</v>
      </c>
      <c r="BO300" s="21"/>
      <c r="BP300" s="22">
        <v>45008</v>
      </c>
      <c r="BQ300" s="22">
        <v>47930</v>
      </c>
      <c r="BR300" s="21">
        <v>0</v>
      </c>
      <c r="BS300" s="21">
        <v>0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45139</v>
      </c>
      <c r="E301" s="8" t="s">
        <v>624</v>
      </c>
      <c r="F301" s="9">
        <v>0</v>
      </c>
      <c r="G301" s="9">
        <v>0</v>
      </c>
      <c r="H301" s="10">
        <v>423858.66</v>
      </c>
      <c r="I301" s="10">
        <v>5595.61</v>
      </c>
      <c r="J301" s="10">
        <v>0</v>
      </c>
      <c r="K301" s="10">
        <v>429454.27</v>
      </c>
      <c r="L301" s="10">
        <v>5706.48</v>
      </c>
      <c r="M301" s="10">
        <v>0</v>
      </c>
      <c r="N301" s="10">
        <v>0</v>
      </c>
      <c r="O301" s="10">
        <v>5595.61</v>
      </c>
      <c r="P301" s="10">
        <v>5706.48</v>
      </c>
      <c r="Q301" s="10">
        <v>55.16</v>
      </c>
      <c r="R301" s="10">
        <v>0</v>
      </c>
      <c r="S301" s="10">
        <v>418097.01</v>
      </c>
      <c r="T301" s="10">
        <v>4288.87</v>
      </c>
      <c r="U301" s="10">
        <v>4178</v>
      </c>
      <c r="V301" s="10">
        <v>0</v>
      </c>
      <c r="W301" s="10">
        <v>8466.8700000000008</v>
      </c>
      <c r="X301" s="10">
        <v>0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230</v>
      </c>
      <c r="AG301" s="10">
        <v>0</v>
      </c>
      <c r="AH301" s="10">
        <v>0</v>
      </c>
      <c r="AI301" s="10">
        <v>303.16000000000003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301.41000000000003</v>
      </c>
      <c r="AQ301" s="10">
        <v>29.31</v>
      </c>
      <c r="AR301" s="10">
        <v>0</v>
      </c>
      <c r="AS301" s="10">
        <v>0</v>
      </c>
      <c r="AT301" s="10">
        <f>VLOOKUP(E301,[1]Aplicado!$C$941:$AL$1568,36,0)</f>
        <v>0</v>
      </c>
      <c r="AU301" s="10">
        <f t="shared" si="4"/>
        <v>20688</v>
      </c>
      <c r="AV301" s="10">
        <v>0</v>
      </c>
      <c r="AW301" s="10">
        <v>0</v>
      </c>
      <c r="AX301" s="11">
        <v>80</v>
      </c>
      <c r="AY301" s="11">
        <v>60</v>
      </c>
      <c r="AZ301" s="10">
        <v>407999.98</v>
      </c>
      <c r="BA301" s="10">
        <v>446077.77</v>
      </c>
      <c r="BB301" s="12">
        <v>0.9</v>
      </c>
      <c r="BC301" s="12">
        <v>0.84354642689323001</v>
      </c>
      <c r="BD301" s="12">
        <v>11.83</v>
      </c>
      <c r="BE301" s="12"/>
      <c r="BF301" s="8"/>
      <c r="BG301" s="5"/>
      <c r="BH301" s="8" t="s">
        <v>454</v>
      </c>
      <c r="BI301" s="8" t="s">
        <v>625</v>
      </c>
      <c r="BJ301" s="8" t="s">
        <v>374</v>
      </c>
      <c r="BK301" s="8" t="s">
        <v>84</v>
      </c>
      <c r="BL301" s="6" t="s">
        <v>399</v>
      </c>
      <c r="BM301" s="12">
        <v>418097.01</v>
      </c>
      <c r="BN301" s="6" t="s">
        <v>81</v>
      </c>
      <c r="BO301" s="12"/>
      <c r="BP301" s="13">
        <v>45008</v>
      </c>
      <c r="BQ301" s="13">
        <v>46835</v>
      </c>
      <c r="BR301" s="12">
        <v>0</v>
      </c>
      <c r="BS301" s="12">
        <v>0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45139</v>
      </c>
      <c r="E302" s="17" t="s">
        <v>626</v>
      </c>
      <c r="F302" s="18">
        <v>0</v>
      </c>
      <c r="G302" s="18">
        <v>0</v>
      </c>
      <c r="H302" s="19">
        <v>280112.76</v>
      </c>
      <c r="I302" s="19">
        <v>0</v>
      </c>
      <c r="J302" s="19">
        <v>0</v>
      </c>
      <c r="K302" s="19">
        <v>280112.76</v>
      </c>
      <c r="L302" s="19">
        <v>1302.3499999999999</v>
      </c>
      <c r="M302" s="19">
        <v>0</v>
      </c>
      <c r="N302" s="19">
        <v>0</v>
      </c>
      <c r="O302" s="19">
        <v>0</v>
      </c>
      <c r="P302" s="19">
        <v>1302.3499999999999</v>
      </c>
      <c r="Q302" s="19">
        <v>23.3</v>
      </c>
      <c r="R302" s="19">
        <v>0</v>
      </c>
      <c r="S302" s="19">
        <v>278787.11</v>
      </c>
      <c r="T302" s="19">
        <v>12.59</v>
      </c>
      <c r="U302" s="19">
        <v>2761.22</v>
      </c>
      <c r="V302" s="19">
        <v>0</v>
      </c>
      <c r="W302" s="19">
        <v>12.58</v>
      </c>
      <c r="X302" s="19">
        <v>2761.22</v>
      </c>
      <c r="Y302" s="19">
        <v>0</v>
      </c>
      <c r="Z302" s="19">
        <v>0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193.84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10.71</v>
      </c>
      <c r="AT302" s="19">
        <f>VLOOKUP(E302,[1]Aplicado!$C$941:$AL$1568,36,0)</f>
        <v>12.58</v>
      </c>
      <c r="AU302" s="19">
        <f t="shared" si="4"/>
        <v>4270</v>
      </c>
      <c r="AV302" s="19">
        <v>0</v>
      </c>
      <c r="AW302" s="19">
        <v>0</v>
      </c>
      <c r="AX302" s="20">
        <v>67</v>
      </c>
      <c r="AY302" s="20">
        <v>120</v>
      </c>
      <c r="AZ302" s="19">
        <v>249999.99</v>
      </c>
      <c r="BA302" s="19">
        <v>285183.28000000003</v>
      </c>
      <c r="BB302" s="21">
        <v>0.9</v>
      </c>
      <c r="BC302" s="21">
        <v>0.87981454943641801</v>
      </c>
      <c r="BD302" s="21">
        <v>11.83</v>
      </c>
      <c r="BE302" s="21"/>
      <c r="BF302" s="17"/>
      <c r="BG302" s="14"/>
      <c r="BH302" s="17" t="s">
        <v>187</v>
      </c>
      <c r="BI302" s="17" t="s">
        <v>442</v>
      </c>
      <c r="BJ302" s="17" t="s">
        <v>374</v>
      </c>
      <c r="BK302" s="17" t="s">
        <v>84</v>
      </c>
      <c r="BL302" s="15" t="s">
        <v>399</v>
      </c>
      <c r="BM302" s="21">
        <v>278787.11</v>
      </c>
      <c r="BN302" s="15" t="s">
        <v>81</v>
      </c>
      <c r="BO302" s="21"/>
      <c r="BP302" s="22">
        <v>45008</v>
      </c>
      <c r="BQ302" s="22">
        <v>48661</v>
      </c>
      <c r="BR302" s="21">
        <v>0</v>
      </c>
      <c r="BS302" s="21">
        <v>0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109</v>
      </c>
      <c r="C303" s="6" t="s">
        <v>73</v>
      </c>
      <c r="D303" s="7">
        <v>45139</v>
      </c>
      <c r="E303" s="8" t="s">
        <v>627</v>
      </c>
      <c r="F303" s="9">
        <v>0</v>
      </c>
      <c r="G303" s="9">
        <v>0</v>
      </c>
      <c r="H303" s="10">
        <v>157813.26</v>
      </c>
      <c r="I303" s="10">
        <v>0</v>
      </c>
      <c r="J303" s="10">
        <v>0</v>
      </c>
      <c r="K303" s="10">
        <v>157813.26</v>
      </c>
      <c r="L303" s="10">
        <v>2081.4899999999998</v>
      </c>
      <c r="M303" s="10">
        <v>0</v>
      </c>
      <c r="N303" s="10">
        <v>0</v>
      </c>
      <c r="O303" s="10">
        <v>0</v>
      </c>
      <c r="P303" s="10">
        <v>2081.4899999999998</v>
      </c>
      <c r="Q303" s="10">
        <v>135.19999999999999</v>
      </c>
      <c r="R303" s="10">
        <v>0</v>
      </c>
      <c r="S303" s="10">
        <v>155596.57</v>
      </c>
      <c r="T303" s="10">
        <v>22.33</v>
      </c>
      <c r="U303" s="10">
        <v>1557.07</v>
      </c>
      <c r="V303" s="10">
        <v>0</v>
      </c>
      <c r="W303" s="10">
        <v>22.32</v>
      </c>
      <c r="X303" s="10">
        <v>1557.07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111.57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3840.67</v>
      </c>
      <c r="AR303" s="10">
        <v>0</v>
      </c>
      <c r="AS303" s="10">
        <v>0</v>
      </c>
      <c r="AT303" s="10">
        <f>VLOOKUP(E303,[1]Aplicado!$C$941:$AL$1568,36,0)</f>
        <v>22.32</v>
      </c>
      <c r="AU303" s="10">
        <f t="shared" si="4"/>
        <v>7725.9999999999991</v>
      </c>
      <c r="AV303" s="10">
        <v>0</v>
      </c>
      <c r="AW303" s="10">
        <v>0</v>
      </c>
      <c r="AX303" s="11">
        <v>56</v>
      </c>
      <c r="AY303" s="11">
        <v>60</v>
      </c>
      <c r="AZ303" s="10">
        <v>251039.1</v>
      </c>
      <c r="BA303" s="10">
        <v>164130.54999999999</v>
      </c>
      <c r="BB303" s="12">
        <v>0.64890300000000001</v>
      </c>
      <c r="BC303" s="12">
        <v>0.61516324086350804</v>
      </c>
      <c r="BD303" s="12">
        <v>11.85</v>
      </c>
      <c r="BE303" s="12"/>
      <c r="BF303" s="8"/>
      <c r="BG303" s="5"/>
      <c r="BH303" s="8" t="s">
        <v>187</v>
      </c>
      <c r="BI303" s="8" t="s">
        <v>628</v>
      </c>
      <c r="BJ303" s="8" t="s">
        <v>374</v>
      </c>
      <c r="BK303" s="8" t="s">
        <v>84</v>
      </c>
      <c r="BL303" s="6" t="s">
        <v>399</v>
      </c>
      <c r="BM303" s="12">
        <v>155596.57</v>
      </c>
      <c r="BN303" s="6" t="s">
        <v>81</v>
      </c>
      <c r="BO303" s="12"/>
      <c r="BP303" s="13">
        <v>45036</v>
      </c>
      <c r="BQ303" s="13">
        <v>46863</v>
      </c>
      <c r="BR303" s="12">
        <v>0</v>
      </c>
      <c r="BS303" s="12">
        <v>0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45139</v>
      </c>
      <c r="E304" s="17" t="s">
        <v>629</v>
      </c>
      <c r="F304" s="18">
        <v>0</v>
      </c>
      <c r="G304" s="18">
        <v>0</v>
      </c>
      <c r="H304" s="19">
        <v>254764.39</v>
      </c>
      <c r="I304" s="19">
        <v>0</v>
      </c>
      <c r="J304" s="19">
        <v>0</v>
      </c>
      <c r="K304" s="19">
        <v>254764.39</v>
      </c>
      <c r="L304" s="19">
        <v>2645.89</v>
      </c>
      <c r="M304" s="19">
        <v>0</v>
      </c>
      <c r="N304" s="19">
        <v>0</v>
      </c>
      <c r="O304" s="19">
        <v>0</v>
      </c>
      <c r="P304" s="19">
        <v>2645.89</v>
      </c>
      <c r="Q304" s="19">
        <v>25.62</v>
      </c>
      <c r="R304" s="19">
        <v>0</v>
      </c>
      <c r="S304" s="19">
        <v>252092.88</v>
      </c>
      <c r="T304" s="19">
        <v>25.62</v>
      </c>
      <c r="U304" s="19">
        <v>2515.5500000000002</v>
      </c>
      <c r="V304" s="19">
        <v>0</v>
      </c>
      <c r="W304" s="19">
        <v>25.61</v>
      </c>
      <c r="X304" s="19">
        <v>2515.5500000000002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178.41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25.47</v>
      </c>
      <c r="AT304" s="19">
        <f>VLOOKUP(E304,[1]Aplicado!$C$941:$AL$1568,36,0)</f>
        <v>25.61</v>
      </c>
      <c r="AU304" s="19">
        <f t="shared" si="4"/>
        <v>5340</v>
      </c>
      <c r="AV304" s="19">
        <v>0</v>
      </c>
      <c r="AW304" s="19">
        <v>0</v>
      </c>
      <c r="AX304" s="20">
        <v>67</v>
      </c>
      <c r="AY304" s="20">
        <v>71</v>
      </c>
      <c r="AZ304" s="19">
        <v>269000.01368199999</v>
      </c>
      <c r="BA304" s="19">
        <v>262522.21999999997</v>
      </c>
      <c r="BB304" s="21">
        <v>0.9</v>
      </c>
      <c r="BC304" s="21">
        <v>0.86424528940826395</v>
      </c>
      <c r="BD304" s="21">
        <v>11.85</v>
      </c>
      <c r="BE304" s="21"/>
      <c r="BF304" s="17"/>
      <c r="BG304" s="14"/>
      <c r="BH304" s="17" t="s">
        <v>180</v>
      </c>
      <c r="BI304" s="17" t="s">
        <v>181</v>
      </c>
      <c r="BJ304" s="17" t="s">
        <v>374</v>
      </c>
      <c r="BK304" s="17" t="s">
        <v>84</v>
      </c>
      <c r="BL304" s="15" t="s">
        <v>399</v>
      </c>
      <c r="BM304" s="21">
        <v>252092.88</v>
      </c>
      <c r="BN304" s="15" t="s">
        <v>81</v>
      </c>
      <c r="BO304" s="21"/>
      <c r="BP304" s="22">
        <v>45036</v>
      </c>
      <c r="BQ304" s="22">
        <v>47197</v>
      </c>
      <c r="BR304" s="21">
        <v>0</v>
      </c>
      <c r="BS304" s="21">
        <v>0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45139</v>
      </c>
      <c r="E305" s="8" t="s">
        <v>630</v>
      </c>
      <c r="F305" s="9">
        <v>0</v>
      </c>
      <c r="G305" s="9">
        <v>0</v>
      </c>
      <c r="H305" s="10">
        <v>268048.09000000003</v>
      </c>
      <c r="I305" s="10">
        <v>0</v>
      </c>
      <c r="J305" s="10">
        <v>0</v>
      </c>
      <c r="K305" s="10">
        <v>268048.09000000003</v>
      </c>
      <c r="L305" s="10">
        <v>3445.42</v>
      </c>
      <c r="M305" s="10">
        <v>0</v>
      </c>
      <c r="N305" s="10">
        <v>0</v>
      </c>
      <c r="O305" s="10">
        <v>0</v>
      </c>
      <c r="P305" s="10">
        <v>3445.42</v>
      </c>
      <c r="Q305" s="10">
        <v>33.36</v>
      </c>
      <c r="R305" s="10">
        <v>0</v>
      </c>
      <c r="S305" s="10">
        <v>264569.31</v>
      </c>
      <c r="T305" s="10">
        <v>33.36</v>
      </c>
      <c r="U305" s="10">
        <v>2646.65</v>
      </c>
      <c r="V305" s="10">
        <v>0</v>
      </c>
      <c r="W305" s="10">
        <v>33.35</v>
      </c>
      <c r="X305" s="10">
        <v>2646.65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186.77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33.200000000000003</v>
      </c>
      <c r="AT305" s="10">
        <f>VLOOKUP(E305,[1]Aplicado!$C$941:$AL$1568,36,0)</f>
        <v>33.35</v>
      </c>
      <c r="AU305" s="10">
        <f t="shared" si="4"/>
        <v>6279</v>
      </c>
      <c r="AV305" s="10">
        <v>0</v>
      </c>
      <c r="AW305" s="10">
        <v>0</v>
      </c>
      <c r="AX305" s="11">
        <v>57</v>
      </c>
      <c r="AY305" s="11">
        <v>60</v>
      </c>
      <c r="AZ305" s="10">
        <v>367038.41</v>
      </c>
      <c r="BA305" s="10">
        <v>274804.83</v>
      </c>
      <c r="BB305" s="12">
        <v>0.8</v>
      </c>
      <c r="BC305" s="12">
        <v>0.77020279447053397</v>
      </c>
      <c r="BD305" s="12">
        <v>11.85</v>
      </c>
      <c r="BE305" s="12"/>
      <c r="BF305" s="8"/>
      <c r="BG305" s="5"/>
      <c r="BH305" s="8" t="s">
        <v>225</v>
      </c>
      <c r="BI305" s="8" t="s">
        <v>230</v>
      </c>
      <c r="BJ305" s="8" t="s">
        <v>374</v>
      </c>
      <c r="BK305" s="8" t="s">
        <v>84</v>
      </c>
      <c r="BL305" s="6" t="s">
        <v>399</v>
      </c>
      <c r="BM305" s="12">
        <v>264569.31</v>
      </c>
      <c r="BN305" s="6" t="s">
        <v>81</v>
      </c>
      <c r="BO305" s="12"/>
      <c r="BP305" s="13">
        <v>45058</v>
      </c>
      <c r="BQ305" s="13">
        <v>46885</v>
      </c>
      <c r="BR305" s="12">
        <v>0</v>
      </c>
      <c r="BS305" s="12">
        <v>0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116</v>
      </c>
      <c r="C306" s="15" t="s">
        <v>73</v>
      </c>
      <c r="D306" s="16">
        <v>45139</v>
      </c>
      <c r="E306" s="17" t="s">
        <v>631</v>
      </c>
      <c r="F306" s="18">
        <v>0</v>
      </c>
      <c r="G306" s="18">
        <v>0</v>
      </c>
      <c r="H306" s="19">
        <v>488407.56</v>
      </c>
      <c r="I306" s="19">
        <v>0</v>
      </c>
      <c r="J306" s="19">
        <v>0</v>
      </c>
      <c r="K306" s="19">
        <v>488407.56</v>
      </c>
      <c r="L306" s="19">
        <v>3303.06</v>
      </c>
      <c r="M306" s="19">
        <v>0</v>
      </c>
      <c r="N306" s="19">
        <v>0</v>
      </c>
      <c r="O306" s="19">
        <v>0</v>
      </c>
      <c r="P306" s="19">
        <v>0</v>
      </c>
      <c r="Q306" s="19">
        <v>7616.3</v>
      </c>
      <c r="R306" s="19">
        <v>0</v>
      </c>
      <c r="S306" s="19">
        <v>480791.25</v>
      </c>
      <c r="T306" s="19">
        <v>31.26</v>
      </c>
      <c r="U306" s="19">
        <v>4747.8100000000004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4779.07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7616.3</v>
      </c>
      <c r="AT306" s="19">
        <f>VLOOKUP(E306,[1]Aplicado!$C$941:$AL$1568,36,0)</f>
        <v>0</v>
      </c>
      <c r="AU306" s="19">
        <f t="shared" si="4"/>
        <v>0</v>
      </c>
      <c r="AV306" s="19">
        <v>3303.06</v>
      </c>
      <c r="AW306" s="19">
        <v>4779.07</v>
      </c>
      <c r="AX306" s="20">
        <v>92</v>
      </c>
      <c r="AY306" s="20">
        <v>95</v>
      </c>
      <c r="AZ306" s="19">
        <v>623000</v>
      </c>
      <c r="BA306" s="19">
        <v>494738.22</v>
      </c>
      <c r="BB306" s="21">
        <v>0.64</v>
      </c>
      <c r="BC306" s="21">
        <v>0.62195801246162097</v>
      </c>
      <c r="BD306" s="21">
        <v>11.85</v>
      </c>
      <c r="BE306" s="21"/>
      <c r="BF306" s="17"/>
      <c r="BG306" s="14"/>
      <c r="BH306" s="17" t="s">
        <v>99</v>
      </c>
      <c r="BI306" s="17" t="s">
        <v>632</v>
      </c>
      <c r="BJ306" s="17" t="s">
        <v>374</v>
      </c>
      <c r="BK306" s="17" t="s">
        <v>84</v>
      </c>
      <c r="BL306" s="15" t="s">
        <v>399</v>
      </c>
      <c r="BM306" s="21">
        <v>480791.25</v>
      </c>
      <c r="BN306" s="15" t="s">
        <v>81</v>
      </c>
      <c r="BO306" s="21"/>
      <c r="BP306" s="22">
        <v>45069</v>
      </c>
      <c r="BQ306" s="22">
        <v>47961</v>
      </c>
      <c r="BR306" s="21">
        <v>336.25</v>
      </c>
      <c r="BS306" s="21">
        <v>0</v>
      </c>
      <c r="BT306" s="21">
        <v>230</v>
      </c>
    </row>
    <row r="307" spans="1:72" s="1" customFormat="1" ht="18.2" customHeight="1" x14ac:dyDescent="0.15">
      <c r="A307" s="5">
        <v>305</v>
      </c>
      <c r="B307" s="6" t="s">
        <v>372</v>
      </c>
      <c r="C307" s="6" t="s">
        <v>73</v>
      </c>
      <c r="D307" s="7">
        <v>45139</v>
      </c>
      <c r="E307" s="8" t="s">
        <v>633</v>
      </c>
      <c r="F307" s="9">
        <v>0</v>
      </c>
      <c r="G307" s="9">
        <v>0</v>
      </c>
      <c r="H307" s="10">
        <v>337477.67</v>
      </c>
      <c r="I307" s="10">
        <v>0</v>
      </c>
      <c r="J307" s="10">
        <v>0</v>
      </c>
      <c r="K307" s="10">
        <v>337477.67</v>
      </c>
      <c r="L307" s="10">
        <v>4247.55</v>
      </c>
      <c r="M307" s="10">
        <v>0</v>
      </c>
      <c r="N307" s="10">
        <v>0</v>
      </c>
      <c r="O307" s="10">
        <v>0</v>
      </c>
      <c r="P307" s="10">
        <v>4247.55</v>
      </c>
      <c r="Q307" s="10">
        <v>0</v>
      </c>
      <c r="R307" s="10">
        <v>0</v>
      </c>
      <c r="S307" s="10">
        <v>333230.12</v>
      </c>
      <c r="T307" s="10">
        <v>0</v>
      </c>
      <c r="U307" s="10">
        <v>3318.53</v>
      </c>
      <c r="V307" s="10">
        <v>0</v>
      </c>
      <c r="W307" s="10">
        <v>0</v>
      </c>
      <c r="X307" s="10">
        <v>3318.53</v>
      </c>
      <c r="Y307" s="10">
        <v>0</v>
      </c>
      <c r="Z307" s="10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232.22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1.7</v>
      </c>
      <c r="AR307" s="10">
        <v>0</v>
      </c>
      <c r="AS307" s="10">
        <v>0</v>
      </c>
      <c r="AT307" s="10">
        <f>VLOOKUP(E307,[1]Aplicado!$C$941:$AL$1568,36,0)</f>
        <v>0</v>
      </c>
      <c r="AU307" s="10">
        <f t="shared" si="4"/>
        <v>7800</v>
      </c>
      <c r="AV307" s="10">
        <v>0</v>
      </c>
      <c r="AW307" s="10">
        <v>0</v>
      </c>
      <c r="AX307" s="11">
        <v>58</v>
      </c>
      <c r="AY307" s="11">
        <v>60</v>
      </c>
      <c r="AZ307" s="10">
        <v>654999.32999999996</v>
      </c>
      <c r="BA307" s="10">
        <v>341683.86</v>
      </c>
      <c r="BB307" s="12">
        <v>0.67</v>
      </c>
      <c r="BC307" s="12">
        <v>0.65342325622287201</v>
      </c>
      <c r="BD307" s="12">
        <v>11.8</v>
      </c>
      <c r="BE307" s="12"/>
      <c r="BF307" s="8"/>
      <c r="BG307" s="5"/>
      <c r="BH307" s="8" t="s">
        <v>165</v>
      </c>
      <c r="BI307" s="8" t="s">
        <v>166</v>
      </c>
      <c r="BJ307" s="8" t="s">
        <v>374</v>
      </c>
      <c r="BK307" s="8" t="s">
        <v>84</v>
      </c>
      <c r="BL307" s="6" t="s">
        <v>399</v>
      </c>
      <c r="BM307" s="12">
        <v>333230.12</v>
      </c>
      <c r="BN307" s="6" t="s">
        <v>81</v>
      </c>
      <c r="BO307" s="12"/>
      <c r="BP307" s="13">
        <v>45089</v>
      </c>
      <c r="BQ307" s="13">
        <v>46916</v>
      </c>
      <c r="BR307" s="12">
        <v>0</v>
      </c>
      <c r="BS307" s="12">
        <v>0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372</v>
      </c>
      <c r="C308" s="15" t="s">
        <v>73</v>
      </c>
      <c r="D308" s="16">
        <v>45139</v>
      </c>
      <c r="E308" s="17" t="s">
        <v>634</v>
      </c>
      <c r="F308" s="18">
        <v>0</v>
      </c>
      <c r="G308" s="18">
        <v>0</v>
      </c>
      <c r="H308" s="19">
        <v>202994.65</v>
      </c>
      <c r="I308" s="19">
        <v>0</v>
      </c>
      <c r="J308" s="19">
        <v>0</v>
      </c>
      <c r="K308" s="19">
        <v>202994.65</v>
      </c>
      <c r="L308" s="19">
        <v>2554.9299999999998</v>
      </c>
      <c r="M308" s="19">
        <v>0</v>
      </c>
      <c r="N308" s="19">
        <v>0</v>
      </c>
      <c r="O308" s="19">
        <v>0</v>
      </c>
      <c r="P308" s="19">
        <v>2456.21</v>
      </c>
      <c r="Q308" s="19">
        <v>0</v>
      </c>
      <c r="R308" s="19">
        <v>0</v>
      </c>
      <c r="S308" s="19">
        <v>200538.44</v>
      </c>
      <c r="T308" s="19">
        <v>0</v>
      </c>
      <c r="U308" s="19">
        <v>1996.11</v>
      </c>
      <c r="V308" s="19">
        <v>0</v>
      </c>
      <c r="W308" s="19">
        <v>0</v>
      </c>
      <c r="X308" s="19">
        <v>1996.11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100</v>
      </c>
      <c r="AG308" s="19">
        <v>0</v>
      </c>
      <c r="AH308" s="19">
        <v>0</v>
      </c>
      <c r="AI308" s="19">
        <v>139.68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0.128358</v>
      </c>
      <c r="AT308" s="19">
        <f>VLOOKUP(E308,[1]Aplicado!$C$941:$AL$1568,36,0)</f>
        <v>0</v>
      </c>
      <c r="AU308" s="19">
        <f t="shared" si="4"/>
        <v>4691.8716420000001</v>
      </c>
      <c r="AV308" s="19">
        <v>98.72</v>
      </c>
      <c r="AW308" s="19">
        <v>0</v>
      </c>
      <c r="AX308" s="20">
        <v>58</v>
      </c>
      <c r="AY308" s="20">
        <v>60</v>
      </c>
      <c r="AZ308" s="19">
        <v>230995.81</v>
      </c>
      <c r="BA308" s="19">
        <v>205524.7</v>
      </c>
      <c r="BB308" s="21">
        <v>0.9</v>
      </c>
      <c r="BC308" s="21">
        <v>0.87816498941489796</v>
      </c>
      <c r="BD308" s="21">
        <v>11.8</v>
      </c>
      <c r="BE308" s="21"/>
      <c r="BF308" s="17"/>
      <c r="BG308" s="14"/>
      <c r="BH308" s="17" t="s">
        <v>76</v>
      </c>
      <c r="BI308" s="17" t="s">
        <v>77</v>
      </c>
      <c r="BJ308" s="17" t="s">
        <v>374</v>
      </c>
      <c r="BK308" s="17" t="s">
        <v>84</v>
      </c>
      <c r="BL308" s="15" t="s">
        <v>399</v>
      </c>
      <c r="BM308" s="21">
        <v>200538.44</v>
      </c>
      <c r="BN308" s="15" t="s">
        <v>81</v>
      </c>
      <c r="BO308" s="21"/>
      <c r="BP308" s="22">
        <v>45090</v>
      </c>
      <c r="BQ308" s="22">
        <v>46917</v>
      </c>
      <c r="BR308" s="21">
        <v>0</v>
      </c>
      <c r="BS308" s="21">
        <v>0</v>
      </c>
      <c r="BT308" s="21">
        <v>330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45139</v>
      </c>
      <c r="E309" s="8" t="s">
        <v>635</v>
      </c>
      <c r="F309" s="9">
        <v>0</v>
      </c>
      <c r="G309" s="9">
        <v>0</v>
      </c>
      <c r="H309" s="10">
        <v>215181.3</v>
      </c>
      <c r="I309" s="10">
        <v>0</v>
      </c>
      <c r="J309" s="10">
        <v>0</v>
      </c>
      <c r="K309" s="10">
        <v>215181.3</v>
      </c>
      <c r="L309" s="10">
        <v>2380.16</v>
      </c>
      <c r="M309" s="10">
        <v>0</v>
      </c>
      <c r="N309" s="10">
        <v>0</v>
      </c>
      <c r="O309" s="10">
        <v>0</v>
      </c>
      <c r="P309" s="10">
        <v>2380.16</v>
      </c>
      <c r="Q309" s="10">
        <v>0</v>
      </c>
      <c r="R309" s="10">
        <v>0</v>
      </c>
      <c r="S309" s="10">
        <v>212801.14</v>
      </c>
      <c r="T309" s="10">
        <v>0</v>
      </c>
      <c r="U309" s="10">
        <v>2115.9499999999998</v>
      </c>
      <c r="V309" s="10">
        <v>0</v>
      </c>
      <c r="W309" s="10">
        <v>0</v>
      </c>
      <c r="X309" s="10">
        <v>2115.9499999999998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147.85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6.04</v>
      </c>
      <c r="AR309" s="10">
        <v>0</v>
      </c>
      <c r="AS309" s="10">
        <v>0</v>
      </c>
      <c r="AT309" s="10">
        <f>VLOOKUP(E309,[1]Aplicado!$C$941:$AL$1568,36,0)</f>
        <v>0</v>
      </c>
      <c r="AU309" s="10">
        <f t="shared" si="4"/>
        <v>4650</v>
      </c>
      <c r="AV309" s="10">
        <v>0</v>
      </c>
      <c r="AW309" s="10">
        <v>0</v>
      </c>
      <c r="AX309" s="11">
        <v>64</v>
      </c>
      <c r="AY309" s="11">
        <v>66</v>
      </c>
      <c r="AZ309" s="10">
        <v>210648.01</v>
      </c>
      <c r="BA309" s="10">
        <v>217538.28</v>
      </c>
      <c r="BB309" s="12">
        <v>0.9</v>
      </c>
      <c r="BC309" s="12">
        <v>0.88040149071694396</v>
      </c>
      <c r="BD309" s="12">
        <v>11.8</v>
      </c>
      <c r="BE309" s="12"/>
      <c r="BF309" s="8"/>
      <c r="BG309" s="5"/>
      <c r="BH309" s="8" t="s">
        <v>76</v>
      </c>
      <c r="BI309" s="8" t="s">
        <v>431</v>
      </c>
      <c r="BJ309" s="8" t="s">
        <v>374</v>
      </c>
      <c r="BK309" s="8" t="s">
        <v>84</v>
      </c>
      <c r="BL309" s="6" t="s">
        <v>399</v>
      </c>
      <c r="BM309" s="12">
        <v>212801.14</v>
      </c>
      <c r="BN309" s="6" t="s">
        <v>81</v>
      </c>
      <c r="BO309" s="12"/>
      <c r="BP309" s="13">
        <v>45090</v>
      </c>
      <c r="BQ309" s="13">
        <v>47100</v>
      </c>
      <c r="BR309" s="12">
        <v>0</v>
      </c>
      <c r="BS309" s="12">
        <v>0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372</v>
      </c>
      <c r="C310" s="15" t="s">
        <v>73</v>
      </c>
      <c r="D310" s="16">
        <v>45139</v>
      </c>
      <c r="E310" s="17" t="s">
        <v>636</v>
      </c>
      <c r="F310" s="18">
        <v>0</v>
      </c>
      <c r="G310" s="18">
        <v>0</v>
      </c>
      <c r="H310" s="19">
        <v>317419.62</v>
      </c>
      <c r="I310" s="19">
        <v>0</v>
      </c>
      <c r="J310" s="19">
        <v>0</v>
      </c>
      <c r="K310" s="19">
        <v>317419.62</v>
      </c>
      <c r="L310" s="19">
        <v>2209.7199999999998</v>
      </c>
      <c r="M310" s="19">
        <v>0</v>
      </c>
      <c r="N310" s="19">
        <v>0</v>
      </c>
      <c r="O310" s="19">
        <v>0</v>
      </c>
      <c r="P310" s="19">
        <v>2209.7199999999998</v>
      </c>
      <c r="Q310" s="19">
        <v>0</v>
      </c>
      <c r="R310" s="19">
        <v>0</v>
      </c>
      <c r="S310" s="19">
        <v>315209.90000000002</v>
      </c>
      <c r="T310" s="19">
        <v>0</v>
      </c>
      <c r="U310" s="19">
        <v>3121.29</v>
      </c>
      <c r="V310" s="19">
        <v>0</v>
      </c>
      <c r="W310" s="19">
        <v>0</v>
      </c>
      <c r="X310" s="19">
        <v>3121.29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217.22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0.77</v>
      </c>
      <c r="AR310" s="19">
        <v>0</v>
      </c>
      <c r="AS310" s="19">
        <v>0</v>
      </c>
      <c r="AT310" s="19">
        <f>VLOOKUP(E310,[1]Aplicado!$C$941:$AL$1568,36,0)</f>
        <v>0</v>
      </c>
      <c r="AU310" s="19">
        <f t="shared" si="4"/>
        <v>5549</v>
      </c>
      <c r="AV310" s="19">
        <v>0</v>
      </c>
      <c r="AW310" s="19">
        <v>0</v>
      </c>
      <c r="AX310" s="20">
        <v>89</v>
      </c>
      <c r="AY310" s="20">
        <v>91</v>
      </c>
      <c r="AZ310" s="19">
        <v>310003.24</v>
      </c>
      <c r="BA310" s="19">
        <v>319607.82</v>
      </c>
      <c r="BB310" s="21">
        <v>0.82</v>
      </c>
      <c r="BC310" s="21">
        <v>0.80871650136720696</v>
      </c>
      <c r="BD310" s="21">
        <v>11.8</v>
      </c>
      <c r="BE310" s="21"/>
      <c r="BF310" s="17"/>
      <c r="BG310" s="14"/>
      <c r="BH310" s="17" t="s">
        <v>76</v>
      </c>
      <c r="BI310" s="17" t="s">
        <v>77</v>
      </c>
      <c r="BJ310" s="17" t="s">
        <v>374</v>
      </c>
      <c r="BK310" s="17" t="s">
        <v>84</v>
      </c>
      <c r="BL310" s="15" t="s">
        <v>399</v>
      </c>
      <c r="BM310" s="21">
        <v>315209.90000000002</v>
      </c>
      <c r="BN310" s="15" t="s">
        <v>81</v>
      </c>
      <c r="BO310" s="21"/>
      <c r="BP310" s="22">
        <v>45098</v>
      </c>
      <c r="BQ310" s="22">
        <v>47869</v>
      </c>
      <c r="BR310" s="21">
        <v>0</v>
      </c>
      <c r="BS310" s="21">
        <v>0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45139</v>
      </c>
      <c r="E311" s="8" t="s">
        <v>637</v>
      </c>
      <c r="F311" s="9">
        <v>0</v>
      </c>
      <c r="G311" s="9">
        <v>0</v>
      </c>
      <c r="H311" s="10">
        <v>271331.75</v>
      </c>
      <c r="I311" s="10">
        <v>0</v>
      </c>
      <c r="J311" s="10">
        <v>0</v>
      </c>
      <c r="K311" s="10">
        <v>271331.75</v>
      </c>
      <c r="L311" s="10">
        <v>3415.02</v>
      </c>
      <c r="M311" s="10">
        <v>0</v>
      </c>
      <c r="N311" s="10">
        <v>0</v>
      </c>
      <c r="O311" s="10">
        <v>0</v>
      </c>
      <c r="P311" s="10">
        <v>3415.02</v>
      </c>
      <c r="Q311" s="10">
        <v>0</v>
      </c>
      <c r="R311" s="10">
        <v>0</v>
      </c>
      <c r="S311" s="10">
        <v>267916.73</v>
      </c>
      <c r="T311" s="10">
        <v>0</v>
      </c>
      <c r="U311" s="10">
        <v>2668.1</v>
      </c>
      <c r="V311" s="10">
        <v>0</v>
      </c>
      <c r="W311" s="10">
        <v>0</v>
      </c>
      <c r="X311" s="10">
        <v>2668.1</v>
      </c>
      <c r="Y311" s="10">
        <v>0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186.72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0.16</v>
      </c>
      <c r="AR311" s="10">
        <v>0</v>
      </c>
      <c r="AS311" s="10">
        <v>0</v>
      </c>
      <c r="AT311" s="10">
        <f>VLOOKUP(E311,[1]Aplicado!$C$941:$AL$1568,36,0)</f>
        <v>0</v>
      </c>
      <c r="AU311" s="10">
        <f t="shared" si="4"/>
        <v>6270</v>
      </c>
      <c r="AV311" s="10">
        <v>0</v>
      </c>
      <c r="AW311" s="10">
        <v>0</v>
      </c>
      <c r="AX311" s="11">
        <v>58</v>
      </c>
      <c r="AY311" s="11">
        <v>60</v>
      </c>
      <c r="AZ311" s="10">
        <v>216357.77</v>
      </c>
      <c r="BA311" s="10">
        <v>274713.52</v>
      </c>
      <c r="BB311" s="12">
        <v>0.9</v>
      </c>
      <c r="BC311" s="12">
        <v>0.87773276320728599</v>
      </c>
      <c r="BD311" s="12">
        <v>11.8</v>
      </c>
      <c r="BE311" s="12"/>
      <c r="BF311" s="8"/>
      <c r="BG311" s="5"/>
      <c r="BH311" s="8" t="s">
        <v>144</v>
      </c>
      <c r="BI311" s="8" t="s">
        <v>448</v>
      </c>
      <c r="BJ311" s="8" t="s">
        <v>374</v>
      </c>
      <c r="BK311" s="8" t="s">
        <v>84</v>
      </c>
      <c r="BL311" s="6" t="s">
        <v>399</v>
      </c>
      <c r="BM311" s="12">
        <v>267916.73</v>
      </c>
      <c r="BN311" s="6" t="s">
        <v>81</v>
      </c>
      <c r="BO311" s="12"/>
      <c r="BP311" s="13">
        <v>45098</v>
      </c>
      <c r="BQ311" s="13">
        <v>46925</v>
      </c>
      <c r="BR311" s="12">
        <v>0</v>
      </c>
      <c r="BS311" s="12">
        <v>0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45139</v>
      </c>
      <c r="E312" s="17" t="s">
        <v>638</v>
      </c>
      <c r="F312" s="18">
        <v>0</v>
      </c>
      <c r="G312" s="18">
        <v>0</v>
      </c>
      <c r="H312" s="19">
        <v>206961.34</v>
      </c>
      <c r="I312" s="19">
        <v>2579.4899999999998</v>
      </c>
      <c r="J312" s="19">
        <v>0</v>
      </c>
      <c r="K312" s="19">
        <v>209540.83</v>
      </c>
      <c r="L312" s="19">
        <v>2604.85</v>
      </c>
      <c r="M312" s="19">
        <v>0</v>
      </c>
      <c r="N312" s="19">
        <v>0</v>
      </c>
      <c r="O312" s="19">
        <v>2579.4899999999998</v>
      </c>
      <c r="P312" s="19">
        <v>0</v>
      </c>
      <c r="Q312" s="19">
        <v>0</v>
      </c>
      <c r="R312" s="19">
        <v>0</v>
      </c>
      <c r="S312" s="19">
        <v>206961.34</v>
      </c>
      <c r="T312" s="19">
        <v>2065.38</v>
      </c>
      <c r="U312" s="19">
        <v>2035.12</v>
      </c>
      <c r="V312" s="19">
        <v>0</v>
      </c>
      <c r="W312" s="19">
        <v>2060.48</v>
      </c>
      <c r="X312" s="19">
        <v>0</v>
      </c>
      <c r="Y312" s="19">
        <v>0</v>
      </c>
      <c r="Z312" s="19">
        <v>0</v>
      </c>
      <c r="AA312" s="19">
        <v>2040.02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0.68</v>
      </c>
      <c r="AN312" s="19">
        <v>0</v>
      </c>
      <c r="AO312" s="19">
        <v>0</v>
      </c>
      <c r="AP312" s="19">
        <v>142.07</v>
      </c>
      <c r="AQ312" s="19">
        <v>0.28000000000000003</v>
      </c>
      <c r="AR312" s="19">
        <v>0</v>
      </c>
      <c r="AS312" s="19">
        <v>0</v>
      </c>
      <c r="AT312" s="19">
        <f>VLOOKUP(E312,[1]Aplicado!$C$941:$AL$1568,36,0)</f>
        <v>0</v>
      </c>
      <c r="AU312" s="19">
        <f t="shared" si="4"/>
        <v>4783</v>
      </c>
      <c r="AV312" s="19">
        <v>2604.85</v>
      </c>
      <c r="AW312" s="19">
        <v>2040.02</v>
      </c>
      <c r="AX312" s="20">
        <v>58</v>
      </c>
      <c r="AY312" s="20">
        <v>60</v>
      </c>
      <c r="AZ312" s="19">
        <v>210157.45</v>
      </c>
      <c r="BA312" s="19">
        <v>209540.83</v>
      </c>
      <c r="BB312" s="21">
        <v>0.9</v>
      </c>
      <c r="BC312" s="21">
        <v>0.88892081796182598</v>
      </c>
      <c r="BD312" s="21">
        <v>11.8</v>
      </c>
      <c r="BE312" s="21"/>
      <c r="BF312" s="17"/>
      <c r="BG312" s="14"/>
      <c r="BH312" s="17" t="s">
        <v>76</v>
      </c>
      <c r="BI312" s="17" t="s">
        <v>431</v>
      </c>
      <c r="BJ312" s="17" t="s">
        <v>374</v>
      </c>
      <c r="BK312" s="17" t="s">
        <v>84</v>
      </c>
      <c r="BL312" s="15" t="s">
        <v>399</v>
      </c>
      <c r="BM312" s="21">
        <v>206961.34</v>
      </c>
      <c r="BN312" s="15" t="s">
        <v>81</v>
      </c>
      <c r="BO312" s="21"/>
      <c r="BP312" s="22">
        <v>45098</v>
      </c>
      <c r="BQ312" s="22">
        <v>46925</v>
      </c>
      <c r="BR312" s="21">
        <v>372.41</v>
      </c>
      <c r="BS312" s="21">
        <v>0</v>
      </c>
      <c r="BT312" s="21">
        <v>230</v>
      </c>
    </row>
    <row r="313" spans="1:72" s="1" customFormat="1" ht="18.2" customHeight="1" x14ac:dyDescent="0.15">
      <c r="A313" s="5">
        <v>311</v>
      </c>
      <c r="B313" s="6" t="s">
        <v>372</v>
      </c>
      <c r="C313" s="6" t="s">
        <v>73</v>
      </c>
      <c r="D313" s="7">
        <v>45139</v>
      </c>
      <c r="E313" s="8" t="s">
        <v>639</v>
      </c>
      <c r="F313" s="9">
        <v>0</v>
      </c>
      <c r="G313" s="9">
        <v>0</v>
      </c>
      <c r="H313" s="10">
        <v>840605.58</v>
      </c>
      <c r="I313" s="10">
        <v>0</v>
      </c>
      <c r="J313" s="10">
        <v>0</v>
      </c>
      <c r="K313" s="10">
        <v>840605.58</v>
      </c>
      <c r="L313" s="10">
        <v>3750.16</v>
      </c>
      <c r="M313" s="10">
        <v>0</v>
      </c>
      <c r="N313" s="10">
        <v>0</v>
      </c>
      <c r="O313" s="10">
        <v>0</v>
      </c>
      <c r="P313" s="10">
        <v>3750.16</v>
      </c>
      <c r="Q313" s="10">
        <v>0</v>
      </c>
      <c r="R313" s="10">
        <v>0</v>
      </c>
      <c r="S313" s="10">
        <v>836855.42</v>
      </c>
      <c r="T313" s="10">
        <v>0</v>
      </c>
      <c r="U313" s="10">
        <v>8265.9500000000007</v>
      </c>
      <c r="V313" s="10">
        <v>0</v>
      </c>
      <c r="W313" s="10">
        <v>0</v>
      </c>
      <c r="X313" s="10">
        <v>8265.9500000000007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573.83000000000004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10.06</v>
      </c>
      <c r="AR313" s="10">
        <v>0</v>
      </c>
      <c r="AS313" s="10">
        <v>0</v>
      </c>
      <c r="AT313" s="10">
        <f>VLOOKUP(E313,[1]Aplicado!$C$941:$AL$1568,36,0)</f>
        <v>0</v>
      </c>
      <c r="AU313" s="10">
        <f t="shared" si="4"/>
        <v>12600</v>
      </c>
      <c r="AV313" s="10">
        <v>0</v>
      </c>
      <c r="AW313" s="10">
        <v>0</v>
      </c>
      <c r="AX313" s="11">
        <v>118</v>
      </c>
      <c r="AY313" s="11">
        <v>120</v>
      </c>
      <c r="AZ313" s="10">
        <v>671499.19</v>
      </c>
      <c r="BA313" s="10">
        <v>844319.22</v>
      </c>
      <c r="BB313" s="12">
        <v>1.06</v>
      </c>
      <c r="BC313" s="12">
        <v>1.0506295772823899</v>
      </c>
      <c r="BD313" s="12">
        <v>11.8</v>
      </c>
      <c r="BE313" s="12"/>
      <c r="BF313" s="8"/>
      <c r="BG313" s="5"/>
      <c r="BH313" s="8" t="s">
        <v>187</v>
      </c>
      <c r="BI313" s="8" t="s">
        <v>191</v>
      </c>
      <c r="BJ313" s="8" t="s">
        <v>374</v>
      </c>
      <c r="BK313" s="8" t="s">
        <v>84</v>
      </c>
      <c r="BL313" s="6" t="s">
        <v>399</v>
      </c>
      <c r="BM313" s="12">
        <v>836855.42</v>
      </c>
      <c r="BN313" s="6" t="s">
        <v>81</v>
      </c>
      <c r="BO313" s="12"/>
      <c r="BP313" s="13">
        <v>45098</v>
      </c>
      <c r="BQ313" s="13">
        <v>48751</v>
      </c>
      <c r="BR313" s="12">
        <v>0</v>
      </c>
      <c r="BS313" s="12">
        <v>0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45139</v>
      </c>
      <c r="E314" s="17" t="s">
        <v>640</v>
      </c>
      <c r="F314" s="18">
        <v>0</v>
      </c>
      <c r="G314" s="18"/>
      <c r="H314" s="19">
        <v>231478.82</v>
      </c>
      <c r="I314" s="19"/>
      <c r="J314" s="19">
        <v>0</v>
      </c>
      <c r="K314" s="19">
        <v>231478.82</v>
      </c>
      <c r="L314" s="19"/>
      <c r="M314" s="19">
        <v>0</v>
      </c>
      <c r="N314" s="19">
        <v>0</v>
      </c>
      <c r="O314" s="19">
        <v>0</v>
      </c>
      <c r="P314" s="19">
        <v>1015.16</v>
      </c>
      <c r="Q314" s="19">
        <v>0</v>
      </c>
      <c r="R314" s="19">
        <v>0</v>
      </c>
      <c r="S314" s="19">
        <v>230463.66</v>
      </c>
      <c r="T314" s="19"/>
      <c r="U314" s="19"/>
      <c r="V314" s="19">
        <v>0</v>
      </c>
      <c r="W314" s="19">
        <v>0</v>
      </c>
      <c r="X314" s="19">
        <v>2285.85</v>
      </c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157.32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0.67</v>
      </c>
      <c r="AR314" s="19">
        <v>0</v>
      </c>
      <c r="AS314" s="19">
        <v>0</v>
      </c>
      <c r="AT314" s="19">
        <f>VLOOKUP(E314,[1]Aplicado!$C$941:$AL$1568,36,0)</f>
        <v>0</v>
      </c>
      <c r="AU314" s="19">
        <f t="shared" si="4"/>
        <v>3458.9999999999995</v>
      </c>
      <c r="AV314" s="19">
        <v>0</v>
      </c>
      <c r="AW314" s="19">
        <v>0</v>
      </c>
      <c r="AX314" s="20">
        <v>119</v>
      </c>
      <c r="AY314" s="20">
        <v>120</v>
      </c>
      <c r="AZ314" s="19">
        <v>221137.49</v>
      </c>
      <c r="BA314" s="19">
        <v>231478.82</v>
      </c>
      <c r="BB314" s="21">
        <v>0.9</v>
      </c>
      <c r="BC314" s="21">
        <v>0.89605301253911696</v>
      </c>
      <c r="BD314" s="21">
        <v>11.85</v>
      </c>
      <c r="BE314" s="21"/>
      <c r="BF314" s="17"/>
      <c r="BG314" s="14"/>
      <c r="BH314" s="17" t="s">
        <v>76</v>
      </c>
      <c r="BI314" s="17" t="s">
        <v>431</v>
      </c>
      <c r="BJ314" s="17" t="s">
        <v>374</v>
      </c>
      <c r="BK314" s="17" t="s">
        <v>84</v>
      </c>
      <c r="BL314" s="15" t="s">
        <v>399</v>
      </c>
      <c r="BM314" s="21">
        <v>230463.66</v>
      </c>
      <c r="BN314" s="15" t="s">
        <v>81</v>
      </c>
      <c r="BO314" s="21"/>
      <c r="BP314" s="22">
        <v>45119</v>
      </c>
      <c r="BQ314" s="22">
        <v>48772</v>
      </c>
      <c r="BR314" s="21">
        <v>0</v>
      </c>
      <c r="BS314" s="21">
        <v>0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45139</v>
      </c>
      <c r="E315" s="8" t="s">
        <v>641</v>
      </c>
      <c r="F315" s="9">
        <v>0</v>
      </c>
      <c r="G315" s="9"/>
      <c r="H315" s="10">
        <v>273120.98</v>
      </c>
      <c r="I315" s="10"/>
      <c r="J315" s="10">
        <v>0</v>
      </c>
      <c r="K315" s="10">
        <v>273120.98</v>
      </c>
      <c r="L315" s="10"/>
      <c r="M315" s="10">
        <v>0</v>
      </c>
      <c r="N315" s="10">
        <v>0</v>
      </c>
      <c r="O315" s="10">
        <v>0</v>
      </c>
      <c r="P315" s="10">
        <v>542.79</v>
      </c>
      <c r="Q315" s="10">
        <v>0</v>
      </c>
      <c r="R315" s="10">
        <v>0</v>
      </c>
      <c r="S315" s="10">
        <v>272578.19</v>
      </c>
      <c r="T315" s="10"/>
      <c r="U315" s="10"/>
      <c r="V315" s="10">
        <v>0</v>
      </c>
      <c r="W315" s="10">
        <v>0</v>
      </c>
      <c r="X315" s="10">
        <v>2697.07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185.63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2814.88</v>
      </c>
      <c r="AR315" s="10">
        <v>0</v>
      </c>
      <c r="AS315" s="10">
        <v>0</v>
      </c>
      <c r="AT315" s="10">
        <f>VLOOKUP(E315,[1]Aplicado!$C$941:$AL$1568,36,0)</f>
        <v>0</v>
      </c>
      <c r="AU315" s="10">
        <f t="shared" si="4"/>
        <v>6240.37</v>
      </c>
      <c r="AV315" s="10">
        <v>2814.88</v>
      </c>
      <c r="AW315" s="10">
        <v>0</v>
      </c>
      <c r="AX315" s="11">
        <v>59</v>
      </c>
      <c r="AY315" s="11">
        <v>60</v>
      </c>
      <c r="AZ315" s="10">
        <v>211754.19</v>
      </c>
      <c r="BA315" s="10">
        <v>273120.98</v>
      </c>
      <c r="BB315" s="12">
        <v>0.9</v>
      </c>
      <c r="BC315" s="12">
        <v>0.89821137504705795</v>
      </c>
      <c r="BD315" s="12">
        <v>11.85</v>
      </c>
      <c r="BE315" s="12"/>
      <c r="BF315" s="8"/>
      <c r="BG315" s="5"/>
      <c r="BH315" s="8" t="s">
        <v>76</v>
      </c>
      <c r="BI315" s="8" t="s">
        <v>431</v>
      </c>
      <c r="BJ315" s="8" t="s">
        <v>374</v>
      </c>
      <c r="BK315" s="8" t="s">
        <v>84</v>
      </c>
      <c r="BL315" s="6" t="s">
        <v>399</v>
      </c>
      <c r="BM315" s="12">
        <v>272578.19</v>
      </c>
      <c r="BN315" s="6" t="s">
        <v>81</v>
      </c>
      <c r="BO315" s="12"/>
      <c r="BP315" s="13">
        <v>45128</v>
      </c>
      <c r="BQ315" s="13">
        <v>46955</v>
      </c>
      <c r="BR315" s="12">
        <v>0</v>
      </c>
      <c r="BS315" s="12">
        <v>0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372</v>
      </c>
      <c r="C316" s="15" t="s">
        <v>73</v>
      </c>
      <c r="D316" s="16">
        <v>45139</v>
      </c>
      <c r="E316" s="17" t="s">
        <v>642</v>
      </c>
      <c r="F316" s="18">
        <v>11</v>
      </c>
      <c r="G316" s="18">
        <v>11</v>
      </c>
      <c r="H316" s="19">
        <v>41079.800000000003</v>
      </c>
      <c r="I316" s="19">
        <v>3761.88</v>
      </c>
      <c r="J316" s="19">
        <v>2.87</v>
      </c>
      <c r="K316" s="19">
        <v>44841.68</v>
      </c>
      <c r="L316" s="19">
        <v>332.02</v>
      </c>
      <c r="M316" s="19">
        <v>0</v>
      </c>
      <c r="N316" s="19">
        <v>0</v>
      </c>
      <c r="O316" s="19">
        <v>301.66000000000003</v>
      </c>
      <c r="P316" s="19">
        <v>0</v>
      </c>
      <c r="Q316" s="19">
        <v>0</v>
      </c>
      <c r="R316" s="19">
        <v>0</v>
      </c>
      <c r="S316" s="19">
        <v>44540.02</v>
      </c>
      <c r="T316" s="19">
        <v>4345.25</v>
      </c>
      <c r="U316" s="19">
        <v>362.5</v>
      </c>
      <c r="V316" s="19">
        <v>0</v>
      </c>
      <c r="W316" s="19">
        <v>373.07</v>
      </c>
      <c r="X316" s="19">
        <v>0</v>
      </c>
      <c r="Y316" s="19">
        <v>0</v>
      </c>
      <c r="Z316" s="19">
        <v>0</v>
      </c>
      <c r="AA316" s="19">
        <v>4334.68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15.2</v>
      </c>
      <c r="AK316" s="19">
        <v>0</v>
      </c>
      <c r="AL316" s="19">
        <v>0</v>
      </c>
      <c r="AM316" s="19">
        <v>48.97</v>
      </c>
      <c r="AN316" s="19">
        <v>0</v>
      </c>
      <c r="AO316" s="19">
        <v>35.49</v>
      </c>
      <c r="AP316" s="19">
        <v>95.96</v>
      </c>
      <c r="AQ316" s="19">
        <v>1E-3</v>
      </c>
      <c r="AR316" s="19">
        <v>0</v>
      </c>
      <c r="AS316" s="19">
        <v>0</v>
      </c>
      <c r="AT316" s="19">
        <f>VLOOKUP(E316,[1]Aplicado!$C$941:$AL$1568,36,0)</f>
        <v>0</v>
      </c>
      <c r="AU316" s="19">
        <f t="shared" si="4"/>
        <v>867.48100000000011</v>
      </c>
      <c r="AV316" s="19">
        <v>3792.24</v>
      </c>
      <c r="AW316" s="19">
        <v>4334.68</v>
      </c>
      <c r="AX316" s="20">
        <v>84</v>
      </c>
      <c r="AY316" s="20">
        <v>300</v>
      </c>
      <c r="AZ316" s="19">
        <v>319999.99</v>
      </c>
      <c r="BA316" s="19">
        <v>73059.88</v>
      </c>
      <c r="BB316" s="21">
        <v>90</v>
      </c>
      <c r="BC316" s="21">
        <v>54.867347167829998</v>
      </c>
      <c r="BD316" s="21">
        <v>10.59</v>
      </c>
      <c r="BE316" s="21"/>
      <c r="BF316" s="17" t="s">
        <v>75</v>
      </c>
      <c r="BG316" s="14"/>
      <c r="BH316" s="17" t="s">
        <v>76</v>
      </c>
      <c r="BI316" s="17" t="s">
        <v>643</v>
      </c>
      <c r="BJ316" s="17" t="s">
        <v>644</v>
      </c>
      <c r="BK316" s="17" t="s">
        <v>79</v>
      </c>
      <c r="BL316" s="15" t="s">
        <v>80</v>
      </c>
      <c r="BM316" s="21">
        <v>346998.91369443998</v>
      </c>
      <c r="BN316" s="15" t="s">
        <v>81</v>
      </c>
      <c r="BO316" s="21"/>
      <c r="BP316" s="22">
        <v>38554</v>
      </c>
      <c r="BQ316" s="22">
        <v>47679</v>
      </c>
      <c r="BR316" s="21">
        <v>2052.67</v>
      </c>
      <c r="BS316" s="21">
        <v>15.2</v>
      </c>
      <c r="BT316" s="21">
        <v>29.85</v>
      </c>
    </row>
    <row r="317" spans="1:72" s="1" customFormat="1" ht="18.2" customHeight="1" x14ac:dyDescent="0.15">
      <c r="A317" s="5">
        <v>315</v>
      </c>
      <c r="B317" s="6" t="s">
        <v>372</v>
      </c>
      <c r="C317" s="6" t="s">
        <v>73</v>
      </c>
      <c r="D317" s="7">
        <v>45139</v>
      </c>
      <c r="E317" s="8" t="s">
        <v>645</v>
      </c>
      <c r="F317" s="9">
        <v>55</v>
      </c>
      <c r="G317" s="9">
        <v>54</v>
      </c>
      <c r="H317" s="10">
        <v>50099.18</v>
      </c>
      <c r="I317" s="10">
        <v>17579.330000000002</v>
      </c>
      <c r="J317" s="10">
        <v>3.5</v>
      </c>
      <c r="K317" s="10">
        <v>67678.509999999995</v>
      </c>
      <c r="L317" s="10">
        <v>404.91</v>
      </c>
      <c r="M317" s="10">
        <v>0</v>
      </c>
      <c r="N317" s="10">
        <v>0</v>
      </c>
      <c r="O317" s="10">
        <v>3.5</v>
      </c>
      <c r="P317" s="10">
        <v>0</v>
      </c>
      <c r="Q317" s="10">
        <v>0</v>
      </c>
      <c r="R317" s="10">
        <v>0</v>
      </c>
      <c r="S317" s="10">
        <v>67675.009999999995</v>
      </c>
      <c r="T317" s="10">
        <v>29005.68</v>
      </c>
      <c r="U317" s="10">
        <v>442.09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29447.77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f>VLOOKUP(E317,[1]Aplicado!$C$941:$AL$1568,36,0)</f>
        <v>0</v>
      </c>
      <c r="AU317" s="10">
        <f t="shared" si="4"/>
        <v>0</v>
      </c>
      <c r="AV317" s="10">
        <v>17980.740000000002</v>
      </c>
      <c r="AW317" s="10">
        <v>29447.77</v>
      </c>
      <c r="AX317" s="11">
        <v>84</v>
      </c>
      <c r="AY317" s="11">
        <v>300</v>
      </c>
      <c r="AZ317" s="10">
        <v>352974.79</v>
      </c>
      <c r="BA317" s="10">
        <v>89100</v>
      </c>
      <c r="BB317" s="12">
        <v>90</v>
      </c>
      <c r="BC317" s="12">
        <v>68.358595959596002</v>
      </c>
      <c r="BD317" s="12">
        <v>10.59</v>
      </c>
      <c r="BE317" s="12"/>
      <c r="BF317" s="8" t="s">
        <v>75</v>
      </c>
      <c r="BG317" s="5"/>
      <c r="BH317" s="8" t="s">
        <v>76</v>
      </c>
      <c r="BI317" s="8" t="s">
        <v>451</v>
      </c>
      <c r="BJ317" s="8" t="s">
        <v>452</v>
      </c>
      <c r="BK317" s="8" t="s">
        <v>79</v>
      </c>
      <c r="BL317" s="6" t="s">
        <v>80</v>
      </c>
      <c r="BM317" s="12">
        <v>527237.18925722002</v>
      </c>
      <c r="BN317" s="6" t="s">
        <v>81</v>
      </c>
      <c r="BO317" s="12"/>
      <c r="BP317" s="13">
        <v>38555</v>
      </c>
      <c r="BQ317" s="13">
        <v>47680</v>
      </c>
      <c r="BR317" s="12">
        <v>12689.88</v>
      </c>
      <c r="BS317" s="12">
        <v>18.54</v>
      </c>
      <c r="BT317" s="12">
        <v>29.83</v>
      </c>
    </row>
    <row r="318" spans="1:72" s="1" customFormat="1" ht="18.2" customHeight="1" x14ac:dyDescent="0.15">
      <c r="A318" s="14">
        <v>316</v>
      </c>
      <c r="B318" s="15" t="s">
        <v>372</v>
      </c>
      <c r="C318" s="15" t="s">
        <v>73</v>
      </c>
      <c r="D318" s="16">
        <v>45139</v>
      </c>
      <c r="E318" s="17" t="s">
        <v>646</v>
      </c>
      <c r="F318" s="18">
        <v>107</v>
      </c>
      <c r="G318" s="18">
        <v>106</v>
      </c>
      <c r="H318" s="19">
        <v>43259.42</v>
      </c>
      <c r="I318" s="19">
        <v>23741.58</v>
      </c>
      <c r="J318" s="19">
        <v>2.98</v>
      </c>
      <c r="K318" s="19">
        <v>67001</v>
      </c>
      <c r="L318" s="19">
        <v>343.84</v>
      </c>
      <c r="M318" s="19">
        <v>0</v>
      </c>
      <c r="N318" s="19">
        <v>0</v>
      </c>
      <c r="O318" s="19">
        <v>2.98</v>
      </c>
      <c r="P318" s="19">
        <v>0</v>
      </c>
      <c r="Q318" s="19">
        <v>0</v>
      </c>
      <c r="R318" s="19">
        <v>0</v>
      </c>
      <c r="S318" s="19">
        <v>66998.02</v>
      </c>
      <c r="T318" s="19">
        <v>53895.48</v>
      </c>
      <c r="U318" s="19">
        <v>381.74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54277.22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9">
        <f>VLOOKUP(E318,[1]Aplicado!$C$941:$AL$1568,36,0)</f>
        <v>0</v>
      </c>
      <c r="AU318" s="19">
        <f t="shared" si="4"/>
        <v>0</v>
      </c>
      <c r="AV318" s="19">
        <v>24082.44</v>
      </c>
      <c r="AW318" s="19">
        <v>54277.22</v>
      </c>
      <c r="AX318" s="20">
        <v>85</v>
      </c>
      <c r="AY318" s="20">
        <v>300</v>
      </c>
      <c r="AZ318" s="19">
        <v>310000</v>
      </c>
      <c r="BA318" s="19">
        <v>76326.990000000005</v>
      </c>
      <c r="BB318" s="21">
        <v>90</v>
      </c>
      <c r="BC318" s="21">
        <v>78.999863613120297</v>
      </c>
      <c r="BD318" s="21">
        <v>10.59</v>
      </c>
      <c r="BE318" s="21"/>
      <c r="BF318" s="17" t="s">
        <v>103</v>
      </c>
      <c r="BG318" s="14"/>
      <c r="BH318" s="17" t="s">
        <v>76</v>
      </c>
      <c r="BI318" s="17" t="s">
        <v>77</v>
      </c>
      <c r="BJ318" s="17" t="s">
        <v>647</v>
      </c>
      <c r="BK318" s="17" t="s">
        <v>79</v>
      </c>
      <c r="BL318" s="15" t="s">
        <v>80</v>
      </c>
      <c r="BM318" s="21">
        <v>521962.94837043999</v>
      </c>
      <c r="BN318" s="15" t="s">
        <v>81</v>
      </c>
      <c r="BO318" s="21"/>
      <c r="BP318" s="22">
        <v>38568</v>
      </c>
      <c r="BQ318" s="22">
        <v>47693</v>
      </c>
      <c r="BR318" s="21">
        <v>26340.67</v>
      </c>
      <c r="BS318" s="21">
        <v>15.88</v>
      </c>
      <c r="BT318" s="21">
        <v>30.06</v>
      </c>
    </row>
    <row r="319" spans="1:72" s="1" customFormat="1" ht="18.2" customHeight="1" x14ac:dyDescent="0.15">
      <c r="A319" s="5">
        <v>317</v>
      </c>
      <c r="B319" s="6" t="s">
        <v>372</v>
      </c>
      <c r="C319" s="6" t="s">
        <v>73</v>
      </c>
      <c r="D319" s="7">
        <v>45139</v>
      </c>
      <c r="E319" s="8" t="s">
        <v>648</v>
      </c>
      <c r="F319" s="9">
        <v>121</v>
      </c>
      <c r="G319" s="9">
        <v>120</v>
      </c>
      <c r="H319" s="10">
        <v>75571.039999999994</v>
      </c>
      <c r="I319" s="10">
        <v>44546.15</v>
      </c>
      <c r="J319" s="10">
        <v>5.2</v>
      </c>
      <c r="K319" s="10">
        <v>120117.19</v>
      </c>
      <c r="L319" s="10">
        <v>600.59</v>
      </c>
      <c r="M319" s="10">
        <v>0</v>
      </c>
      <c r="N319" s="10">
        <v>0</v>
      </c>
      <c r="O319" s="10">
        <v>5.2</v>
      </c>
      <c r="P319" s="10">
        <v>0</v>
      </c>
      <c r="Q319" s="10">
        <v>0</v>
      </c>
      <c r="R319" s="10">
        <v>0</v>
      </c>
      <c r="S319" s="10">
        <v>120111.99</v>
      </c>
      <c r="T319" s="10">
        <v>108491.46</v>
      </c>
      <c r="U319" s="10">
        <v>666.87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109158.33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f>VLOOKUP(E319,[1]Aplicado!$C$941:$AL$1568,36,0)</f>
        <v>0</v>
      </c>
      <c r="AU319" s="10">
        <f t="shared" si="4"/>
        <v>0</v>
      </c>
      <c r="AV319" s="10">
        <v>45141.54</v>
      </c>
      <c r="AW319" s="10">
        <v>109158.33</v>
      </c>
      <c r="AX319" s="11">
        <v>85</v>
      </c>
      <c r="AY319" s="11">
        <v>300</v>
      </c>
      <c r="AZ319" s="10">
        <v>650000</v>
      </c>
      <c r="BA319" s="10">
        <v>133330.5</v>
      </c>
      <c r="BB319" s="12">
        <v>90</v>
      </c>
      <c r="BC319" s="12">
        <v>81.077316142968101</v>
      </c>
      <c r="BD319" s="12">
        <v>10.59</v>
      </c>
      <c r="BE319" s="12"/>
      <c r="BF319" s="8" t="s">
        <v>75</v>
      </c>
      <c r="BG319" s="5"/>
      <c r="BH319" s="8" t="s">
        <v>99</v>
      </c>
      <c r="BI319" s="8" t="s">
        <v>649</v>
      </c>
      <c r="BJ319" s="8" t="s">
        <v>650</v>
      </c>
      <c r="BK319" s="8" t="s">
        <v>79</v>
      </c>
      <c r="BL319" s="6" t="s">
        <v>80</v>
      </c>
      <c r="BM319" s="12">
        <v>935759.12295678002</v>
      </c>
      <c r="BN319" s="6" t="s">
        <v>81</v>
      </c>
      <c r="BO319" s="12"/>
      <c r="BP319" s="13">
        <v>38581</v>
      </c>
      <c r="BQ319" s="13">
        <v>47706</v>
      </c>
      <c r="BR319" s="12">
        <v>39110.54</v>
      </c>
      <c r="BS319" s="12">
        <v>27.74</v>
      </c>
      <c r="BT319" s="12">
        <v>29.75</v>
      </c>
    </row>
    <row r="320" spans="1:72" s="1" customFormat="1" ht="18.2" customHeight="1" x14ac:dyDescent="0.15">
      <c r="A320" s="14">
        <v>318</v>
      </c>
      <c r="B320" s="15" t="s">
        <v>372</v>
      </c>
      <c r="C320" s="15" t="s">
        <v>73</v>
      </c>
      <c r="D320" s="16">
        <v>45139</v>
      </c>
      <c r="E320" s="17" t="s">
        <v>651</v>
      </c>
      <c r="F320" s="18">
        <v>0</v>
      </c>
      <c r="G320" s="18">
        <v>0</v>
      </c>
      <c r="H320" s="19">
        <v>42252.41</v>
      </c>
      <c r="I320" s="19">
        <v>0</v>
      </c>
      <c r="J320" s="19">
        <v>0</v>
      </c>
      <c r="K320" s="19">
        <v>42252.41</v>
      </c>
      <c r="L320" s="19">
        <v>330.33</v>
      </c>
      <c r="M320" s="19">
        <v>0</v>
      </c>
      <c r="N320" s="19">
        <v>0</v>
      </c>
      <c r="O320" s="19">
        <v>0</v>
      </c>
      <c r="P320" s="19">
        <v>330.33</v>
      </c>
      <c r="Q320" s="19">
        <v>2.87</v>
      </c>
      <c r="R320" s="19">
        <v>0</v>
      </c>
      <c r="S320" s="19">
        <v>41919.21</v>
      </c>
      <c r="T320" s="19">
        <v>0</v>
      </c>
      <c r="U320" s="19">
        <v>372.85</v>
      </c>
      <c r="V320" s="19">
        <v>0</v>
      </c>
      <c r="W320" s="19">
        <v>0</v>
      </c>
      <c r="X320" s="19">
        <v>372.85</v>
      </c>
      <c r="Y320" s="19">
        <v>0</v>
      </c>
      <c r="Z320" s="19">
        <v>0</v>
      </c>
      <c r="AA320" s="19">
        <v>0</v>
      </c>
      <c r="AB320" s="19">
        <v>15.39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35.93</v>
      </c>
      <c r="AI320" s="19">
        <v>96.59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2.5928279999999999</v>
      </c>
      <c r="AT320" s="19">
        <f>VLOOKUP(E320,[1]Aplicado!$C$941:$AL$1568,36,0)</f>
        <v>0</v>
      </c>
      <c r="AU320" s="19">
        <f t="shared" si="4"/>
        <v>851.36717199999998</v>
      </c>
      <c r="AV320" s="19">
        <v>0</v>
      </c>
      <c r="AW320" s="19">
        <v>0</v>
      </c>
      <c r="AX320" s="20">
        <v>86</v>
      </c>
      <c r="AY320" s="20">
        <v>300</v>
      </c>
      <c r="AZ320" s="19">
        <v>315259.53000000003</v>
      </c>
      <c r="BA320" s="19">
        <v>73970.399999999994</v>
      </c>
      <c r="BB320" s="21">
        <v>84</v>
      </c>
      <c r="BC320" s="21">
        <v>47.6030093118328</v>
      </c>
      <c r="BD320" s="21">
        <v>10.59</v>
      </c>
      <c r="BE320" s="21"/>
      <c r="BF320" s="17" t="s">
        <v>75</v>
      </c>
      <c r="BG320" s="14"/>
      <c r="BH320" s="17" t="s">
        <v>165</v>
      </c>
      <c r="BI320" s="17" t="s">
        <v>652</v>
      </c>
      <c r="BJ320" s="17" t="s">
        <v>653</v>
      </c>
      <c r="BK320" s="17" t="s">
        <v>84</v>
      </c>
      <c r="BL320" s="15" t="s">
        <v>80</v>
      </c>
      <c r="BM320" s="21">
        <v>326580.91156962002</v>
      </c>
      <c r="BN320" s="15" t="s">
        <v>81</v>
      </c>
      <c r="BO320" s="21"/>
      <c r="BP320" s="22">
        <v>38597</v>
      </c>
      <c r="BQ320" s="22">
        <v>47722</v>
      </c>
      <c r="BR320" s="21">
        <v>0</v>
      </c>
      <c r="BS320" s="21">
        <v>15.39</v>
      </c>
      <c r="BT320" s="21">
        <v>0</v>
      </c>
    </row>
    <row r="321" spans="1:72" s="1" customFormat="1" ht="18.2" customHeight="1" x14ac:dyDescent="0.15">
      <c r="A321" s="5">
        <v>319</v>
      </c>
      <c r="B321" s="6" t="s">
        <v>372</v>
      </c>
      <c r="C321" s="6" t="s">
        <v>73</v>
      </c>
      <c r="D321" s="7">
        <v>45139</v>
      </c>
      <c r="E321" s="8" t="s">
        <v>654</v>
      </c>
      <c r="F321" s="9">
        <v>4</v>
      </c>
      <c r="G321" s="9">
        <v>4</v>
      </c>
      <c r="H321" s="10">
        <v>0</v>
      </c>
      <c r="I321" s="10">
        <v>3319.63</v>
      </c>
      <c r="J321" s="10">
        <v>0</v>
      </c>
      <c r="K321" s="10">
        <v>3319.63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3319.63</v>
      </c>
      <c r="T321" s="10">
        <v>83.78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83.78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f>VLOOKUP(E321,[1]Aplicado!$C$941:$AL$1568,36,0)</f>
        <v>0</v>
      </c>
      <c r="AU321" s="10">
        <f t="shared" si="4"/>
        <v>0</v>
      </c>
      <c r="AV321" s="10">
        <v>3319.63</v>
      </c>
      <c r="AW321" s="10">
        <v>83.78</v>
      </c>
      <c r="AX321" s="11">
        <v>0</v>
      </c>
      <c r="AY321" s="11">
        <v>300</v>
      </c>
      <c r="AZ321" s="10">
        <v>310000</v>
      </c>
      <c r="BA321" s="10">
        <v>77163.73</v>
      </c>
      <c r="BB321" s="12">
        <v>90</v>
      </c>
      <c r="BC321" s="12">
        <v>3.8718540433439399</v>
      </c>
      <c r="BD321" s="12">
        <v>10.59</v>
      </c>
      <c r="BE321" s="12"/>
      <c r="BF321" s="8" t="s">
        <v>103</v>
      </c>
      <c r="BG321" s="5"/>
      <c r="BH321" s="8" t="s">
        <v>76</v>
      </c>
      <c r="BI321" s="8" t="s">
        <v>77</v>
      </c>
      <c r="BJ321" s="8" t="s">
        <v>647</v>
      </c>
      <c r="BK321" s="8" t="s">
        <v>132</v>
      </c>
      <c r="BL321" s="6" t="s">
        <v>80</v>
      </c>
      <c r="BM321" s="12">
        <v>25862.314472859998</v>
      </c>
      <c r="BN321" s="6" t="s">
        <v>81</v>
      </c>
      <c r="BO321" s="12"/>
      <c r="BP321" s="13">
        <v>38601</v>
      </c>
      <c r="BQ321" s="13">
        <v>47726</v>
      </c>
      <c r="BR321" s="12">
        <v>6746.94</v>
      </c>
      <c r="BS321" s="12">
        <v>0</v>
      </c>
      <c r="BT321" s="12">
        <v>52.17</v>
      </c>
    </row>
    <row r="322" spans="1:72" s="1" customFormat="1" ht="18.2" customHeight="1" x14ac:dyDescent="0.15">
      <c r="A322" s="14">
        <v>320</v>
      </c>
      <c r="B322" s="15" t="s">
        <v>372</v>
      </c>
      <c r="C322" s="15" t="s">
        <v>73</v>
      </c>
      <c r="D322" s="16">
        <v>45139</v>
      </c>
      <c r="E322" s="17" t="s">
        <v>655</v>
      </c>
      <c r="F322" s="18">
        <v>135</v>
      </c>
      <c r="G322" s="18">
        <v>134</v>
      </c>
      <c r="H322" s="19">
        <v>44489.11</v>
      </c>
      <c r="I322" s="19">
        <v>27367.98</v>
      </c>
      <c r="J322" s="19">
        <v>3.02</v>
      </c>
      <c r="K322" s="19">
        <v>71857.09</v>
      </c>
      <c r="L322" s="19">
        <v>347.75</v>
      </c>
      <c r="M322" s="19">
        <v>0</v>
      </c>
      <c r="N322" s="19">
        <v>0</v>
      </c>
      <c r="O322" s="19">
        <v>3.02</v>
      </c>
      <c r="P322" s="19">
        <v>0</v>
      </c>
      <c r="Q322" s="19">
        <v>0</v>
      </c>
      <c r="R322" s="19">
        <v>0</v>
      </c>
      <c r="S322" s="19">
        <v>71854.070000000007</v>
      </c>
      <c r="T322" s="19">
        <v>72577.929999999993</v>
      </c>
      <c r="U322" s="19">
        <v>392.59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72970.52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9">
        <f>VLOOKUP(E322,[1]Aplicado!$C$941:$AL$1568,36,0)</f>
        <v>0</v>
      </c>
      <c r="AU322" s="19">
        <f t="shared" si="4"/>
        <v>0</v>
      </c>
      <c r="AV322" s="19">
        <v>27712.71</v>
      </c>
      <c r="AW322" s="19">
        <v>72970.52</v>
      </c>
      <c r="AX322" s="20">
        <v>85</v>
      </c>
      <c r="AY322" s="20">
        <v>300</v>
      </c>
      <c r="AZ322" s="19">
        <v>317033.11</v>
      </c>
      <c r="BA322" s="19">
        <v>77880</v>
      </c>
      <c r="BB322" s="21">
        <v>87.99</v>
      </c>
      <c r="BC322" s="21">
        <v>81.181813293528506</v>
      </c>
      <c r="BD322" s="21">
        <v>10.59</v>
      </c>
      <c r="BE322" s="21"/>
      <c r="BF322" s="17" t="s">
        <v>75</v>
      </c>
      <c r="BG322" s="14"/>
      <c r="BH322" s="17" t="s">
        <v>165</v>
      </c>
      <c r="BI322" s="17" t="s">
        <v>166</v>
      </c>
      <c r="BJ322" s="17" t="s">
        <v>656</v>
      </c>
      <c r="BK322" s="17" t="s">
        <v>79</v>
      </c>
      <c r="BL322" s="15" t="s">
        <v>80</v>
      </c>
      <c r="BM322" s="21">
        <v>559795.08393853996</v>
      </c>
      <c r="BN322" s="15" t="s">
        <v>81</v>
      </c>
      <c r="BO322" s="21"/>
      <c r="BP322" s="22">
        <v>38618</v>
      </c>
      <c r="BQ322" s="22">
        <v>47743</v>
      </c>
      <c r="BR322" s="21">
        <v>28454.6</v>
      </c>
      <c r="BS322" s="21">
        <v>16.21</v>
      </c>
      <c r="BT322" s="21">
        <v>43.48</v>
      </c>
    </row>
    <row r="323" spans="1:72" s="1" customFormat="1" ht="18.2" customHeight="1" x14ac:dyDescent="0.15">
      <c r="A323" s="5">
        <v>321</v>
      </c>
      <c r="B323" s="6" t="s">
        <v>372</v>
      </c>
      <c r="C323" s="6" t="s">
        <v>73</v>
      </c>
      <c r="D323" s="7">
        <v>45139</v>
      </c>
      <c r="E323" s="8" t="s">
        <v>657</v>
      </c>
      <c r="F323" s="9">
        <v>49</v>
      </c>
      <c r="G323" s="9">
        <v>48</v>
      </c>
      <c r="H323" s="10">
        <v>74868.31</v>
      </c>
      <c r="I323" s="10">
        <v>24167.83</v>
      </c>
      <c r="J323" s="10">
        <v>5.05</v>
      </c>
      <c r="K323" s="10">
        <v>99036.14</v>
      </c>
      <c r="L323" s="10">
        <v>605</v>
      </c>
      <c r="M323" s="10">
        <v>0</v>
      </c>
      <c r="N323" s="10">
        <v>0</v>
      </c>
      <c r="O323" s="10">
        <v>5.05</v>
      </c>
      <c r="P323" s="10">
        <v>0</v>
      </c>
      <c r="Q323" s="10">
        <v>0</v>
      </c>
      <c r="R323" s="10">
        <v>0</v>
      </c>
      <c r="S323" s="10">
        <v>99031.09</v>
      </c>
      <c r="T323" s="10">
        <v>36596.58</v>
      </c>
      <c r="U323" s="10">
        <v>635.09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37231.67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f>VLOOKUP(E323,[1]Aplicado!$C$941:$AL$1568,36,0)</f>
        <v>0</v>
      </c>
      <c r="AU323" s="10">
        <f t="shared" ref="AU323:AU386" si="5">AR323-AS323-AT323+AQ323+AP323+AO323+AM323+AJ323+AI323+AH323+AG323+AB323+X323+W323+R323+Q323+P323+O323-J323+AF323</f>
        <v>0</v>
      </c>
      <c r="AV323" s="10">
        <v>24767.78</v>
      </c>
      <c r="AW323" s="10">
        <v>37231.67</v>
      </c>
      <c r="AX323" s="11">
        <v>86</v>
      </c>
      <c r="AY323" s="11">
        <v>300</v>
      </c>
      <c r="AZ323" s="10">
        <v>535670.82999999996</v>
      </c>
      <c r="BA323" s="10">
        <v>134585</v>
      </c>
      <c r="BB323" s="12">
        <v>89.99</v>
      </c>
      <c r="BC323" s="12">
        <v>66.216946829884506</v>
      </c>
      <c r="BD323" s="12">
        <v>10.18</v>
      </c>
      <c r="BE323" s="12"/>
      <c r="BF323" s="8" t="s">
        <v>103</v>
      </c>
      <c r="BG323" s="5"/>
      <c r="BH323" s="8" t="s">
        <v>106</v>
      </c>
      <c r="BI323" s="8" t="s">
        <v>419</v>
      </c>
      <c r="BJ323" s="8" t="s">
        <v>422</v>
      </c>
      <c r="BK323" s="8" t="s">
        <v>79</v>
      </c>
      <c r="BL323" s="6" t="s">
        <v>80</v>
      </c>
      <c r="BM323" s="12">
        <v>771523.69154697994</v>
      </c>
      <c r="BN323" s="6" t="s">
        <v>81</v>
      </c>
      <c r="BO323" s="12"/>
      <c r="BP323" s="13">
        <v>38615</v>
      </c>
      <c r="BQ323" s="13">
        <v>47741</v>
      </c>
      <c r="BR323" s="12">
        <v>15794</v>
      </c>
      <c r="BS323" s="12">
        <v>28.85</v>
      </c>
      <c r="BT323" s="12">
        <v>29.71</v>
      </c>
    </row>
    <row r="324" spans="1:72" s="1" customFormat="1" ht="18.2" customHeight="1" x14ac:dyDescent="0.15">
      <c r="A324" s="14">
        <v>322</v>
      </c>
      <c r="B324" s="15" t="s">
        <v>372</v>
      </c>
      <c r="C324" s="15" t="s">
        <v>73</v>
      </c>
      <c r="D324" s="16">
        <v>45139</v>
      </c>
      <c r="E324" s="17" t="s">
        <v>658</v>
      </c>
      <c r="F324" s="18">
        <v>165</v>
      </c>
      <c r="G324" s="18">
        <v>164</v>
      </c>
      <c r="H324" s="19">
        <v>75137.240000000005</v>
      </c>
      <c r="I324" s="19">
        <v>52896.54</v>
      </c>
      <c r="J324" s="19">
        <v>4.97</v>
      </c>
      <c r="K324" s="19">
        <v>128033.78</v>
      </c>
      <c r="L324" s="19">
        <v>596.88</v>
      </c>
      <c r="M324" s="19">
        <v>0</v>
      </c>
      <c r="N324" s="19">
        <v>0</v>
      </c>
      <c r="O324" s="19">
        <v>4.97</v>
      </c>
      <c r="P324" s="19">
        <v>0</v>
      </c>
      <c r="Q324" s="19">
        <v>0</v>
      </c>
      <c r="R324" s="19">
        <v>0</v>
      </c>
      <c r="S324" s="19">
        <v>128028.81</v>
      </c>
      <c r="T324" s="19">
        <v>150754.72</v>
      </c>
      <c r="U324" s="19">
        <v>637.37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151392.09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f>VLOOKUP(E324,[1]Aplicado!$C$941:$AL$1568,36,0)</f>
        <v>0</v>
      </c>
      <c r="AU324" s="19">
        <f t="shared" si="5"/>
        <v>0</v>
      </c>
      <c r="AV324" s="19">
        <v>53488.45</v>
      </c>
      <c r="AW324" s="19">
        <v>151392.09</v>
      </c>
      <c r="AX324" s="20">
        <v>86</v>
      </c>
      <c r="AY324" s="20">
        <v>300</v>
      </c>
      <c r="AZ324" s="19">
        <v>553070.53</v>
      </c>
      <c r="BA324" s="19">
        <v>133951</v>
      </c>
      <c r="BB324" s="21">
        <v>86.76</v>
      </c>
      <c r="BC324" s="21">
        <v>82.924200309068297</v>
      </c>
      <c r="BD324" s="21">
        <v>10.18</v>
      </c>
      <c r="BE324" s="21"/>
      <c r="BF324" s="17" t="s">
        <v>103</v>
      </c>
      <c r="BG324" s="14"/>
      <c r="BH324" s="17" t="s">
        <v>106</v>
      </c>
      <c r="BI324" s="17" t="s">
        <v>419</v>
      </c>
      <c r="BJ324" s="17" t="s">
        <v>422</v>
      </c>
      <c r="BK324" s="17" t="s">
        <v>79</v>
      </c>
      <c r="BL324" s="15" t="s">
        <v>80</v>
      </c>
      <c r="BM324" s="21">
        <v>997436.86670082004</v>
      </c>
      <c r="BN324" s="15" t="s">
        <v>81</v>
      </c>
      <c r="BO324" s="21"/>
      <c r="BP324" s="22">
        <v>38618</v>
      </c>
      <c r="BQ324" s="22">
        <v>47743</v>
      </c>
      <c r="BR324" s="21">
        <v>46514.75</v>
      </c>
      <c r="BS324" s="21">
        <v>28.71</v>
      </c>
      <c r="BT324" s="21">
        <v>29.71</v>
      </c>
    </row>
    <row r="325" spans="1:72" s="1" customFormat="1" ht="18.2" customHeight="1" x14ac:dyDescent="0.15">
      <c r="A325" s="5">
        <v>323</v>
      </c>
      <c r="B325" s="6" t="s">
        <v>372</v>
      </c>
      <c r="C325" s="6" t="s">
        <v>73</v>
      </c>
      <c r="D325" s="7">
        <v>45139</v>
      </c>
      <c r="E325" s="8" t="s">
        <v>659</v>
      </c>
      <c r="F325" s="9">
        <v>149</v>
      </c>
      <c r="G325" s="9">
        <v>148</v>
      </c>
      <c r="H325" s="10">
        <v>64508.74</v>
      </c>
      <c r="I325" s="10">
        <v>43246.71</v>
      </c>
      <c r="J325" s="10">
        <v>4.2699999999999996</v>
      </c>
      <c r="K325" s="10">
        <v>107755.45</v>
      </c>
      <c r="L325" s="10">
        <v>512.47</v>
      </c>
      <c r="M325" s="10">
        <v>0</v>
      </c>
      <c r="N325" s="10">
        <v>0</v>
      </c>
      <c r="O325" s="10">
        <v>4.2699999999999996</v>
      </c>
      <c r="P325" s="10">
        <v>0</v>
      </c>
      <c r="Q325" s="10">
        <v>0</v>
      </c>
      <c r="R325" s="10">
        <v>0</v>
      </c>
      <c r="S325" s="10">
        <v>107751.18</v>
      </c>
      <c r="T325" s="10">
        <v>114645.61</v>
      </c>
      <c r="U325" s="10">
        <v>547.21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115192.82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f>VLOOKUP(E325,[1]Aplicado!$C$941:$AL$1568,36,0)</f>
        <v>0</v>
      </c>
      <c r="AU325" s="10">
        <f t="shared" si="5"/>
        <v>0</v>
      </c>
      <c r="AV325" s="10">
        <v>43754.91</v>
      </c>
      <c r="AW325" s="10">
        <v>115192.82</v>
      </c>
      <c r="AX325" s="11">
        <v>86</v>
      </c>
      <c r="AY325" s="11">
        <v>300</v>
      </c>
      <c r="AZ325" s="10">
        <v>484684.51</v>
      </c>
      <c r="BA325" s="10">
        <v>115005</v>
      </c>
      <c r="BB325" s="12">
        <v>85</v>
      </c>
      <c r="BC325" s="12">
        <v>79.638713968957902</v>
      </c>
      <c r="BD325" s="12">
        <v>10.18</v>
      </c>
      <c r="BE325" s="12"/>
      <c r="BF325" s="8" t="s">
        <v>75</v>
      </c>
      <c r="BG325" s="5"/>
      <c r="BH325" s="8" t="s">
        <v>106</v>
      </c>
      <c r="BI325" s="8" t="s">
        <v>419</v>
      </c>
      <c r="BJ325" s="8" t="s">
        <v>422</v>
      </c>
      <c r="BK325" s="8" t="s">
        <v>79</v>
      </c>
      <c r="BL325" s="6" t="s">
        <v>80</v>
      </c>
      <c r="BM325" s="12">
        <v>839459.48855195998</v>
      </c>
      <c r="BN325" s="6" t="s">
        <v>81</v>
      </c>
      <c r="BO325" s="12"/>
      <c r="BP325" s="13">
        <v>38618</v>
      </c>
      <c r="BQ325" s="13">
        <v>47743</v>
      </c>
      <c r="BR325" s="12">
        <v>36581.9</v>
      </c>
      <c r="BS325" s="12">
        <v>24.65</v>
      </c>
      <c r="BT325" s="12">
        <v>29.71</v>
      </c>
    </row>
    <row r="326" spans="1:72" s="1" customFormat="1" ht="18.2" customHeight="1" x14ac:dyDescent="0.15">
      <c r="A326" s="14">
        <v>324</v>
      </c>
      <c r="B326" s="15" t="s">
        <v>372</v>
      </c>
      <c r="C326" s="15" t="s">
        <v>73</v>
      </c>
      <c r="D326" s="16">
        <v>45139</v>
      </c>
      <c r="E326" s="17" t="s">
        <v>660</v>
      </c>
      <c r="F326" s="18">
        <v>142</v>
      </c>
      <c r="G326" s="18">
        <v>141</v>
      </c>
      <c r="H326" s="19">
        <v>36788.53</v>
      </c>
      <c r="I326" s="19">
        <v>22836.47</v>
      </c>
      <c r="J326" s="19">
        <v>2.44</v>
      </c>
      <c r="K326" s="19">
        <v>59625</v>
      </c>
      <c r="L326" s="19">
        <v>282.8</v>
      </c>
      <c r="M326" s="19">
        <v>0</v>
      </c>
      <c r="N326" s="19">
        <v>0</v>
      </c>
      <c r="O326" s="19">
        <v>2.44</v>
      </c>
      <c r="P326" s="19">
        <v>0</v>
      </c>
      <c r="Q326" s="19">
        <v>0</v>
      </c>
      <c r="R326" s="19">
        <v>0</v>
      </c>
      <c r="S326" s="19">
        <v>59622.559999999998</v>
      </c>
      <c r="T326" s="19">
        <v>62889.85</v>
      </c>
      <c r="U326" s="19">
        <v>324.64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63214.49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9">
        <f>VLOOKUP(E326,[1]Aplicado!$C$941:$AL$1568,36,0)</f>
        <v>0</v>
      </c>
      <c r="AU326" s="19">
        <f t="shared" si="5"/>
        <v>0</v>
      </c>
      <c r="AV326" s="19">
        <v>23116.83</v>
      </c>
      <c r="AW326" s="19">
        <v>63214.49</v>
      </c>
      <c r="AX326" s="20">
        <v>88</v>
      </c>
      <c r="AY326" s="20">
        <v>300</v>
      </c>
      <c r="AZ326" s="19">
        <v>255289.16</v>
      </c>
      <c r="BA326" s="19">
        <v>63900</v>
      </c>
      <c r="BB326" s="21">
        <v>89.99</v>
      </c>
      <c r="BC326" s="21">
        <v>83.966106015649402</v>
      </c>
      <c r="BD326" s="21">
        <v>10.59</v>
      </c>
      <c r="BE326" s="21"/>
      <c r="BF326" s="17" t="s">
        <v>103</v>
      </c>
      <c r="BG326" s="14"/>
      <c r="BH326" s="17" t="s">
        <v>106</v>
      </c>
      <c r="BI326" s="17" t="s">
        <v>107</v>
      </c>
      <c r="BJ326" s="17" t="s">
        <v>108</v>
      </c>
      <c r="BK326" s="17" t="s">
        <v>79</v>
      </c>
      <c r="BL326" s="15" t="s">
        <v>80</v>
      </c>
      <c r="BM326" s="21">
        <v>464502.78988832003</v>
      </c>
      <c r="BN326" s="15" t="s">
        <v>81</v>
      </c>
      <c r="BO326" s="21"/>
      <c r="BP326" s="22">
        <v>38636</v>
      </c>
      <c r="BQ326" s="22">
        <v>47763</v>
      </c>
      <c r="BR326" s="21">
        <v>22123.31</v>
      </c>
      <c r="BS326" s="21">
        <v>13.3</v>
      </c>
      <c r="BT326" s="21">
        <v>29.57</v>
      </c>
    </row>
    <row r="327" spans="1:72" s="1" customFormat="1" ht="18.2" customHeight="1" x14ac:dyDescent="0.15">
      <c r="A327" s="5">
        <v>325</v>
      </c>
      <c r="B327" s="6" t="s">
        <v>372</v>
      </c>
      <c r="C327" s="6" t="s">
        <v>73</v>
      </c>
      <c r="D327" s="7">
        <v>45139</v>
      </c>
      <c r="E327" s="8" t="s">
        <v>661</v>
      </c>
      <c r="F327" s="9">
        <v>131</v>
      </c>
      <c r="G327" s="9">
        <v>130</v>
      </c>
      <c r="H327" s="10">
        <v>44133.22</v>
      </c>
      <c r="I327" s="10">
        <v>26285.32</v>
      </c>
      <c r="J327" s="10">
        <v>2.94</v>
      </c>
      <c r="K327" s="10">
        <v>70418.539999999994</v>
      </c>
      <c r="L327" s="10">
        <v>339.33</v>
      </c>
      <c r="M327" s="10">
        <v>0</v>
      </c>
      <c r="N327" s="10">
        <v>0</v>
      </c>
      <c r="O327" s="10">
        <v>2.94</v>
      </c>
      <c r="P327" s="10">
        <v>0</v>
      </c>
      <c r="Q327" s="10">
        <v>0</v>
      </c>
      <c r="R327" s="10">
        <v>0</v>
      </c>
      <c r="S327" s="10">
        <v>70415.600000000006</v>
      </c>
      <c r="T327" s="10">
        <v>68932.240000000005</v>
      </c>
      <c r="U327" s="10">
        <v>389.45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69321.69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f>VLOOKUP(E327,[1]Aplicado!$C$941:$AL$1568,36,0)</f>
        <v>0</v>
      </c>
      <c r="AU327" s="10">
        <f t="shared" si="5"/>
        <v>0</v>
      </c>
      <c r="AV327" s="10">
        <v>26621.71</v>
      </c>
      <c r="AW327" s="10">
        <v>69321.69</v>
      </c>
      <c r="AX327" s="11">
        <v>87</v>
      </c>
      <c r="AY327" s="11">
        <v>300</v>
      </c>
      <c r="AZ327" s="10">
        <v>310000</v>
      </c>
      <c r="BA327" s="10">
        <v>76663.89</v>
      </c>
      <c r="BB327" s="12">
        <v>90</v>
      </c>
      <c r="BC327" s="12">
        <v>82.664785207220802</v>
      </c>
      <c r="BD327" s="12">
        <v>10.59</v>
      </c>
      <c r="BE327" s="12"/>
      <c r="BF327" s="8" t="s">
        <v>75</v>
      </c>
      <c r="BG327" s="5"/>
      <c r="BH327" s="8" t="s">
        <v>76</v>
      </c>
      <c r="BI327" s="8" t="s">
        <v>77</v>
      </c>
      <c r="BJ327" s="8" t="s">
        <v>647</v>
      </c>
      <c r="BK327" s="8" t="s">
        <v>79</v>
      </c>
      <c r="BL327" s="6" t="s">
        <v>80</v>
      </c>
      <c r="BM327" s="12">
        <v>548588.36406319996</v>
      </c>
      <c r="BN327" s="6" t="s">
        <v>81</v>
      </c>
      <c r="BO327" s="12"/>
      <c r="BP327" s="13">
        <v>38652</v>
      </c>
      <c r="BQ327" s="13">
        <v>47777</v>
      </c>
      <c r="BR327" s="12">
        <v>22772.12</v>
      </c>
      <c r="BS327" s="12">
        <v>15.95</v>
      </c>
      <c r="BT327" s="12">
        <v>29.55</v>
      </c>
    </row>
    <row r="328" spans="1:72" s="1" customFormat="1" ht="18.2" customHeight="1" x14ac:dyDescent="0.15">
      <c r="A328" s="14">
        <v>326</v>
      </c>
      <c r="B328" s="15" t="s">
        <v>372</v>
      </c>
      <c r="C328" s="15" t="s">
        <v>73</v>
      </c>
      <c r="D328" s="16">
        <v>45139</v>
      </c>
      <c r="E328" s="17" t="s">
        <v>662</v>
      </c>
      <c r="F328" s="18">
        <v>22</v>
      </c>
      <c r="G328" s="18">
        <v>21</v>
      </c>
      <c r="H328" s="19">
        <v>62476.83</v>
      </c>
      <c r="I328" s="19">
        <v>10057.83</v>
      </c>
      <c r="J328" s="19">
        <v>4.1900000000000004</v>
      </c>
      <c r="K328" s="19">
        <v>72534.66</v>
      </c>
      <c r="L328" s="19">
        <v>503.3</v>
      </c>
      <c r="M328" s="19">
        <v>0</v>
      </c>
      <c r="N328" s="19">
        <v>0</v>
      </c>
      <c r="O328" s="19">
        <v>4.1900000000000004</v>
      </c>
      <c r="P328" s="19">
        <v>0</v>
      </c>
      <c r="Q328" s="19">
        <v>0</v>
      </c>
      <c r="R328" s="19">
        <v>0</v>
      </c>
      <c r="S328" s="19">
        <v>72530.47</v>
      </c>
      <c r="T328" s="19">
        <v>12045.8</v>
      </c>
      <c r="U328" s="19">
        <v>529.98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12575.78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9">
        <f>VLOOKUP(E328,[1]Aplicado!$C$941:$AL$1568,36,0)</f>
        <v>0</v>
      </c>
      <c r="AU328" s="19">
        <f t="shared" si="5"/>
        <v>0</v>
      </c>
      <c r="AV328" s="19">
        <v>10556.94</v>
      </c>
      <c r="AW328" s="19">
        <v>12575.78</v>
      </c>
      <c r="AX328" s="20">
        <v>88</v>
      </c>
      <c r="AY328" s="20">
        <v>300</v>
      </c>
      <c r="AZ328" s="19">
        <v>454839.87</v>
      </c>
      <c r="BA328" s="19">
        <v>112140</v>
      </c>
      <c r="BB328" s="21">
        <v>89</v>
      </c>
      <c r="BC328" s="21">
        <v>57.563865079365101</v>
      </c>
      <c r="BD328" s="21">
        <v>10.18</v>
      </c>
      <c r="BE328" s="21"/>
      <c r="BF328" s="17" t="s">
        <v>75</v>
      </c>
      <c r="BG328" s="14"/>
      <c r="BH328" s="17" t="s">
        <v>76</v>
      </c>
      <c r="BI328" s="17" t="s">
        <v>663</v>
      </c>
      <c r="BJ328" s="17" t="s">
        <v>664</v>
      </c>
      <c r="BK328" s="17" t="s">
        <v>79</v>
      </c>
      <c r="BL328" s="15" t="s">
        <v>80</v>
      </c>
      <c r="BM328" s="21">
        <v>565064.72829934</v>
      </c>
      <c r="BN328" s="15" t="s">
        <v>81</v>
      </c>
      <c r="BO328" s="21"/>
      <c r="BP328" s="22">
        <v>38663</v>
      </c>
      <c r="BQ328" s="22">
        <v>47792</v>
      </c>
      <c r="BR328" s="21">
        <v>6078.62</v>
      </c>
      <c r="BS328" s="21">
        <v>24.04</v>
      </c>
      <c r="BT328" s="21">
        <v>29.53</v>
      </c>
    </row>
    <row r="329" spans="1:72" s="1" customFormat="1" ht="18.2" customHeight="1" x14ac:dyDescent="0.15">
      <c r="A329" s="5">
        <v>327</v>
      </c>
      <c r="B329" s="6" t="s">
        <v>372</v>
      </c>
      <c r="C329" s="6" t="s">
        <v>73</v>
      </c>
      <c r="D329" s="7">
        <v>45139</v>
      </c>
      <c r="E329" s="8" t="s">
        <v>665</v>
      </c>
      <c r="F329" s="9">
        <v>102</v>
      </c>
      <c r="G329" s="9">
        <v>102</v>
      </c>
      <c r="H329" s="10">
        <v>0</v>
      </c>
      <c r="I329" s="10">
        <v>83392.11</v>
      </c>
      <c r="J329" s="10">
        <v>0</v>
      </c>
      <c r="K329" s="10">
        <v>83392.11</v>
      </c>
      <c r="L329" s="10">
        <v>0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83392.11</v>
      </c>
      <c r="T329" s="10">
        <v>42004.72</v>
      </c>
      <c r="U329" s="10">
        <v>0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42004.72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f>VLOOKUP(E329,[1]Aplicado!$C$941:$AL$1568,36,0)</f>
        <v>0</v>
      </c>
      <c r="AU329" s="10">
        <f t="shared" si="5"/>
        <v>0</v>
      </c>
      <c r="AV329" s="10">
        <v>83392.11</v>
      </c>
      <c r="AW329" s="10">
        <v>42004.72</v>
      </c>
      <c r="AX329" s="11">
        <v>0</v>
      </c>
      <c r="AY329" s="11">
        <v>180</v>
      </c>
      <c r="AZ329" s="10">
        <v>454839.87</v>
      </c>
      <c r="BA329" s="10">
        <v>112140</v>
      </c>
      <c r="BB329" s="12">
        <v>89</v>
      </c>
      <c r="BC329" s="12">
        <v>66.184214285714305</v>
      </c>
      <c r="BD329" s="12">
        <v>10.18</v>
      </c>
      <c r="BE329" s="12"/>
      <c r="BF329" s="8" t="s">
        <v>103</v>
      </c>
      <c r="BG329" s="5"/>
      <c r="BH329" s="8" t="s">
        <v>76</v>
      </c>
      <c r="BI329" s="8" t="s">
        <v>663</v>
      </c>
      <c r="BJ329" s="8" t="s">
        <v>664</v>
      </c>
      <c r="BK329" s="8" t="s">
        <v>79</v>
      </c>
      <c r="BL329" s="6" t="s">
        <v>80</v>
      </c>
      <c r="BM329" s="12">
        <v>649684.74600341998</v>
      </c>
      <c r="BN329" s="6" t="s">
        <v>81</v>
      </c>
      <c r="BO329" s="12"/>
      <c r="BP329" s="13">
        <v>38663</v>
      </c>
      <c r="BQ329" s="13">
        <v>44142</v>
      </c>
      <c r="BR329" s="12">
        <v>28678.5</v>
      </c>
      <c r="BS329" s="12">
        <v>0</v>
      </c>
      <c r="BT329" s="12">
        <v>53.48</v>
      </c>
    </row>
    <row r="330" spans="1:72" s="1" customFormat="1" ht="18.2" customHeight="1" x14ac:dyDescent="0.15">
      <c r="A330" s="14">
        <v>328</v>
      </c>
      <c r="B330" s="15" t="s">
        <v>372</v>
      </c>
      <c r="C330" s="15" t="s">
        <v>73</v>
      </c>
      <c r="D330" s="16">
        <v>45139</v>
      </c>
      <c r="E330" s="17" t="s">
        <v>666</v>
      </c>
      <c r="F330" s="18">
        <v>145</v>
      </c>
      <c r="G330" s="18">
        <v>144</v>
      </c>
      <c r="H330" s="19">
        <v>83855.86</v>
      </c>
      <c r="I330" s="19">
        <v>53675.44</v>
      </c>
      <c r="J330" s="19">
        <v>5.36</v>
      </c>
      <c r="K330" s="19">
        <v>137531.29999999999</v>
      </c>
      <c r="L330" s="19">
        <v>644.84</v>
      </c>
      <c r="M330" s="19">
        <v>0</v>
      </c>
      <c r="N330" s="19">
        <v>0</v>
      </c>
      <c r="O330" s="19">
        <v>5.36</v>
      </c>
      <c r="P330" s="19">
        <v>0</v>
      </c>
      <c r="Q330" s="19">
        <v>0</v>
      </c>
      <c r="R330" s="19">
        <v>0</v>
      </c>
      <c r="S330" s="19">
        <v>137525.94</v>
      </c>
      <c r="T330" s="19">
        <v>142969.22</v>
      </c>
      <c r="U330" s="19">
        <v>711.33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143680.54999999999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f>VLOOKUP(E330,[1]Aplicado!$C$941:$AL$1568,36,0)</f>
        <v>0</v>
      </c>
      <c r="AU330" s="19">
        <f t="shared" si="5"/>
        <v>0</v>
      </c>
      <c r="AV330" s="19">
        <v>54314.92</v>
      </c>
      <c r="AW330" s="19">
        <v>143680.54999999999</v>
      </c>
      <c r="AX330" s="20">
        <v>89</v>
      </c>
      <c r="AY330" s="20">
        <v>300</v>
      </c>
      <c r="AZ330" s="19">
        <v>690494.34</v>
      </c>
      <c r="BA330" s="19">
        <v>147183</v>
      </c>
      <c r="BB330" s="21">
        <v>76.849999999999994</v>
      </c>
      <c r="BC330" s="21">
        <v>71.807671327530997</v>
      </c>
      <c r="BD330" s="21">
        <v>10.18</v>
      </c>
      <c r="BE330" s="21"/>
      <c r="BF330" s="17" t="s">
        <v>75</v>
      </c>
      <c r="BG330" s="14"/>
      <c r="BH330" s="17" t="s">
        <v>76</v>
      </c>
      <c r="BI330" s="17" t="s">
        <v>663</v>
      </c>
      <c r="BJ330" s="17" t="s">
        <v>664</v>
      </c>
      <c r="BK330" s="17" t="s">
        <v>79</v>
      </c>
      <c r="BL330" s="15" t="s">
        <v>80</v>
      </c>
      <c r="BM330" s="21">
        <v>1071426.36632868</v>
      </c>
      <c r="BN330" s="15" t="s">
        <v>81</v>
      </c>
      <c r="BO330" s="21"/>
      <c r="BP330" s="22">
        <v>38670</v>
      </c>
      <c r="BQ330" s="22">
        <v>47796</v>
      </c>
      <c r="BR330" s="21">
        <v>43447.91</v>
      </c>
      <c r="BS330" s="21">
        <v>31.55</v>
      </c>
      <c r="BT330" s="21">
        <v>29.54</v>
      </c>
    </row>
    <row r="331" spans="1:72" s="1" customFormat="1" ht="18.2" customHeight="1" x14ac:dyDescent="0.15">
      <c r="A331" s="5">
        <v>329</v>
      </c>
      <c r="B331" s="6" t="s">
        <v>372</v>
      </c>
      <c r="C331" s="6" t="s">
        <v>73</v>
      </c>
      <c r="D331" s="7">
        <v>45139</v>
      </c>
      <c r="E331" s="8" t="s">
        <v>667</v>
      </c>
      <c r="F331" s="9">
        <v>179</v>
      </c>
      <c r="G331" s="9">
        <v>178</v>
      </c>
      <c r="H331" s="10">
        <v>40406.800000000003</v>
      </c>
      <c r="I331" s="10">
        <v>27444.63</v>
      </c>
      <c r="J331" s="10">
        <v>2.65</v>
      </c>
      <c r="K331" s="10">
        <v>67851.429999999993</v>
      </c>
      <c r="L331" s="10">
        <v>305.63</v>
      </c>
      <c r="M331" s="10">
        <v>0</v>
      </c>
      <c r="N331" s="10">
        <v>0</v>
      </c>
      <c r="O331" s="10">
        <v>2.65</v>
      </c>
      <c r="P331" s="10">
        <v>0</v>
      </c>
      <c r="Q331" s="10">
        <v>0</v>
      </c>
      <c r="R331" s="10">
        <v>0</v>
      </c>
      <c r="S331" s="10">
        <v>67848.78</v>
      </c>
      <c r="T331" s="10">
        <v>90935.360000000001</v>
      </c>
      <c r="U331" s="10">
        <v>356.57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91291.93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f>VLOOKUP(E331,[1]Aplicado!$C$941:$AL$1568,36,0)</f>
        <v>0</v>
      </c>
      <c r="AU331" s="10">
        <f t="shared" si="5"/>
        <v>0</v>
      </c>
      <c r="AV331" s="10">
        <v>27747.61</v>
      </c>
      <c r="AW331" s="10">
        <v>91291.93</v>
      </c>
      <c r="AX331" s="11">
        <v>88</v>
      </c>
      <c r="AY331" s="11">
        <v>300</v>
      </c>
      <c r="AZ331" s="10">
        <v>292400</v>
      </c>
      <c r="BA331" s="10">
        <v>69660</v>
      </c>
      <c r="BB331" s="12">
        <v>85.88</v>
      </c>
      <c r="BC331" s="12">
        <v>83.647046029285093</v>
      </c>
      <c r="BD331" s="12">
        <v>10.59</v>
      </c>
      <c r="BE331" s="12"/>
      <c r="BF331" s="8" t="s">
        <v>75</v>
      </c>
      <c r="BG331" s="5"/>
      <c r="BH331" s="8" t="s">
        <v>76</v>
      </c>
      <c r="BI331" s="8" t="s">
        <v>556</v>
      </c>
      <c r="BJ331" s="8" t="s">
        <v>668</v>
      </c>
      <c r="BK331" s="8" t="s">
        <v>79</v>
      </c>
      <c r="BL331" s="6" t="s">
        <v>80</v>
      </c>
      <c r="BM331" s="12">
        <v>528590.98301915999</v>
      </c>
      <c r="BN331" s="6" t="s">
        <v>81</v>
      </c>
      <c r="BO331" s="12"/>
      <c r="BP331" s="13">
        <v>38674</v>
      </c>
      <c r="BQ331" s="13">
        <v>47799</v>
      </c>
      <c r="BR331" s="12">
        <v>31338.23</v>
      </c>
      <c r="BS331" s="12">
        <v>14.5</v>
      </c>
      <c r="BT331" s="12">
        <v>29.5</v>
      </c>
    </row>
    <row r="332" spans="1:72" s="1" customFormat="1" ht="18.2" customHeight="1" x14ac:dyDescent="0.15">
      <c r="A332" s="14">
        <v>330</v>
      </c>
      <c r="B332" s="15" t="s">
        <v>372</v>
      </c>
      <c r="C332" s="15" t="s">
        <v>73</v>
      </c>
      <c r="D332" s="16">
        <v>45139</v>
      </c>
      <c r="E332" s="17" t="s">
        <v>669</v>
      </c>
      <c r="F332" s="18">
        <v>107</v>
      </c>
      <c r="G332" s="18">
        <v>107</v>
      </c>
      <c r="H332" s="19">
        <v>0</v>
      </c>
      <c r="I332" s="19">
        <v>56242.84</v>
      </c>
      <c r="J332" s="19">
        <v>0</v>
      </c>
      <c r="K332" s="19">
        <v>56242.84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56242.84</v>
      </c>
      <c r="T332" s="19">
        <v>31226.58</v>
      </c>
      <c r="U332" s="19">
        <v>0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31226.58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9">
        <f>VLOOKUP(E332,[1]Aplicado!$C$941:$AL$1568,36,0)</f>
        <v>0</v>
      </c>
      <c r="AU332" s="19">
        <f t="shared" si="5"/>
        <v>0</v>
      </c>
      <c r="AV332" s="19">
        <v>56242.84</v>
      </c>
      <c r="AW332" s="19">
        <v>31226.58</v>
      </c>
      <c r="AX332" s="20">
        <v>0</v>
      </c>
      <c r="AY332" s="20">
        <v>180</v>
      </c>
      <c r="AZ332" s="19">
        <v>292400</v>
      </c>
      <c r="BA332" s="19">
        <v>72900</v>
      </c>
      <c r="BB332" s="21">
        <v>89.88</v>
      </c>
      <c r="BC332" s="21">
        <v>69.343024131687201</v>
      </c>
      <c r="BD332" s="21">
        <v>10.59</v>
      </c>
      <c r="BE332" s="21"/>
      <c r="BF332" s="17" t="s">
        <v>75</v>
      </c>
      <c r="BG332" s="14"/>
      <c r="BH332" s="17" t="s">
        <v>76</v>
      </c>
      <c r="BI332" s="17" t="s">
        <v>556</v>
      </c>
      <c r="BJ332" s="17" t="s">
        <v>668</v>
      </c>
      <c r="BK332" s="17" t="s">
        <v>79</v>
      </c>
      <c r="BL332" s="15" t="s">
        <v>80</v>
      </c>
      <c r="BM332" s="21">
        <v>438172.33093047998</v>
      </c>
      <c r="BN332" s="15" t="s">
        <v>81</v>
      </c>
      <c r="BO332" s="21"/>
      <c r="BP332" s="22">
        <v>38674</v>
      </c>
      <c r="BQ332" s="22">
        <v>44149</v>
      </c>
      <c r="BR332" s="21">
        <v>19779.669999999998</v>
      </c>
      <c r="BS332" s="21">
        <v>0</v>
      </c>
      <c r="BT332" s="21">
        <v>53.44</v>
      </c>
    </row>
    <row r="333" spans="1:72" s="1" customFormat="1" ht="18.2" customHeight="1" x14ac:dyDescent="0.15">
      <c r="A333" s="5">
        <v>331</v>
      </c>
      <c r="B333" s="6" t="s">
        <v>372</v>
      </c>
      <c r="C333" s="6" t="s">
        <v>73</v>
      </c>
      <c r="D333" s="7">
        <v>45139</v>
      </c>
      <c r="E333" s="8" t="s">
        <v>670</v>
      </c>
      <c r="F333" s="9">
        <v>174</v>
      </c>
      <c r="G333" s="9">
        <v>173</v>
      </c>
      <c r="H333" s="10">
        <v>45154.96</v>
      </c>
      <c r="I333" s="10">
        <v>30313.05</v>
      </c>
      <c r="J333" s="10">
        <v>2.96</v>
      </c>
      <c r="K333" s="10">
        <v>75468.009999999995</v>
      </c>
      <c r="L333" s="10">
        <v>341.59</v>
      </c>
      <c r="M333" s="10">
        <v>0</v>
      </c>
      <c r="N333" s="10">
        <v>0</v>
      </c>
      <c r="O333" s="10">
        <v>2.96</v>
      </c>
      <c r="P333" s="10">
        <v>0</v>
      </c>
      <c r="Q333" s="10">
        <v>0</v>
      </c>
      <c r="R333" s="10">
        <v>0</v>
      </c>
      <c r="S333" s="10">
        <v>75465.05</v>
      </c>
      <c r="T333" s="10">
        <v>98291.9</v>
      </c>
      <c r="U333" s="10">
        <v>398.47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98690.37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f>VLOOKUP(E333,[1]Aplicado!$C$941:$AL$1568,36,0)</f>
        <v>0</v>
      </c>
      <c r="AU333" s="10">
        <f t="shared" si="5"/>
        <v>0</v>
      </c>
      <c r="AV333" s="10">
        <v>30651.68</v>
      </c>
      <c r="AW333" s="10">
        <v>98690.37</v>
      </c>
      <c r="AX333" s="11">
        <v>88</v>
      </c>
      <c r="AY333" s="11">
        <v>300</v>
      </c>
      <c r="AZ333" s="10">
        <v>312200</v>
      </c>
      <c r="BA333" s="10">
        <v>77850</v>
      </c>
      <c r="BB333" s="12">
        <v>89.89</v>
      </c>
      <c r="BC333" s="12">
        <v>87.136202241489997</v>
      </c>
      <c r="BD333" s="12">
        <v>10.59</v>
      </c>
      <c r="BE333" s="12"/>
      <c r="BF333" s="8" t="s">
        <v>75</v>
      </c>
      <c r="BG333" s="5"/>
      <c r="BH333" s="8" t="s">
        <v>76</v>
      </c>
      <c r="BI333" s="8" t="s">
        <v>451</v>
      </c>
      <c r="BJ333" s="8" t="s">
        <v>452</v>
      </c>
      <c r="BK333" s="8" t="s">
        <v>79</v>
      </c>
      <c r="BL333" s="6" t="s">
        <v>80</v>
      </c>
      <c r="BM333" s="12">
        <v>587927.22526610002</v>
      </c>
      <c r="BN333" s="6" t="s">
        <v>81</v>
      </c>
      <c r="BO333" s="12"/>
      <c r="BP333" s="13">
        <v>38674</v>
      </c>
      <c r="BQ333" s="13">
        <v>47799</v>
      </c>
      <c r="BR333" s="12">
        <v>32592.22</v>
      </c>
      <c r="BS333" s="12">
        <v>16.2</v>
      </c>
      <c r="BT333" s="12">
        <v>29.5</v>
      </c>
    </row>
    <row r="334" spans="1:72" s="1" customFormat="1" ht="18.2" customHeight="1" x14ac:dyDescent="0.15">
      <c r="A334" s="14">
        <v>332</v>
      </c>
      <c r="B334" s="15" t="s">
        <v>372</v>
      </c>
      <c r="C334" s="15" t="s">
        <v>73</v>
      </c>
      <c r="D334" s="16">
        <v>45139</v>
      </c>
      <c r="E334" s="17" t="s">
        <v>671</v>
      </c>
      <c r="F334" s="18">
        <v>0</v>
      </c>
      <c r="G334" s="18">
        <v>0</v>
      </c>
      <c r="H334" s="19">
        <v>41816.559999999998</v>
      </c>
      <c r="I334" s="19">
        <v>310.77999999999997</v>
      </c>
      <c r="J334" s="19">
        <v>0</v>
      </c>
      <c r="K334" s="19">
        <v>42127.34</v>
      </c>
      <c r="L334" s="19">
        <v>316.29000000000002</v>
      </c>
      <c r="M334" s="19">
        <v>0</v>
      </c>
      <c r="N334" s="19">
        <v>0</v>
      </c>
      <c r="O334" s="19">
        <v>310.77999999999997</v>
      </c>
      <c r="P334" s="19">
        <v>316.29000000000002</v>
      </c>
      <c r="Q334" s="19">
        <v>2.74</v>
      </c>
      <c r="R334" s="19">
        <v>0</v>
      </c>
      <c r="S334" s="19">
        <v>41497.519999999997</v>
      </c>
      <c r="T334" s="19">
        <v>374.52</v>
      </c>
      <c r="U334" s="19">
        <v>369.01</v>
      </c>
      <c r="V334" s="19">
        <v>0</v>
      </c>
      <c r="W334" s="19">
        <v>374.52</v>
      </c>
      <c r="X334" s="19">
        <v>369.01</v>
      </c>
      <c r="Y334" s="19">
        <v>0</v>
      </c>
      <c r="Z334" s="19">
        <v>0</v>
      </c>
      <c r="AA334" s="19">
        <v>0</v>
      </c>
      <c r="AB334" s="19">
        <v>15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35.020000000000003</v>
      </c>
      <c r="AI334" s="19">
        <v>93.21</v>
      </c>
      <c r="AJ334" s="19">
        <v>15</v>
      </c>
      <c r="AK334" s="19">
        <v>0</v>
      </c>
      <c r="AL334" s="19">
        <v>0</v>
      </c>
      <c r="AM334" s="19">
        <v>0</v>
      </c>
      <c r="AN334" s="19">
        <v>0</v>
      </c>
      <c r="AO334" s="19">
        <v>35.020000000000003</v>
      </c>
      <c r="AP334" s="19">
        <v>93.14</v>
      </c>
      <c r="AQ334" s="19">
        <v>0</v>
      </c>
      <c r="AR334" s="19">
        <v>0</v>
      </c>
      <c r="AS334" s="19">
        <v>2.4195449999999998</v>
      </c>
      <c r="AT334" s="19">
        <f>VLOOKUP(E334,[1]Aplicado!$C$941:$AL$1568,36,0)</f>
        <v>0</v>
      </c>
      <c r="AU334" s="19">
        <f t="shared" si="5"/>
        <v>1657.3104549999998</v>
      </c>
      <c r="AV334" s="19">
        <v>0</v>
      </c>
      <c r="AW334" s="19">
        <v>0</v>
      </c>
      <c r="AX334" s="20">
        <v>88</v>
      </c>
      <c r="AY334" s="20">
        <v>300</v>
      </c>
      <c r="AZ334" s="19">
        <v>292400</v>
      </c>
      <c r="BA334" s="19">
        <v>72090</v>
      </c>
      <c r="BB334" s="21">
        <v>88.9</v>
      </c>
      <c r="BC334" s="21">
        <v>51.173942682757698</v>
      </c>
      <c r="BD334" s="21">
        <v>10.59</v>
      </c>
      <c r="BE334" s="21"/>
      <c r="BF334" s="17" t="s">
        <v>103</v>
      </c>
      <c r="BG334" s="14"/>
      <c r="BH334" s="17" t="s">
        <v>76</v>
      </c>
      <c r="BI334" s="17" t="s">
        <v>556</v>
      </c>
      <c r="BJ334" s="17" t="s">
        <v>668</v>
      </c>
      <c r="BK334" s="17" t="s">
        <v>84</v>
      </c>
      <c r="BL334" s="15" t="s">
        <v>80</v>
      </c>
      <c r="BM334" s="21">
        <v>323295.64200943999</v>
      </c>
      <c r="BN334" s="15" t="s">
        <v>81</v>
      </c>
      <c r="BO334" s="21"/>
      <c r="BP334" s="22">
        <v>38681</v>
      </c>
      <c r="BQ334" s="22">
        <v>47806</v>
      </c>
      <c r="BR334" s="21">
        <v>0</v>
      </c>
      <c r="BS334" s="21">
        <v>15</v>
      </c>
      <c r="BT334" s="21">
        <v>0</v>
      </c>
    </row>
    <row r="335" spans="1:72" s="1" customFormat="1" ht="18.2" customHeight="1" x14ac:dyDescent="0.15">
      <c r="A335" s="5">
        <v>333</v>
      </c>
      <c r="B335" s="6" t="s">
        <v>372</v>
      </c>
      <c r="C335" s="6" t="s">
        <v>73</v>
      </c>
      <c r="D335" s="7">
        <v>45139</v>
      </c>
      <c r="E335" s="8" t="s">
        <v>672</v>
      </c>
      <c r="F335" s="9">
        <v>144</v>
      </c>
      <c r="G335" s="9">
        <v>143</v>
      </c>
      <c r="H335" s="10">
        <v>63882.94</v>
      </c>
      <c r="I335" s="10">
        <v>40756.94</v>
      </c>
      <c r="J335" s="10">
        <v>4.0999999999999996</v>
      </c>
      <c r="K335" s="10">
        <v>104639.88</v>
      </c>
      <c r="L335" s="10">
        <v>491.37</v>
      </c>
      <c r="M335" s="10">
        <v>0</v>
      </c>
      <c r="N335" s="10">
        <v>0</v>
      </c>
      <c r="O335" s="10">
        <v>4.0999999999999996</v>
      </c>
      <c r="P335" s="10">
        <v>0</v>
      </c>
      <c r="Q335" s="10">
        <v>0</v>
      </c>
      <c r="R335" s="10">
        <v>0</v>
      </c>
      <c r="S335" s="10">
        <v>104635.78</v>
      </c>
      <c r="T335" s="10">
        <v>108035.37</v>
      </c>
      <c r="U335" s="10">
        <v>541.91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108577.28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f>VLOOKUP(E335,[1]Aplicado!$C$941:$AL$1568,36,0)</f>
        <v>0</v>
      </c>
      <c r="AU335" s="10">
        <f t="shared" si="5"/>
        <v>0</v>
      </c>
      <c r="AV335" s="10">
        <v>41244.21</v>
      </c>
      <c r="AW335" s="10">
        <v>108577.28</v>
      </c>
      <c r="AX335" s="11">
        <v>88</v>
      </c>
      <c r="AY335" s="11">
        <v>300</v>
      </c>
      <c r="AZ335" s="10">
        <v>454839.87</v>
      </c>
      <c r="BA335" s="10">
        <v>112140</v>
      </c>
      <c r="BB335" s="12">
        <v>88.99</v>
      </c>
      <c r="BC335" s="12">
        <v>83.034939024433697</v>
      </c>
      <c r="BD335" s="12">
        <v>10.18</v>
      </c>
      <c r="BE335" s="12"/>
      <c r="BF335" s="8" t="s">
        <v>75</v>
      </c>
      <c r="BG335" s="5"/>
      <c r="BH335" s="8" t="s">
        <v>76</v>
      </c>
      <c r="BI335" s="8" t="s">
        <v>663</v>
      </c>
      <c r="BJ335" s="8" t="s">
        <v>664</v>
      </c>
      <c r="BK335" s="8" t="s">
        <v>79</v>
      </c>
      <c r="BL335" s="6" t="s">
        <v>80</v>
      </c>
      <c r="BM335" s="12">
        <v>815188.27323316003</v>
      </c>
      <c r="BN335" s="6" t="s">
        <v>81</v>
      </c>
      <c r="BO335" s="12"/>
      <c r="BP335" s="13">
        <v>38680</v>
      </c>
      <c r="BQ335" s="13">
        <v>47806</v>
      </c>
      <c r="BR335" s="12">
        <v>34207.51</v>
      </c>
      <c r="BS335" s="12">
        <v>24.04</v>
      </c>
      <c r="BT335" s="12">
        <v>29.51</v>
      </c>
    </row>
    <row r="336" spans="1:72" s="1" customFormat="1" ht="18.2" customHeight="1" x14ac:dyDescent="0.15">
      <c r="A336" s="14">
        <v>334</v>
      </c>
      <c r="B336" s="15" t="s">
        <v>372</v>
      </c>
      <c r="C336" s="15" t="s">
        <v>73</v>
      </c>
      <c r="D336" s="16">
        <v>45139</v>
      </c>
      <c r="E336" s="17" t="s">
        <v>673</v>
      </c>
      <c r="F336" s="18">
        <v>0</v>
      </c>
      <c r="G336" s="18">
        <v>0</v>
      </c>
      <c r="H336" s="19">
        <v>44451.53</v>
      </c>
      <c r="I336" s="19">
        <v>341.74</v>
      </c>
      <c r="J336" s="19">
        <v>3.01</v>
      </c>
      <c r="K336" s="19">
        <v>44793.27</v>
      </c>
      <c r="L336" s="19">
        <v>347.8</v>
      </c>
      <c r="M336" s="19">
        <v>0</v>
      </c>
      <c r="N336" s="19">
        <v>0</v>
      </c>
      <c r="O336" s="19">
        <v>341.74</v>
      </c>
      <c r="P336" s="19">
        <v>3.01</v>
      </c>
      <c r="Q336" s="19">
        <v>0</v>
      </c>
      <c r="R336" s="19">
        <v>0</v>
      </c>
      <c r="S336" s="19">
        <v>44448.52</v>
      </c>
      <c r="T336" s="19">
        <v>398.32</v>
      </c>
      <c r="U336" s="19">
        <v>392.26</v>
      </c>
      <c r="V336" s="19">
        <v>0</v>
      </c>
      <c r="W336" s="19">
        <v>398.32</v>
      </c>
      <c r="X336" s="19">
        <v>361.46</v>
      </c>
      <c r="Y336" s="19">
        <v>0</v>
      </c>
      <c r="Z336" s="19">
        <v>0</v>
      </c>
      <c r="AA336" s="19">
        <v>30.8</v>
      </c>
      <c r="AB336" s="19">
        <v>16.2</v>
      </c>
      <c r="AC336" s="19">
        <v>0</v>
      </c>
      <c r="AD336" s="19">
        <v>0</v>
      </c>
      <c r="AE336" s="19">
        <v>0</v>
      </c>
      <c r="AF336" s="19">
        <v>29.57</v>
      </c>
      <c r="AG336" s="19">
        <v>0</v>
      </c>
      <c r="AH336" s="19">
        <v>37.81</v>
      </c>
      <c r="AI336" s="19">
        <v>100.56</v>
      </c>
      <c r="AJ336" s="19">
        <v>16.2</v>
      </c>
      <c r="AK336" s="19">
        <v>0</v>
      </c>
      <c r="AL336" s="19">
        <v>0</v>
      </c>
      <c r="AM336" s="19">
        <v>0</v>
      </c>
      <c r="AN336" s="19">
        <v>0</v>
      </c>
      <c r="AO336" s="19">
        <v>37.81</v>
      </c>
      <c r="AP336" s="19">
        <v>100.33</v>
      </c>
      <c r="AQ336" s="19">
        <v>1E-3</v>
      </c>
      <c r="AR336" s="19">
        <v>0</v>
      </c>
      <c r="AS336" s="19">
        <v>0</v>
      </c>
      <c r="AT336" s="19">
        <f>VLOOKUP(E336,[1]Aplicado!$C$941:$AL$1568,36,0)</f>
        <v>0</v>
      </c>
      <c r="AU336" s="19">
        <f t="shared" si="5"/>
        <v>1440.001</v>
      </c>
      <c r="AV336" s="19">
        <v>344.79</v>
      </c>
      <c r="AW336" s="19">
        <v>30.8</v>
      </c>
      <c r="AX336" s="20">
        <v>87</v>
      </c>
      <c r="AY336" s="20">
        <v>300</v>
      </c>
      <c r="AZ336" s="19">
        <v>311119.83</v>
      </c>
      <c r="BA336" s="19">
        <v>77850</v>
      </c>
      <c r="BB336" s="21">
        <v>89.99</v>
      </c>
      <c r="BC336" s="21">
        <v>51.379862746306998</v>
      </c>
      <c r="BD336" s="21">
        <v>10.59</v>
      </c>
      <c r="BE336" s="21"/>
      <c r="BF336" s="17" t="s">
        <v>75</v>
      </c>
      <c r="BG336" s="14"/>
      <c r="BH336" s="17" t="s">
        <v>76</v>
      </c>
      <c r="BI336" s="17" t="s">
        <v>674</v>
      </c>
      <c r="BJ336" s="17" t="s">
        <v>675</v>
      </c>
      <c r="BK336" s="17" t="s">
        <v>84</v>
      </c>
      <c r="BL336" s="15" t="s">
        <v>80</v>
      </c>
      <c r="BM336" s="21">
        <v>346286.06263144</v>
      </c>
      <c r="BN336" s="15" t="s">
        <v>81</v>
      </c>
      <c r="BO336" s="21"/>
      <c r="BP336" s="22">
        <v>38645</v>
      </c>
      <c r="BQ336" s="22">
        <v>47771</v>
      </c>
      <c r="BR336" s="21">
        <v>0</v>
      </c>
      <c r="BS336" s="21">
        <v>16.2</v>
      </c>
      <c r="BT336" s="21">
        <v>29.57</v>
      </c>
    </row>
    <row r="337" spans="1:72" s="1" customFormat="1" ht="18.2" customHeight="1" x14ac:dyDescent="0.15">
      <c r="A337" s="5">
        <v>335</v>
      </c>
      <c r="B337" s="6" t="s">
        <v>372</v>
      </c>
      <c r="C337" s="6" t="s">
        <v>73</v>
      </c>
      <c r="D337" s="7">
        <v>45139</v>
      </c>
      <c r="E337" s="8" t="s">
        <v>676</v>
      </c>
      <c r="F337" s="9">
        <v>150</v>
      </c>
      <c r="G337" s="9">
        <v>150</v>
      </c>
      <c r="H337" s="10">
        <v>0</v>
      </c>
      <c r="I337" s="10">
        <v>220161.53</v>
      </c>
      <c r="J337" s="10">
        <v>0</v>
      </c>
      <c r="K337" s="10">
        <v>220161.53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220161.53</v>
      </c>
      <c r="T337" s="10">
        <v>171140.32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171140.32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f>VLOOKUP(E337,[1]Aplicado!$C$941:$AL$1568,36,0)</f>
        <v>0</v>
      </c>
      <c r="AU337" s="10">
        <f t="shared" si="5"/>
        <v>0</v>
      </c>
      <c r="AV337" s="10">
        <v>220161.53</v>
      </c>
      <c r="AW337" s="10">
        <v>171140.32</v>
      </c>
      <c r="AX337" s="11">
        <v>0</v>
      </c>
      <c r="AY337" s="11">
        <v>180</v>
      </c>
      <c r="AZ337" s="10">
        <v>1027000</v>
      </c>
      <c r="BA337" s="10">
        <v>238697.18</v>
      </c>
      <c r="BB337" s="12">
        <v>83.99</v>
      </c>
      <c r="BC337" s="12">
        <v>77.467890088605202</v>
      </c>
      <c r="BD337" s="12">
        <v>10.18</v>
      </c>
      <c r="BE337" s="12"/>
      <c r="BF337" s="8" t="s">
        <v>75</v>
      </c>
      <c r="BG337" s="5"/>
      <c r="BH337" s="8" t="s">
        <v>165</v>
      </c>
      <c r="BI337" s="8" t="s">
        <v>166</v>
      </c>
      <c r="BJ337" s="8" t="s">
        <v>677</v>
      </c>
      <c r="BK337" s="8" t="s">
        <v>79</v>
      </c>
      <c r="BL337" s="6" t="s">
        <v>80</v>
      </c>
      <c r="BM337" s="12">
        <v>1715217.2753246599</v>
      </c>
      <c r="BN337" s="6" t="s">
        <v>81</v>
      </c>
      <c r="BO337" s="12"/>
      <c r="BP337" s="13">
        <v>38686</v>
      </c>
      <c r="BQ337" s="13">
        <v>44161</v>
      </c>
      <c r="BR337" s="12">
        <v>75622.41</v>
      </c>
      <c r="BS337" s="12">
        <v>0</v>
      </c>
      <c r="BT337" s="12">
        <v>35.049999999999997</v>
      </c>
    </row>
    <row r="338" spans="1:72" s="1" customFormat="1" ht="18.2" customHeight="1" x14ac:dyDescent="0.15">
      <c r="A338" s="14">
        <v>336</v>
      </c>
      <c r="B338" s="15" t="s">
        <v>372</v>
      </c>
      <c r="C338" s="15" t="s">
        <v>73</v>
      </c>
      <c r="D338" s="16">
        <v>45139</v>
      </c>
      <c r="E338" s="17" t="s">
        <v>678</v>
      </c>
      <c r="F338" s="18">
        <v>189</v>
      </c>
      <c r="G338" s="18">
        <v>188</v>
      </c>
      <c r="H338" s="19">
        <v>39635.019999999997</v>
      </c>
      <c r="I338" s="19">
        <v>27909.52</v>
      </c>
      <c r="J338" s="19">
        <v>2.63</v>
      </c>
      <c r="K338" s="19">
        <v>67544.539999999994</v>
      </c>
      <c r="L338" s="19">
        <v>304.74</v>
      </c>
      <c r="M338" s="19">
        <v>0</v>
      </c>
      <c r="N338" s="19">
        <v>0</v>
      </c>
      <c r="O338" s="19">
        <v>2.63</v>
      </c>
      <c r="P338" s="19">
        <v>0</v>
      </c>
      <c r="Q338" s="19">
        <v>0</v>
      </c>
      <c r="R338" s="19">
        <v>0</v>
      </c>
      <c r="S338" s="19">
        <v>67541.91</v>
      </c>
      <c r="T338" s="19">
        <v>95156.33</v>
      </c>
      <c r="U338" s="19">
        <v>349.76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95506.09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9">
        <f>VLOOKUP(E338,[1]Aplicado!$C$941:$AL$1568,36,0)</f>
        <v>0</v>
      </c>
      <c r="AU338" s="19">
        <f t="shared" si="5"/>
        <v>0</v>
      </c>
      <c r="AV338" s="19">
        <v>28211.63</v>
      </c>
      <c r="AW338" s="19">
        <v>95506.09</v>
      </c>
      <c r="AX338" s="20">
        <v>87</v>
      </c>
      <c r="AY338" s="20">
        <v>300</v>
      </c>
      <c r="AZ338" s="19">
        <v>291003.92099999997</v>
      </c>
      <c r="BA338" s="19">
        <v>68850</v>
      </c>
      <c r="BB338" s="21">
        <v>84.99</v>
      </c>
      <c r="BC338" s="21">
        <v>83.375264065359502</v>
      </c>
      <c r="BD338" s="21">
        <v>10.59</v>
      </c>
      <c r="BE338" s="21"/>
      <c r="BF338" s="17" t="s">
        <v>75</v>
      </c>
      <c r="BG338" s="14"/>
      <c r="BH338" s="17" t="s">
        <v>76</v>
      </c>
      <c r="BI338" s="17" t="s">
        <v>556</v>
      </c>
      <c r="BJ338" s="17" t="s">
        <v>668</v>
      </c>
      <c r="BK338" s="17" t="s">
        <v>79</v>
      </c>
      <c r="BL338" s="15" t="s">
        <v>80</v>
      </c>
      <c r="BM338" s="21">
        <v>526200.24415902002</v>
      </c>
      <c r="BN338" s="15" t="s">
        <v>81</v>
      </c>
      <c r="BO338" s="21"/>
      <c r="BP338" s="22">
        <v>38632</v>
      </c>
      <c r="BQ338" s="22">
        <v>47757</v>
      </c>
      <c r="BR338" s="21">
        <v>32101.85</v>
      </c>
      <c r="BS338" s="21">
        <v>14.33</v>
      </c>
      <c r="BT338" s="21">
        <v>29.6</v>
      </c>
    </row>
    <row r="339" spans="1:72" s="1" customFormat="1" ht="18.2" customHeight="1" x14ac:dyDescent="0.15">
      <c r="A339" s="5">
        <v>337</v>
      </c>
      <c r="B339" s="6" t="s">
        <v>372</v>
      </c>
      <c r="C339" s="6" t="s">
        <v>73</v>
      </c>
      <c r="D339" s="7">
        <v>45139</v>
      </c>
      <c r="E339" s="8" t="s">
        <v>679</v>
      </c>
      <c r="F339" s="9">
        <v>3</v>
      </c>
      <c r="G339" s="9">
        <v>2</v>
      </c>
      <c r="H339" s="10">
        <v>43824.639999999999</v>
      </c>
      <c r="I339" s="10">
        <v>1249.4100000000001</v>
      </c>
      <c r="J339" s="10">
        <v>3.68</v>
      </c>
      <c r="K339" s="10">
        <v>45074.05</v>
      </c>
      <c r="L339" s="10">
        <v>425.09</v>
      </c>
      <c r="M339" s="10">
        <v>0</v>
      </c>
      <c r="N339" s="10">
        <v>0</v>
      </c>
      <c r="O339" s="10">
        <v>375.66</v>
      </c>
      <c r="P339" s="10">
        <v>0</v>
      </c>
      <c r="Q339" s="10">
        <v>0</v>
      </c>
      <c r="R339" s="10">
        <v>0</v>
      </c>
      <c r="S339" s="10">
        <v>44698.39</v>
      </c>
      <c r="T339" s="10">
        <v>1186.02</v>
      </c>
      <c r="U339" s="10">
        <v>386.72</v>
      </c>
      <c r="V339" s="10">
        <v>0</v>
      </c>
      <c r="W339" s="10">
        <v>397.78</v>
      </c>
      <c r="X339" s="10">
        <v>0</v>
      </c>
      <c r="Y339" s="10">
        <v>0</v>
      </c>
      <c r="Z339" s="10">
        <v>0</v>
      </c>
      <c r="AA339" s="10">
        <v>1174.96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17.77</v>
      </c>
      <c r="AK339" s="10">
        <v>0</v>
      </c>
      <c r="AL339" s="10">
        <v>0</v>
      </c>
      <c r="AM339" s="10">
        <v>0</v>
      </c>
      <c r="AN339" s="10">
        <v>0</v>
      </c>
      <c r="AO339" s="10">
        <v>41.48</v>
      </c>
      <c r="AP339" s="10">
        <v>1.47</v>
      </c>
      <c r="AQ339" s="10">
        <v>5.0000000000000001E-3</v>
      </c>
      <c r="AR339" s="10">
        <v>0</v>
      </c>
      <c r="AS339" s="10">
        <v>0</v>
      </c>
      <c r="AT339" s="10">
        <f>VLOOKUP(E339,[1]Aplicado!$C$941:$AL$1568,36,0)</f>
        <v>0</v>
      </c>
      <c r="AU339" s="10">
        <f t="shared" si="5"/>
        <v>830.48500000000001</v>
      </c>
      <c r="AV339" s="10">
        <v>1298.8399999999999</v>
      </c>
      <c r="AW339" s="10">
        <v>1174.96</v>
      </c>
      <c r="AX339" s="11">
        <v>90</v>
      </c>
      <c r="AY339" s="11">
        <v>300</v>
      </c>
      <c r="AZ339" s="10">
        <v>415100</v>
      </c>
      <c r="BA339" s="10">
        <v>85398.62</v>
      </c>
      <c r="BB339" s="12">
        <v>74.510000000000005</v>
      </c>
      <c r="BC339" s="12">
        <v>38.9991903721629</v>
      </c>
      <c r="BD339" s="12">
        <v>10.59</v>
      </c>
      <c r="BE339" s="12"/>
      <c r="BF339" s="8" t="s">
        <v>75</v>
      </c>
      <c r="BG339" s="5"/>
      <c r="BH339" s="8" t="s">
        <v>165</v>
      </c>
      <c r="BI339" s="8" t="s">
        <v>166</v>
      </c>
      <c r="BJ339" s="8" t="s">
        <v>680</v>
      </c>
      <c r="BK339" s="8" t="s">
        <v>132</v>
      </c>
      <c r="BL339" s="6" t="s">
        <v>80</v>
      </c>
      <c r="BM339" s="12">
        <v>348232.73033758003</v>
      </c>
      <c r="BN339" s="6" t="s">
        <v>81</v>
      </c>
      <c r="BO339" s="12"/>
      <c r="BP339" s="13">
        <v>38691</v>
      </c>
      <c r="BQ339" s="13">
        <v>47816</v>
      </c>
      <c r="BR339" s="12">
        <v>675.27</v>
      </c>
      <c r="BS339" s="12">
        <v>17.77</v>
      </c>
      <c r="BT339" s="12">
        <v>51.76</v>
      </c>
    </row>
    <row r="340" spans="1:72" s="1" customFormat="1" ht="18.2" customHeight="1" x14ac:dyDescent="0.15">
      <c r="A340" s="14">
        <v>338</v>
      </c>
      <c r="B340" s="15" t="s">
        <v>372</v>
      </c>
      <c r="C340" s="15" t="s">
        <v>73</v>
      </c>
      <c r="D340" s="16">
        <v>45139</v>
      </c>
      <c r="E340" s="17" t="s">
        <v>681</v>
      </c>
      <c r="F340" s="18">
        <v>156</v>
      </c>
      <c r="G340" s="18">
        <v>155</v>
      </c>
      <c r="H340" s="19">
        <v>99073.67</v>
      </c>
      <c r="I340" s="19">
        <v>62319.57</v>
      </c>
      <c r="J340" s="19">
        <v>6.39</v>
      </c>
      <c r="K340" s="19">
        <v>161393.24</v>
      </c>
      <c r="L340" s="19">
        <v>737.24</v>
      </c>
      <c r="M340" s="19">
        <v>0</v>
      </c>
      <c r="N340" s="19">
        <v>0</v>
      </c>
      <c r="O340" s="19">
        <v>6.39</v>
      </c>
      <c r="P340" s="19">
        <v>0</v>
      </c>
      <c r="Q340" s="19">
        <v>0</v>
      </c>
      <c r="R340" s="19">
        <v>0</v>
      </c>
      <c r="S340" s="19">
        <v>161386.85</v>
      </c>
      <c r="T340" s="19">
        <v>188292.09</v>
      </c>
      <c r="U340" s="19">
        <v>874.27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189166.36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9">
        <f>VLOOKUP(E340,[1]Aplicado!$C$941:$AL$1568,36,0)</f>
        <v>0</v>
      </c>
      <c r="AU340" s="19">
        <f t="shared" si="5"/>
        <v>0</v>
      </c>
      <c r="AV340" s="19">
        <v>63050.42</v>
      </c>
      <c r="AW340" s="19">
        <v>189166.36</v>
      </c>
      <c r="AX340" s="20">
        <v>90</v>
      </c>
      <c r="AY340" s="20">
        <v>300</v>
      </c>
      <c r="AZ340" s="19">
        <v>683000</v>
      </c>
      <c r="BA340" s="19">
        <v>169522.95</v>
      </c>
      <c r="BB340" s="21">
        <v>89.9</v>
      </c>
      <c r="BC340" s="21">
        <v>85.585331160176295</v>
      </c>
      <c r="BD340" s="21">
        <v>10.59</v>
      </c>
      <c r="BE340" s="21"/>
      <c r="BF340" s="17" t="s">
        <v>75</v>
      </c>
      <c r="BG340" s="14"/>
      <c r="BH340" s="17" t="s">
        <v>99</v>
      </c>
      <c r="BI340" s="17" t="s">
        <v>649</v>
      </c>
      <c r="BJ340" s="17" t="s">
        <v>682</v>
      </c>
      <c r="BK340" s="17" t="s">
        <v>79</v>
      </c>
      <c r="BL340" s="15" t="s">
        <v>80</v>
      </c>
      <c r="BM340" s="21">
        <v>1257320.0828056999</v>
      </c>
      <c r="BN340" s="15" t="s">
        <v>81</v>
      </c>
      <c r="BO340" s="21"/>
      <c r="BP340" s="22">
        <v>38691</v>
      </c>
      <c r="BQ340" s="22">
        <v>47816</v>
      </c>
      <c r="BR340" s="21">
        <v>60961.58</v>
      </c>
      <c r="BS340" s="21">
        <v>35.28</v>
      </c>
      <c r="BT340" s="21">
        <v>29.36</v>
      </c>
    </row>
    <row r="341" spans="1:72" s="1" customFormat="1" ht="18.2" customHeight="1" x14ac:dyDescent="0.15">
      <c r="A341" s="5">
        <v>339</v>
      </c>
      <c r="B341" s="6" t="s">
        <v>372</v>
      </c>
      <c r="C341" s="6" t="s">
        <v>73</v>
      </c>
      <c r="D341" s="7">
        <v>45139</v>
      </c>
      <c r="E341" s="8" t="s">
        <v>683</v>
      </c>
      <c r="F341" s="9">
        <v>194</v>
      </c>
      <c r="G341" s="9">
        <v>193</v>
      </c>
      <c r="H341" s="10">
        <v>39981.97</v>
      </c>
      <c r="I341" s="10">
        <v>27585.53</v>
      </c>
      <c r="J341" s="10">
        <v>2.58</v>
      </c>
      <c r="K341" s="10">
        <v>67567.5</v>
      </c>
      <c r="L341" s="10">
        <v>297.58</v>
      </c>
      <c r="M341" s="10">
        <v>0</v>
      </c>
      <c r="N341" s="10">
        <v>0</v>
      </c>
      <c r="O341" s="10">
        <v>2.58</v>
      </c>
      <c r="P341" s="10">
        <v>0</v>
      </c>
      <c r="Q341" s="10">
        <v>0</v>
      </c>
      <c r="R341" s="10">
        <v>0</v>
      </c>
      <c r="S341" s="10">
        <v>67564.92</v>
      </c>
      <c r="T341" s="10">
        <v>98592.06</v>
      </c>
      <c r="U341" s="10">
        <v>352.82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98944.88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f>VLOOKUP(E341,[1]Aplicado!$C$941:$AL$1568,36,0)</f>
        <v>0</v>
      </c>
      <c r="AU341" s="10">
        <f t="shared" si="5"/>
        <v>0</v>
      </c>
      <c r="AV341" s="10">
        <v>27880.53</v>
      </c>
      <c r="AW341" s="10">
        <v>98944.88</v>
      </c>
      <c r="AX341" s="11">
        <v>89</v>
      </c>
      <c r="AY341" s="11">
        <v>300</v>
      </c>
      <c r="AZ341" s="10">
        <v>275847.96000000002</v>
      </c>
      <c r="BA341" s="10">
        <v>68418.31</v>
      </c>
      <c r="BB341" s="12">
        <v>89.99</v>
      </c>
      <c r="BC341" s="12">
        <v>88.867543656076904</v>
      </c>
      <c r="BD341" s="12">
        <v>10.59</v>
      </c>
      <c r="BE341" s="12"/>
      <c r="BF341" s="8" t="s">
        <v>75</v>
      </c>
      <c r="BG341" s="5"/>
      <c r="BH341" s="8" t="s">
        <v>106</v>
      </c>
      <c r="BI341" s="8" t="s">
        <v>107</v>
      </c>
      <c r="BJ341" s="8" t="s">
        <v>108</v>
      </c>
      <c r="BK341" s="8" t="s">
        <v>79</v>
      </c>
      <c r="BL341" s="6" t="s">
        <v>80</v>
      </c>
      <c r="BM341" s="12">
        <v>526379.50867223996</v>
      </c>
      <c r="BN341" s="6" t="s">
        <v>81</v>
      </c>
      <c r="BO341" s="12"/>
      <c r="BP341" s="13">
        <v>38695</v>
      </c>
      <c r="BQ341" s="13">
        <v>47820</v>
      </c>
      <c r="BR341" s="12">
        <v>32335.9</v>
      </c>
      <c r="BS341" s="12">
        <v>14.24</v>
      </c>
      <c r="BT341" s="12">
        <v>29.3</v>
      </c>
    </row>
    <row r="342" spans="1:72" s="1" customFormat="1" ht="18.2" customHeight="1" x14ac:dyDescent="0.15">
      <c r="A342" s="14">
        <v>340</v>
      </c>
      <c r="B342" s="15" t="s">
        <v>372</v>
      </c>
      <c r="C342" s="15" t="s">
        <v>73</v>
      </c>
      <c r="D342" s="16">
        <v>45139</v>
      </c>
      <c r="E342" s="17" t="s">
        <v>684</v>
      </c>
      <c r="F342" s="18">
        <v>0</v>
      </c>
      <c r="G342" s="18">
        <v>0</v>
      </c>
      <c r="H342" s="19">
        <v>17965.419999999998</v>
      </c>
      <c r="I342" s="19">
        <v>0</v>
      </c>
      <c r="J342" s="19">
        <v>0</v>
      </c>
      <c r="K342" s="19">
        <v>17965.419999999998</v>
      </c>
      <c r="L342" s="19">
        <v>547.38</v>
      </c>
      <c r="M342" s="19">
        <v>0</v>
      </c>
      <c r="N342" s="19">
        <v>0</v>
      </c>
      <c r="O342" s="19">
        <v>0</v>
      </c>
      <c r="P342" s="19">
        <v>547.38</v>
      </c>
      <c r="Q342" s="19">
        <v>7.78</v>
      </c>
      <c r="R342" s="19">
        <v>0</v>
      </c>
      <c r="S342" s="19">
        <v>17410.25</v>
      </c>
      <c r="T342" s="19">
        <v>0</v>
      </c>
      <c r="U342" s="19">
        <v>158.47999999999999</v>
      </c>
      <c r="V342" s="19">
        <v>0</v>
      </c>
      <c r="W342" s="19">
        <v>0</v>
      </c>
      <c r="X342" s="19">
        <v>158.47999999999999</v>
      </c>
      <c r="Y342" s="19">
        <v>0</v>
      </c>
      <c r="Z342" s="19">
        <v>0</v>
      </c>
      <c r="AA342" s="19">
        <v>0</v>
      </c>
      <c r="AB342" s="19">
        <v>14.73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31.35</v>
      </c>
      <c r="AI342" s="19">
        <v>93.56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29.3</v>
      </c>
      <c r="AQ342" s="19">
        <v>0</v>
      </c>
      <c r="AR342" s="19">
        <v>0</v>
      </c>
      <c r="AS342" s="19">
        <v>4.2781659999999997</v>
      </c>
      <c r="AT342" s="19">
        <f>VLOOKUP(E342,[1]Aplicado!$C$941:$AL$1568,36,0)</f>
        <v>29.3</v>
      </c>
      <c r="AU342" s="19">
        <f t="shared" si="5"/>
        <v>849.00183399999992</v>
      </c>
      <c r="AV342" s="19">
        <v>0</v>
      </c>
      <c r="AW342" s="19">
        <v>0</v>
      </c>
      <c r="AX342" s="20">
        <v>29</v>
      </c>
      <c r="AY342" s="20">
        <v>240</v>
      </c>
      <c r="AZ342" s="19">
        <v>335000</v>
      </c>
      <c r="BA342" s="19">
        <v>70274.899999999994</v>
      </c>
      <c r="BB342" s="21">
        <v>83.19</v>
      </c>
      <c r="BC342" s="21">
        <v>20.609900512131599</v>
      </c>
      <c r="BD342" s="21">
        <v>10.59</v>
      </c>
      <c r="BE342" s="21"/>
      <c r="BF342" s="17" t="s">
        <v>75</v>
      </c>
      <c r="BG342" s="14"/>
      <c r="BH342" s="17" t="s">
        <v>76</v>
      </c>
      <c r="BI342" s="17" t="s">
        <v>77</v>
      </c>
      <c r="BJ342" s="17" t="s">
        <v>647</v>
      </c>
      <c r="BK342" s="17" t="s">
        <v>84</v>
      </c>
      <c r="BL342" s="15" t="s">
        <v>80</v>
      </c>
      <c r="BM342" s="21">
        <v>135638.41770049999</v>
      </c>
      <c r="BN342" s="15" t="s">
        <v>81</v>
      </c>
      <c r="BO342" s="21"/>
      <c r="BP342" s="22">
        <v>38666</v>
      </c>
      <c r="BQ342" s="22">
        <v>45995</v>
      </c>
      <c r="BR342" s="21">
        <v>0</v>
      </c>
      <c r="BS342" s="21">
        <v>14.73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372</v>
      </c>
      <c r="C343" s="6" t="s">
        <v>73</v>
      </c>
      <c r="D343" s="7">
        <v>45139</v>
      </c>
      <c r="E343" s="8" t="s">
        <v>685</v>
      </c>
      <c r="F343" s="9">
        <v>0</v>
      </c>
      <c r="G343" s="9">
        <v>0</v>
      </c>
      <c r="H343" s="10">
        <v>60222.89</v>
      </c>
      <c r="I343" s="10">
        <v>467.2</v>
      </c>
      <c r="J343" s="10">
        <v>3.96</v>
      </c>
      <c r="K343" s="10">
        <v>60690.09</v>
      </c>
      <c r="L343" s="10">
        <v>475.16</v>
      </c>
      <c r="M343" s="10">
        <v>0</v>
      </c>
      <c r="N343" s="10">
        <v>0</v>
      </c>
      <c r="O343" s="10">
        <v>467.2</v>
      </c>
      <c r="P343" s="10">
        <v>3.96</v>
      </c>
      <c r="Q343" s="10">
        <v>0</v>
      </c>
      <c r="R343" s="10">
        <v>0</v>
      </c>
      <c r="S343" s="10">
        <v>60218.93</v>
      </c>
      <c r="T343" s="10">
        <v>300.13</v>
      </c>
      <c r="U343" s="10">
        <v>510.86</v>
      </c>
      <c r="V343" s="10">
        <v>0</v>
      </c>
      <c r="W343" s="10">
        <v>300.13</v>
      </c>
      <c r="X343" s="10">
        <v>149.87</v>
      </c>
      <c r="Y343" s="10">
        <v>0</v>
      </c>
      <c r="Z343" s="10">
        <v>0</v>
      </c>
      <c r="AA343" s="10">
        <v>360.99</v>
      </c>
      <c r="AB343" s="10">
        <v>22.94</v>
      </c>
      <c r="AC343" s="10">
        <v>0</v>
      </c>
      <c r="AD343" s="10">
        <v>0</v>
      </c>
      <c r="AE343" s="10">
        <v>0</v>
      </c>
      <c r="AF343" s="10">
        <v>29.32</v>
      </c>
      <c r="AG343" s="10">
        <v>0</v>
      </c>
      <c r="AH343" s="10">
        <v>50.45</v>
      </c>
      <c r="AI343" s="10">
        <v>138.05000000000001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4.0000000000000001E-3</v>
      </c>
      <c r="AR343" s="10">
        <v>0</v>
      </c>
      <c r="AS343" s="10">
        <v>0</v>
      </c>
      <c r="AT343" s="10">
        <f>VLOOKUP(E343,[1]Aplicado!$C$941:$AL$1568,36,0)</f>
        <v>0</v>
      </c>
      <c r="AU343" s="10">
        <f t="shared" si="5"/>
        <v>1157.9639999999999</v>
      </c>
      <c r="AV343" s="10">
        <v>471.2</v>
      </c>
      <c r="AW343" s="10">
        <v>360.99</v>
      </c>
      <c r="AX343" s="11">
        <v>90</v>
      </c>
      <c r="AY343" s="11">
        <v>300</v>
      </c>
      <c r="AZ343" s="10">
        <v>433000</v>
      </c>
      <c r="BA343" s="10">
        <v>107011.34</v>
      </c>
      <c r="BB343" s="12">
        <v>89.99</v>
      </c>
      <c r="BC343" s="12">
        <v>50.6404415709587</v>
      </c>
      <c r="BD343" s="12">
        <v>10.18</v>
      </c>
      <c r="BE343" s="12"/>
      <c r="BF343" s="8" t="s">
        <v>75</v>
      </c>
      <c r="BG343" s="5"/>
      <c r="BH343" s="8" t="s">
        <v>113</v>
      </c>
      <c r="BI343" s="8" t="s">
        <v>686</v>
      </c>
      <c r="BJ343" s="8" t="s">
        <v>687</v>
      </c>
      <c r="BK343" s="8" t="s">
        <v>84</v>
      </c>
      <c r="BL343" s="6" t="s">
        <v>80</v>
      </c>
      <c r="BM343" s="12">
        <v>469148.94276746002</v>
      </c>
      <c r="BN343" s="6" t="s">
        <v>81</v>
      </c>
      <c r="BO343" s="12"/>
      <c r="BP343" s="13">
        <v>38699</v>
      </c>
      <c r="BQ343" s="13">
        <v>47824</v>
      </c>
      <c r="BR343" s="12">
        <v>0</v>
      </c>
      <c r="BS343" s="12">
        <v>22.94</v>
      </c>
      <c r="BT343" s="12">
        <v>29.32</v>
      </c>
    </row>
    <row r="344" spans="1:72" s="1" customFormat="1" ht="18.2" customHeight="1" x14ac:dyDescent="0.15">
      <c r="A344" s="14">
        <v>342</v>
      </c>
      <c r="B344" s="15" t="s">
        <v>372</v>
      </c>
      <c r="C344" s="15" t="s">
        <v>73</v>
      </c>
      <c r="D344" s="16">
        <v>45139</v>
      </c>
      <c r="E344" s="17" t="s">
        <v>688</v>
      </c>
      <c r="F344" s="18">
        <v>91</v>
      </c>
      <c r="G344" s="18">
        <v>91</v>
      </c>
      <c r="H344" s="19">
        <v>0</v>
      </c>
      <c r="I344" s="19">
        <v>49130.17</v>
      </c>
      <c r="J344" s="19">
        <v>0</v>
      </c>
      <c r="K344" s="19">
        <v>49130.17</v>
      </c>
      <c r="L344" s="19">
        <v>0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49130.17</v>
      </c>
      <c r="T344" s="19">
        <v>22609.7</v>
      </c>
      <c r="U344" s="19">
        <v>0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22609.7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9">
        <f>VLOOKUP(E344,[1]Aplicado!$C$941:$AL$1568,36,0)</f>
        <v>0</v>
      </c>
      <c r="AU344" s="19">
        <f t="shared" si="5"/>
        <v>0</v>
      </c>
      <c r="AV344" s="19">
        <v>49130.17</v>
      </c>
      <c r="AW344" s="19">
        <v>22609.7</v>
      </c>
      <c r="AX344" s="20">
        <v>0</v>
      </c>
      <c r="AY344" s="20">
        <v>300</v>
      </c>
      <c r="AZ344" s="19">
        <v>335000</v>
      </c>
      <c r="BA344" s="19">
        <v>82717.69</v>
      </c>
      <c r="BB344" s="21">
        <v>90</v>
      </c>
      <c r="BC344" s="21">
        <v>53.455497850580699</v>
      </c>
      <c r="BD344" s="21">
        <v>10.59</v>
      </c>
      <c r="BE344" s="21"/>
      <c r="BF344" s="17" t="s">
        <v>75</v>
      </c>
      <c r="BG344" s="14"/>
      <c r="BH344" s="17" t="s">
        <v>76</v>
      </c>
      <c r="BI344" s="17" t="s">
        <v>77</v>
      </c>
      <c r="BJ344" s="17" t="s">
        <v>647</v>
      </c>
      <c r="BK344" s="17" t="s">
        <v>79</v>
      </c>
      <c r="BL344" s="15" t="s">
        <v>80</v>
      </c>
      <c r="BM344" s="21">
        <v>382759.49628273997</v>
      </c>
      <c r="BN344" s="15" t="s">
        <v>81</v>
      </c>
      <c r="BO344" s="21"/>
      <c r="BP344" s="22">
        <v>38695</v>
      </c>
      <c r="BQ344" s="22">
        <v>47820</v>
      </c>
      <c r="BR344" s="21">
        <v>21290.5</v>
      </c>
      <c r="BS344" s="21">
        <v>0</v>
      </c>
      <c r="BT344" s="21">
        <v>33.92</v>
      </c>
    </row>
    <row r="345" spans="1:72" s="1" customFormat="1" ht="18.2" customHeight="1" x14ac:dyDescent="0.15">
      <c r="A345" s="5">
        <v>343</v>
      </c>
      <c r="B345" s="6" t="s">
        <v>372</v>
      </c>
      <c r="C345" s="6" t="s">
        <v>73</v>
      </c>
      <c r="D345" s="7">
        <v>45139</v>
      </c>
      <c r="E345" s="8" t="s">
        <v>689</v>
      </c>
      <c r="F345" s="9">
        <v>143</v>
      </c>
      <c r="G345" s="9">
        <v>142</v>
      </c>
      <c r="H345" s="10">
        <v>35047.22</v>
      </c>
      <c r="I345" s="10">
        <v>26994.47</v>
      </c>
      <c r="J345" s="10">
        <v>2.89</v>
      </c>
      <c r="K345" s="10">
        <v>62041.69</v>
      </c>
      <c r="L345" s="10">
        <v>333.06</v>
      </c>
      <c r="M345" s="10">
        <v>0</v>
      </c>
      <c r="N345" s="10">
        <v>0</v>
      </c>
      <c r="O345" s="10">
        <v>2.89</v>
      </c>
      <c r="P345" s="10">
        <v>0</v>
      </c>
      <c r="Q345" s="10">
        <v>0</v>
      </c>
      <c r="R345" s="10">
        <v>0</v>
      </c>
      <c r="S345" s="10">
        <v>62038.8</v>
      </c>
      <c r="T345" s="10">
        <v>64858.720000000001</v>
      </c>
      <c r="U345" s="10">
        <v>309.27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65167.99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f>VLOOKUP(E345,[1]Aplicado!$C$941:$AL$1568,36,0)</f>
        <v>0</v>
      </c>
      <c r="AU345" s="10">
        <f t="shared" si="5"/>
        <v>0</v>
      </c>
      <c r="AV345" s="10">
        <v>27324.639999999999</v>
      </c>
      <c r="AW345" s="10">
        <v>65167.99</v>
      </c>
      <c r="AX345" s="11">
        <v>75</v>
      </c>
      <c r="AY345" s="11">
        <v>300</v>
      </c>
      <c r="AZ345" s="10">
        <v>279000</v>
      </c>
      <c r="BA345" s="10">
        <v>67570</v>
      </c>
      <c r="BB345" s="12">
        <v>87.92</v>
      </c>
      <c r="BC345" s="12">
        <v>80.722973153766503</v>
      </c>
      <c r="BD345" s="12">
        <v>10.59</v>
      </c>
      <c r="BE345" s="12"/>
      <c r="BF345" s="8" t="s">
        <v>75</v>
      </c>
      <c r="BG345" s="5"/>
      <c r="BH345" s="8" t="s">
        <v>106</v>
      </c>
      <c r="BI345" s="8" t="s">
        <v>107</v>
      </c>
      <c r="BJ345" s="8" t="s">
        <v>690</v>
      </c>
      <c r="BK345" s="8" t="s">
        <v>79</v>
      </c>
      <c r="BL345" s="6" t="s">
        <v>80</v>
      </c>
      <c r="BM345" s="12">
        <v>483327.04401359998</v>
      </c>
      <c r="BN345" s="6" t="s">
        <v>81</v>
      </c>
      <c r="BO345" s="12"/>
      <c r="BP345" s="13">
        <v>38700</v>
      </c>
      <c r="BQ345" s="13">
        <v>47825</v>
      </c>
      <c r="BR345" s="12">
        <v>23365.72</v>
      </c>
      <c r="BS345" s="12">
        <v>14.06</v>
      </c>
      <c r="BT345" s="12">
        <v>29.29</v>
      </c>
    </row>
    <row r="346" spans="1:72" s="1" customFormat="1" ht="18.2" customHeight="1" x14ac:dyDescent="0.15">
      <c r="A346" s="14">
        <v>344</v>
      </c>
      <c r="B346" s="15" t="s">
        <v>372</v>
      </c>
      <c r="C346" s="15" t="s">
        <v>73</v>
      </c>
      <c r="D346" s="16">
        <v>45139</v>
      </c>
      <c r="E346" s="17" t="s">
        <v>691</v>
      </c>
      <c r="F346" s="18">
        <v>164</v>
      </c>
      <c r="G346" s="18">
        <v>163</v>
      </c>
      <c r="H346" s="19">
        <v>55449.39</v>
      </c>
      <c r="I346" s="19">
        <v>37087.32</v>
      </c>
      <c r="J346" s="19">
        <v>3.49</v>
      </c>
      <c r="K346" s="19">
        <v>92536.71</v>
      </c>
      <c r="L346" s="19">
        <v>419.66</v>
      </c>
      <c r="M346" s="19">
        <v>0</v>
      </c>
      <c r="N346" s="19">
        <v>0</v>
      </c>
      <c r="O346" s="19">
        <v>3.49</v>
      </c>
      <c r="P346" s="19">
        <v>0</v>
      </c>
      <c r="Q346" s="19">
        <v>0</v>
      </c>
      <c r="R346" s="19">
        <v>0</v>
      </c>
      <c r="S346" s="19">
        <v>92533.22</v>
      </c>
      <c r="T346" s="19">
        <v>108845.94</v>
      </c>
      <c r="U346" s="19">
        <v>470.37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109316.31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f>VLOOKUP(E346,[1]Aplicado!$C$941:$AL$1568,36,0)</f>
        <v>0</v>
      </c>
      <c r="AU346" s="19">
        <f t="shared" si="5"/>
        <v>0</v>
      </c>
      <c r="AV346" s="19">
        <v>37503.49</v>
      </c>
      <c r="AW346" s="19">
        <v>109316.31</v>
      </c>
      <c r="AX346" s="20">
        <v>89</v>
      </c>
      <c r="AY346" s="20">
        <v>300</v>
      </c>
      <c r="AZ346" s="19">
        <v>392000</v>
      </c>
      <c r="BA346" s="19">
        <v>96593</v>
      </c>
      <c r="BB346" s="21">
        <v>89.46</v>
      </c>
      <c r="BC346" s="21">
        <v>85.700018233205299</v>
      </c>
      <c r="BD346" s="21">
        <v>10.18</v>
      </c>
      <c r="BE346" s="21"/>
      <c r="BF346" s="17" t="s">
        <v>75</v>
      </c>
      <c r="BG346" s="14"/>
      <c r="BH346" s="17" t="s">
        <v>106</v>
      </c>
      <c r="BI346" s="17" t="s">
        <v>107</v>
      </c>
      <c r="BJ346" s="17" t="s">
        <v>690</v>
      </c>
      <c r="BK346" s="17" t="s">
        <v>79</v>
      </c>
      <c r="BL346" s="15" t="s">
        <v>80</v>
      </c>
      <c r="BM346" s="21">
        <v>720900.59278484003</v>
      </c>
      <c r="BN346" s="15" t="s">
        <v>81</v>
      </c>
      <c r="BO346" s="21"/>
      <c r="BP346" s="22">
        <v>38702</v>
      </c>
      <c r="BQ346" s="22">
        <v>47827</v>
      </c>
      <c r="BR346" s="21">
        <v>35481.019999999997</v>
      </c>
      <c r="BS346" s="21">
        <v>20.71</v>
      </c>
      <c r="BT346" s="21">
        <v>29.31</v>
      </c>
    </row>
    <row r="347" spans="1:72" s="1" customFormat="1" ht="18.2" customHeight="1" x14ac:dyDescent="0.15">
      <c r="A347" s="5">
        <v>345</v>
      </c>
      <c r="B347" s="6" t="s">
        <v>372</v>
      </c>
      <c r="C347" s="6" t="s">
        <v>73</v>
      </c>
      <c r="D347" s="7">
        <v>45139</v>
      </c>
      <c r="E347" s="8" t="s">
        <v>692</v>
      </c>
      <c r="F347" s="9">
        <v>7</v>
      </c>
      <c r="G347" s="9">
        <v>6</v>
      </c>
      <c r="H347" s="10">
        <v>42177.35</v>
      </c>
      <c r="I347" s="10">
        <v>2165.66</v>
      </c>
      <c r="J347" s="10">
        <v>2.77</v>
      </c>
      <c r="K347" s="10">
        <v>44343.01</v>
      </c>
      <c r="L347" s="10">
        <v>320.81</v>
      </c>
      <c r="M347" s="10">
        <v>0</v>
      </c>
      <c r="N347" s="10">
        <v>0</v>
      </c>
      <c r="O347" s="10">
        <v>2.77</v>
      </c>
      <c r="P347" s="10">
        <v>0</v>
      </c>
      <c r="Q347" s="10">
        <v>0</v>
      </c>
      <c r="R347" s="10">
        <v>0</v>
      </c>
      <c r="S347" s="10">
        <v>44340.24</v>
      </c>
      <c r="T347" s="10">
        <v>2685.34</v>
      </c>
      <c r="U347" s="10">
        <v>372.19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3057.53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f>VLOOKUP(E347,[1]Aplicado!$C$941:$AL$1568,36,0)</f>
        <v>0</v>
      </c>
      <c r="AU347" s="10">
        <f t="shared" si="5"/>
        <v>0</v>
      </c>
      <c r="AV347" s="10">
        <v>2483.6999999999998</v>
      </c>
      <c r="AW347" s="10">
        <v>3057.53</v>
      </c>
      <c r="AX347" s="11">
        <v>89</v>
      </c>
      <c r="AY347" s="11">
        <v>300</v>
      </c>
      <c r="AZ347" s="10">
        <v>302000</v>
      </c>
      <c r="BA347" s="10">
        <v>72900</v>
      </c>
      <c r="BB347" s="12">
        <v>87.64</v>
      </c>
      <c r="BC347" s="12">
        <v>53.305605399176997</v>
      </c>
      <c r="BD347" s="12">
        <v>10.59</v>
      </c>
      <c r="BE347" s="12"/>
      <c r="BF347" s="8" t="s">
        <v>75</v>
      </c>
      <c r="BG347" s="5"/>
      <c r="BH347" s="8" t="s">
        <v>76</v>
      </c>
      <c r="BI347" s="8" t="s">
        <v>556</v>
      </c>
      <c r="BJ347" s="8" t="s">
        <v>668</v>
      </c>
      <c r="BK347" s="8" t="s">
        <v>79</v>
      </c>
      <c r="BL347" s="6" t="s">
        <v>80</v>
      </c>
      <c r="BM347" s="12">
        <v>345442.48325327999</v>
      </c>
      <c r="BN347" s="6" t="s">
        <v>81</v>
      </c>
      <c r="BO347" s="12"/>
      <c r="BP347" s="13">
        <v>38702</v>
      </c>
      <c r="BQ347" s="13">
        <v>47827</v>
      </c>
      <c r="BR347" s="12">
        <v>1400.33</v>
      </c>
      <c r="BS347" s="12">
        <v>15.17</v>
      </c>
      <c r="BT347" s="12">
        <v>29.3</v>
      </c>
    </row>
    <row r="348" spans="1:72" s="1" customFormat="1" ht="18.2" customHeight="1" x14ac:dyDescent="0.15">
      <c r="A348" s="14">
        <v>346</v>
      </c>
      <c r="B348" s="15" t="s">
        <v>372</v>
      </c>
      <c r="C348" s="15" t="s">
        <v>73</v>
      </c>
      <c r="D348" s="16">
        <v>45139</v>
      </c>
      <c r="E348" s="17" t="s">
        <v>693</v>
      </c>
      <c r="F348" s="18">
        <v>0</v>
      </c>
      <c r="G348" s="18">
        <v>0</v>
      </c>
      <c r="H348" s="19">
        <v>42962.92</v>
      </c>
      <c r="I348" s="19">
        <v>0</v>
      </c>
      <c r="J348" s="19">
        <v>0</v>
      </c>
      <c r="K348" s="19">
        <v>42962.92</v>
      </c>
      <c r="L348" s="19">
        <v>319.82</v>
      </c>
      <c r="M348" s="19">
        <v>0</v>
      </c>
      <c r="N348" s="19">
        <v>0</v>
      </c>
      <c r="O348" s="19">
        <v>0</v>
      </c>
      <c r="P348" s="19">
        <v>319.82</v>
      </c>
      <c r="Q348" s="19">
        <v>2.76</v>
      </c>
      <c r="R348" s="19">
        <v>0</v>
      </c>
      <c r="S348" s="19">
        <v>42640.33</v>
      </c>
      <c r="T348" s="19">
        <v>0</v>
      </c>
      <c r="U348" s="19">
        <v>379.12</v>
      </c>
      <c r="V348" s="19">
        <v>0</v>
      </c>
      <c r="W348" s="19">
        <v>0</v>
      </c>
      <c r="X348" s="19">
        <v>379.12</v>
      </c>
      <c r="Y348" s="19">
        <v>0</v>
      </c>
      <c r="Z348" s="19">
        <v>0</v>
      </c>
      <c r="AA348" s="19">
        <v>0</v>
      </c>
      <c r="AB348" s="19">
        <v>15.3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35.71</v>
      </c>
      <c r="AI348" s="19">
        <v>97.05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2.354082</v>
      </c>
      <c r="AT348" s="19">
        <f>VLOOKUP(E348,[1]Aplicado!$C$941:$AL$1568,36,0)</f>
        <v>0</v>
      </c>
      <c r="AU348" s="19">
        <f t="shared" si="5"/>
        <v>847.40591799999993</v>
      </c>
      <c r="AV348" s="19">
        <v>0</v>
      </c>
      <c r="AW348" s="19">
        <v>0</v>
      </c>
      <c r="AX348" s="20">
        <v>89</v>
      </c>
      <c r="AY348" s="20">
        <v>300</v>
      </c>
      <c r="AZ348" s="19">
        <v>336300</v>
      </c>
      <c r="BA348" s="19">
        <v>73525</v>
      </c>
      <c r="BB348" s="21">
        <v>84.53</v>
      </c>
      <c r="BC348" s="21">
        <v>49.0226058469908</v>
      </c>
      <c r="BD348" s="21">
        <v>10.59</v>
      </c>
      <c r="BE348" s="21"/>
      <c r="BF348" s="17" t="s">
        <v>75</v>
      </c>
      <c r="BG348" s="14"/>
      <c r="BH348" s="17" t="s">
        <v>76</v>
      </c>
      <c r="BI348" s="17" t="s">
        <v>451</v>
      </c>
      <c r="BJ348" s="17" t="s">
        <v>694</v>
      </c>
      <c r="BK348" s="17" t="s">
        <v>84</v>
      </c>
      <c r="BL348" s="15" t="s">
        <v>80</v>
      </c>
      <c r="BM348" s="21">
        <v>332198.95701825997</v>
      </c>
      <c r="BN348" s="15" t="s">
        <v>81</v>
      </c>
      <c r="BO348" s="21"/>
      <c r="BP348" s="22">
        <v>38702</v>
      </c>
      <c r="BQ348" s="22">
        <v>47827</v>
      </c>
      <c r="BR348" s="21">
        <v>0</v>
      </c>
      <c r="BS348" s="21">
        <v>15.3</v>
      </c>
      <c r="BT348" s="21">
        <v>0</v>
      </c>
    </row>
    <row r="349" spans="1:72" s="1" customFormat="1" ht="18.2" customHeight="1" x14ac:dyDescent="0.15">
      <c r="A349" s="5">
        <v>347</v>
      </c>
      <c r="B349" s="6" t="s">
        <v>372</v>
      </c>
      <c r="C349" s="6" t="s">
        <v>73</v>
      </c>
      <c r="D349" s="7">
        <v>45139</v>
      </c>
      <c r="E349" s="8" t="s">
        <v>695</v>
      </c>
      <c r="F349" s="9">
        <v>142</v>
      </c>
      <c r="G349" s="9">
        <v>141</v>
      </c>
      <c r="H349" s="10">
        <v>35870.269999999997</v>
      </c>
      <c r="I349" s="10">
        <v>21560.47</v>
      </c>
      <c r="J349" s="10">
        <v>2.2999999999999998</v>
      </c>
      <c r="K349" s="10">
        <v>57430.74</v>
      </c>
      <c r="L349" s="10">
        <v>266.95999999999998</v>
      </c>
      <c r="M349" s="10">
        <v>0</v>
      </c>
      <c r="N349" s="10">
        <v>0</v>
      </c>
      <c r="O349" s="10">
        <v>2.2999999999999998</v>
      </c>
      <c r="P349" s="10">
        <v>0</v>
      </c>
      <c r="Q349" s="10">
        <v>0</v>
      </c>
      <c r="R349" s="10">
        <v>0</v>
      </c>
      <c r="S349" s="10">
        <v>57428.44</v>
      </c>
      <c r="T349" s="10">
        <v>61017.69</v>
      </c>
      <c r="U349" s="10">
        <v>316.52999999999997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61334.22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f>VLOOKUP(E349,[1]Aplicado!$C$941:$AL$1568,36,0)</f>
        <v>0</v>
      </c>
      <c r="AU349" s="10">
        <f t="shared" si="5"/>
        <v>0</v>
      </c>
      <c r="AV349" s="10">
        <v>21825.13</v>
      </c>
      <c r="AW349" s="10">
        <v>61334.22</v>
      </c>
      <c r="AX349" s="11">
        <v>89</v>
      </c>
      <c r="AY349" s="11">
        <v>300</v>
      </c>
      <c r="AZ349" s="10">
        <v>249000</v>
      </c>
      <c r="BA349" s="10">
        <v>61380</v>
      </c>
      <c r="BB349" s="12">
        <v>89.51</v>
      </c>
      <c r="BC349" s="12">
        <v>83.747469279895697</v>
      </c>
      <c r="BD349" s="12">
        <v>10.59</v>
      </c>
      <c r="BE349" s="12"/>
      <c r="BF349" s="8" t="s">
        <v>75</v>
      </c>
      <c r="BG349" s="5"/>
      <c r="BH349" s="8" t="s">
        <v>106</v>
      </c>
      <c r="BI349" s="8" t="s">
        <v>419</v>
      </c>
      <c r="BJ349" s="8" t="s">
        <v>422</v>
      </c>
      <c r="BK349" s="8" t="s">
        <v>79</v>
      </c>
      <c r="BL349" s="6" t="s">
        <v>80</v>
      </c>
      <c r="BM349" s="12">
        <v>447409.01093367999</v>
      </c>
      <c r="BN349" s="6" t="s">
        <v>81</v>
      </c>
      <c r="BO349" s="12"/>
      <c r="BP349" s="13">
        <v>38706</v>
      </c>
      <c r="BQ349" s="13">
        <v>47831</v>
      </c>
      <c r="BR349" s="12">
        <v>21494.82</v>
      </c>
      <c r="BS349" s="12">
        <v>12.77</v>
      </c>
      <c r="BT349" s="12">
        <v>29.28</v>
      </c>
    </row>
    <row r="350" spans="1:72" s="1" customFormat="1" ht="18.2" customHeight="1" x14ac:dyDescent="0.15">
      <c r="A350" s="14">
        <v>348</v>
      </c>
      <c r="B350" s="15" t="s">
        <v>372</v>
      </c>
      <c r="C350" s="15" t="s">
        <v>73</v>
      </c>
      <c r="D350" s="16">
        <v>45139</v>
      </c>
      <c r="E350" s="17" t="s">
        <v>696</v>
      </c>
      <c r="F350" s="18">
        <v>171</v>
      </c>
      <c r="G350" s="18">
        <v>170</v>
      </c>
      <c r="H350" s="19">
        <v>35870.269999999997</v>
      </c>
      <c r="I350" s="19">
        <v>23514.48</v>
      </c>
      <c r="J350" s="19">
        <v>2.2999999999999998</v>
      </c>
      <c r="K350" s="19">
        <v>59384.75</v>
      </c>
      <c r="L350" s="19">
        <v>266.95999999999998</v>
      </c>
      <c r="M350" s="19">
        <v>0</v>
      </c>
      <c r="N350" s="19">
        <v>0</v>
      </c>
      <c r="O350" s="19">
        <v>2.2999999999999998</v>
      </c>
      <c r="P350" s="19">
        <v>0</v>
      </c>
      <c r="Q350" s="19">
        <v>0</v>
      </c>
      <c r="R350" s="19">
        <v>0</v>
      </c>
      <c r="S350" s="19">
        <v>59382.45</v>
      </c>
      <c r="T350" s="19">
        <v>76192.02</v>
      </c>
      <c r="U350" s="19">
        <v>316.52999999999997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76508.55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f>VLOOKUP(E350,[1]Aplicado!$C$941:$AL$1568,36,0)</f>
        <v>0</v>
      </c>
      <c r="AU350" s="19">
        <f t="shared" si="5"/>
        <v>0</v>
      </c>
      <c r="AV350" s="19">
        <v>23779.14</v>
      </c>
      <c r="AW350" s="19">
        <v>76508.55</v>
      </c>
      <c r="AX350" s="20">
        <v>89</v>
      </c>
      <c r="AY350" s="20">
        <v>300</v>
      </c>
      <c r="AZ350" s="19">
        <v>249000</v>
      </c>
      <c r="BA350" s="19">
        <v>61380</v>
      </c>
      <c r="BB350" s="21">
        <v>89.51</v>
      </c>
      <c r="BC350" s="21">
        <v>86.596987609970697</v>
      </c>
      <c r="BD350" s="21">
        <v>10.59</v>
      </c>
      <c r="BE350" s="21"/>
      <c r="BF350" s="17" t="s">
        <v>103</v>
      </c>
      <c r="BG350" s="14"/>
      <c r="BH350" s="17" t="s">
        <v>106</v>
      </c>
      <c r="BI350" s="17" t="s">
        <v>419</v>
      </c>
      <c r="BJ350" s="17" t="s">
        <v>422</v>
      </c>
      <c r="BK350" s="17" t="s">
        <v>79</v>
      </c>
      <c r="BL350" s="15" t="s">
        <v>80</v>
      </c>
      <c r="BM350" s="21">
        <v>462632.1596289</v>
      </c>
      <c r="BN350" s="15" t="s">
        <v>81</v>
      </c>
      <c r="BO350" s="21"/>
      <c r="BP350" s="22">
        <v>38706</v>
      </c>
      <c r="BQ350" s="22">
        <v>47831</v>
      </c>
      <c r="BR350" s="21">
        <v>27222.12</v>
      </c>
      <c r="BS350" s="21">
        <v>12.77</v>
      </c>
      <c r="BT350" s="21">
        <v>29.28</v>
      </c>
    </row>
    <row r="351" spans="1:72" s="1" customFormat="1" ht="18.2" customHeight="1" x14ac:dyDescent="0.15">
      <c r="A351" s="5">
        <v>349</v>
      </c>
      <c r="B351" s="6" t="s">
        <v>372</v>
      </c>
      <c r="C351" s="6" t="s">
        <v>73</v>
      </c>
      <c r="D351" s="7">
        <v>45139</v>
      </c>
      <c r="E351" s="8" t="s">
        <v>697</v>
      </c>
      <c r="F351" s="9">
        <v>139</v>
      </c>
      <c r="G351" s="9">
        <v>138</v>
      </c>
      <c r="H351" s="10">
        <v>35870.35</v>
      </c>
      <c r="I351" s="10">
        <v>21328.38</v>
      </c>
      <c r="J351" s="10">
        <v>2.31</v>
      </c>
      <c r="K351" s="10">
        <v>57198.73</v>
      </c>
      <c r="L351" s="10">
        <v>266.95</v>
      </c>
      <c r="M351" s="10">
        <v>0</v>
      </c>
      <c r="N351" s="10">
        <v>0</v>
      </c>
      <c r="O351" s="10">
        <v>2.31</v>
      </c>
      <c r="P351" s="10">
        <v>0</v>
      </c>
      <c r="Q351" s="10">
        <v>0</v>
      </c>
      <c r="R351" s="10">
        <v>0</v>
      </c>
      <c r="S351" s="10">
        <v>57196.42</v>
      </c>
      <c r="T351" s="10">
        <v>59576.17</v>
      </c>
      <c r="U351" s="10">
        <v>316.54000000000002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59892.71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f>VLOOKUP(E351,[1]Aplicado!$C$941:$AL$1568,36,0)</f>
        <v>0</v>
      </c>
      <c r="AU351" s="10">
        <f t="shared" si="5"/>
        <v>0</v>
      </c>
      <c r="AV351" s="10">
        <v>21593.02</v>
      </c>
      <c r="AW351" s="10">
        <v>59892.71</v>
      </c>
      <c r="AX351" s="11">
        <v>89</v>
      </c>
      <c r="AY351" s="11">
        <v>300</v>
      </c>
      <c r="AZ351" s="10">
        <v>249000</v>
      </c>
      <c r="BA351" s="10">
        <v>61380</v>
      </c>
      <c r="BB351" s="12">
        <v>89.51</v>
      </c>
      <c r="BC351" s="12">
        <v>83.4091162300424</v>
      </c>
      <c r="BD351" s="12">
        <v>10.59</v>
      </c>
      <c r="BE351" s="12"/>
      <c r="BF351" s="8" t="s">
        <v>75</v>
      </c>
      <c r="BG351" s="5"/>
      <c r="BH351" s="8" t="s">
        <v>106</v>
      </c>
      <c r="BI351" s="8" t="s">
        <v>419</v>
      </c>
      <c r="BJ351" s="8" t="s">
        <v>422</v>
      </c>
      <c r="BK351" s="8" t="s">
        <v>79</v>
      </c>
      <c r="BL351" s="6" t="s">
        <v>80</v>
      </c>
      <c r="BM351" s="12">
        <v>445601.40761524002</v>
      </c>
      <c r="BN351" s="6" t="s">
        <v>81</v>
      </c>
      <c r="BO351" s="12"/>
      <c r="BP351" s="13">
        <v>38706</v>
      </c>
      <c r="BQ351" s="13">
        <v>47831</v>
      </c>
      <c r="BR351" s="12">
        <v>21052.21</v>
      </c>
      <c r="BS351" s="12">
        <v>12.77</v>
      </c>
      <c r="BT351" s="12">
        <v>29.28</v>
      </c>
    </row>
    <row r="352" spans="1:72" s="1" customFormat="1" ht="18.2" customHeight="1" x14ac:dyDescent="0.15">
      <c r="A352" s="14">
        <v>350</v>
      </c>
      <c r="B352" s="15" t="s">
        <v>372</v>
      </c>
      <c r="C352" s="15" t="s">
        <v>73</v>
      </c>
      <c r="D352" s="16">
        <v>45139</v>
      </c>
      <c r="E352" s="17" t="s">
        <v>698</v>
      </c>
      <c r="F352" s="18">
        <v>152</v>
      </c>
      <c r="G352" s="18">
        <v>151</v>
      </c>
      <c r="H352" s="19">
        <v>35870.35</v>
      </c>
      <c r="I352" s="19">
        <v>22291.11</v>
      </c>
      <c r="J352" s="19">
        <v>2.31</v>
      </c>
      <c r="K352" s="19">
        <v>58161.46</v>
      </c>
      <c r="L352" s="19">
        <v>266.95</v>
      </c>
      <c r="M352" s="19">
        <v>0</v>
      </c>
      <c r="N352" s="19">
        <v>0</v>
      </c>
      <c r="O352" s="19">
        <v>2.31</v>
      </c>
      <c r="P352" s="19">
        <v>0</v>
      </c>
      <c r="Q352" s="19">
        <v>0</v>
      </c>
      <c r="R352" s="19">
        <v>0</v>
      </c>
      <c r="S352" s="19">
        <v>58159.15</v>
      </c>
      <c r="T352" s="19">
        <v>66399.38</v>
      </c>
      <c r="U352" s="19">
        <v>316.54000000000002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66715.92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f>VLOOKUP(E352,[1]Aplicado!$C$941:$AL$1568,36,0)</f>
        <v>0</v>
      </c>
      <c r="AU352" s="19">
        <f t="shared" si="5"/>
        <v>0</v>
      </c>
      <c r="AV352" s="19">
        <v>22555.75</v>
      </c>
      <c r="AW352" s="19">
        <v>66715.92</v>
      </c>
      <c r="AX352" s="20">
        <v>89</v>
      </c>
      <c r="AY352" s="20">
        <v>300</v>
      </c>
      <c r="AZ352" s="19">
        <v>249000</v>
      </c>
      <c r="BA352" s="19">
        <v>61380</v>
      </c>
      <c r="BB352" s="21">
        <v>89.51</v>
      </c>
      <c r="BC352" s="21">
        <v>84.813058268165506</v>
      </c>
      <c r="BD352" s="21">
        <v>10.59</v>
      </c>
      <c r="BE352" s="21"/>
      <c r="BF352" s="17" t="s">
        <v>75</v>
      </c>
      <c r="BG352" s="14"/>
      <c r="BH352" s="17" t="s">
        <v>106</v>
      </c>
      <c r="BI352" s="17" t="s">
        <v>419</v>
      </c>
      <c r="BJ352" s="17" t="s">
        <v>422</v>
      </c>
      <c r="BK352" s="17" t="s">
        <v>79</v>
      </c>
      <c r="BL352" s="15" t="s">
        <v>80</v>
      </c>
      <c r="BM352" s="21">
        <v>453101.76940629998</v>
      </c>
      <c r="BN352" s="15" t="s">
        <v>81</v>
      </c>
      <c r="BO352" s="21"/>
      <c r="BP352" s="22">
        <v>38706</v>
      </c>
      <c r="BQ352" s="22">
        <v>47831</v>
      </c>
      <c r="BR352" s="21">
        <v>23656.080000000002</v>
      </c>
      <c r="BS352" s="21">
        <v>12.77</v>
      </c>
      <c r="BT352" s="21">
        <v>29.28</v>
      </c>
    </row>
    <row r="353" spans="1:72" s="1" customFormat="1" ht="18.2" customHeight="1" x14ac:dyDescent="0.15">
      <c r="A353" s="5">
        <v>351</v>
      </c>
      <c r="B353" s="6" t="s">
        <v>372</v>
      </c>
      <c r="C353" s="6" t="s">
        <v>73</v>
      </c>
      <c r="D353" s="7">
        <v>45139</v>
      </c>
      <c r="E353" s="8" t="s">
        <v>699</v>
      </c>
      <c r="F353" s="9">
        <v>41</v>
      </c>
      <c r="G353" s="9">
        <v>40</v>
      </c>
      <c r="H353" s="10">
        <v>35839.65</v>
      </c>
      <c r="I353" s="10">
        <v>9157.25</v>
      </c>
      <c r="J353" s="10">
        <v>2.31</v>
      </c>
      <c r="K353" s="10">
        <v>44996.9</v>
      </c>
      <c r="L353" s="10">
        <v>267.23</v>
      </c>
      <c r="M353" s="10">
        <v>0</v>
      </c>
      <c r="N353" s="10">
        <v>0</v>
      </c>
      <c r="O353" s="10">
        <v>2.31</v>
      </c>
      <c r="P353" s="10">
        <v>0</v>
      </c>
      <c r="Q353" s="10">
        <v>0</v>
      </c>
      <c r="R353" s="10">
        <v>0</v>
      </c>
      <c r="S353" s="10">
        <v>44994.59</v>
      </c>
      <c r="T353" s="10">
        <v>14765.84</v>
      </c>
      <c r="U353" s="10">
        <v>316.26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15082.1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f>VLOOKUP(E353,[1]Aplicado!$C$941:$AL$1568,36,0)</f>
        <v>0</v>
      </c>
      <c r="AU353" s="10">
        <f t="shared" si="5"/>
        <v>0</v>
      </c>
      <c r="AV353" s="10">
        <v>9422.17</v>
      </c>
      <c r="AW353" s="10">
        <v>15082.1</v>
      </c>
      <c r="AX353" s="11">
        <v>89</v>
      </c>
      <c r="AY353" s="11">
        <v>300</v>
      </c>
      <c r="AZ353" s="10">
        <v>249000</v>
      </c>
      <c r="BA353" s="10">
        <v>61380</v>
      </c>
      <c r="BB353" s="12">
        <v>89.51</v>
      </c>
      <c r="BC353" s="12">
        <v>65.615277792440494</v>
      </c>
      <c r="BD353" s="12">
        <v>10.59</v>
      </c>
      <c r="BE353" s="12"/>
      <c r="BF353" s="8" t="s">
        <v>103</v>
      </c>
      <c r="BG353" s="5"/>
      <c r="BH353" s="8" t="s">
        <v>106</v>
      </c>
      <c r="BI353" s="8" t="s">
        <v>419</v>
      </c>
      <c r="BJ353" s="8" t="s">
        <v>422</v>
      </c>
      <c r="BK353" s="8" t="s">
        <v>79</v>
      </c>
      <c r="BL353" s="6" t="s">
        <v>80</v>
      </c>
      <c r="BM353" s="12">
        <v>350540.34219398</v>
      </c>
      <c r="BN353" s="6" t="s">
        <v>81</v>
      </c>
      <c r="BO353" s="12"/>
      <c r="BP353" s="13">
        <v>38706</v>
      </c>
      <c r="BQ353" s="13">
        <v>47831</v>
      </c>
      <c r="BR353" s="12">
        <v>7089.46</v>
      </c>
      <c r="BS353" s="12">
        <v>12.77</v>
      </c>
      <c r="BT353" s="12">
        <v>29.29</v>
      </c>
    </row>
    <row r="354" spans="1:72" s="1" customFormat="1" ht="18.2" customHeight="1" x14ac:dyDescent="0.15">
      <c r="A354" s="14">
        <v>352</v>
      </c>
      <c r="B354" s="15" t="s">
        <v>372</v>
      </c>
      <c r="C354" s="15" t="s">
        <v>73</v>
      </c>
      <c r="D354" s="16">
        <v>45139</v>
      </c>
      <c r="E354" s="17" t="s">
        <v>700</v>
      </c>
      <c r="F354" s="18">
        <v>177</v>
      </c>
      <c r="G354" s="18">
        <v>176</v>
      </c>
      <c r="H354" s="19">
        <v>94143.62</v>
      </c>
      <c r="I354" s="19">
        <v>62620.44</v>
      </c>
      <c r="J354" s="19">
        <v>6.07</v>
      </c>
      <c r="K354" s="19">
        <v>156764.06</v>
      </c>
      <c r="L354" s="19">
        <v>700.62</v>
      </c>
      <c r="M354" s="19">
        <v>0</v>
      </c>
      <c r="N354" s="19">
        <v>0</v>
      </c>
      <c r="O354" s="19">
        <v>6.07</v>
      </c>
      <c r="P354" s="19">
        <v>0</v>
      </c>
      <c r="Q354" s="19">
        <v>0</v>
      </c>
      <c r="R354" s="19">
        <v>0</v>
      </c>
      <c r="S354" s="19">
        <v>156757.99</v>
      </c>
      <c r="T354" s="19">
        <v>208433.81</v>
      </c>
      <c r="U354" s="19">
        <v>830.76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209264.57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f>VLOOKUP(E354,[1]Aplicado!$C$941:$AL$1568,36,0)</f>
        <v>0</v>
      </c>
      <c r="AU354" s="19">
        <f t="shared" si="5"/>
        <v>0</v>
      </c>
      <c r="AV354" s="19">
        <v>63314.99</v>
      </c>
      <c r="AW354" s="19">
        <v>209264.57</v>
      </c>
      <c r="AX354" s="20">
        <v>89</v>
      </c>
      <c r="AY354" s="20">
        <v>300</v>
      </c>
      <c r="AZ354" s="19">
        <v>650000</v>
      </c>
      <c r="BA354" s="19">
        <v>161093.07999999999</v>
      </c>
      <c r="BB354" s="21">
        <v>89.99</v>
      </c>
      <c r="BC354" s="21">
        <v>87.568327082082007</v>
      </c>
      <c r="BD354" s="21">
        <v>10.59</v>
      </c>
      <c r="BE354" s="21"/>
      <c r="BF354" s="17" t="s">
        <v>75</v>
      </c>
      <c r="BG354" s="14"/>
      <c r="BH354" s="17" t="s">
        <v>99</v>
      </c>
      <c r="BI354" s="17" t="s">
        <v>649</v>
      </c>
      <c r="BJ354" s="17" t="s">
        <v>682</v>
      </c>
      <c r="BK354" s="17" t="s">
        <v>79</v>
      </c>
      <c r="BL354" s="15" t="s">
        <v>80</v>
      </c>
      <c r="BM354" s="21">
        <v>1221257.9213687801</v>
      </c>
      <c r="BN354" s="15" t="s">
        <v>81</v>
      </c>
      <c r="BO354" s="21"/>
      <c r="BP354" s="22">
        <v>38707</v>
      </c>
      <c r="BQ354" s="22">
        <v>47832</v>
      </c>
      <c r="BR354" s="21">
        <v>66572.570000000007</v>
      </c>
      <c r="BS354" s="21">
        <v>33.520000000000003</v>
      </c>
      <c r="BT354" s="21">
        <v>29.28</v>
      </c>
    </row>
    <row r="355" spans="1:72" s="1" customFormat="1" ht="18.2" customHeight="1" x14ac:dyDescent="0.15">
      <c r="A355" s="5">
        <v>353</v>
      </c>
      <c r="B355" s="6" t="s">
        <v>372</v>
      </c>
      <c r="C355" s="6" t="s">
        <v>73</v>
      </c>
      <c r="D355" s="7">
        <v>45139</v>
      </c>
      <c r="E355" s="8" t="s">
        <v>701</v>
      </c>
      <c r="F355" s="9">
        <v>161</v>
      </c>
      <c r="G355" s="9">
        <v>160</v>
      </c>
      <c r="H355" s="10">
        <v>52422.35</v>
      </c>
      <c r="I355" s="10">
        <v>34741.64</v>
      </c>
      <c r="J355" s="10">
        <v>3.3</v>
      </c>
      <c r="K355" s="10">
        <v>87163.99</v>
      </c>
      <c r="L355" s="10">
        <v>396.77</v>
      </c>
      <c r="M355" s="10">
        <v>0</v>
      </c>
      <c r="N355" s="10">
        <v>0</v>
      </c>
      <c r="O355" s="10">
        <v>3.3</v>
      </c>
      <c r="P355" s="10">
        <v>0</v>
      </c>
      <c r="Q355" s="10">
        <v>0</v>
      </c>
      <c r="R355" s="10">
        <v>0</v>
      </c>
      <c r="S355" s="10">
        <v>87160.69</v>
      </c>
      <c r="T355" s="10">
        <v>99971.54</v>
      </c>
      <c r="U355" s="10">
        <v>444.69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100416.23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f>VLOOKUP(E355,[1]Aplicado!$C$941:$AL$1568,36,0)</f>
        <v>0</v>
      </c>
      <c r="AU355" s="10">
        <f t="shared" si="5"/>
        <v>0</v>
      </c>
      <c r="AV355" s="10">
        <v>35135.11</v>
      </c>
      <c r="AW355" s="10">
        <v>100416.23</v>
      </c>
      <c r="AX355" s="11">
        <v>89</v>
      </c>
      <c r="AY355" s="11">
        <v>300</v>
      </c>
      <c r="AZ355" s="10">
        <v>368488</v>
      </c>
      <c r="BA355" s="10">
        <v>91321.62</v>
      </c>
      <c r="BB355" s="12">
        <v>89.99</v>
      </c>
      <c r="BC355" s="12">
        <v>85.889743229478398</v>
      </c>
      <c r="BD355" s="12">
        <v>10.18</v>
      </c>
      <c r="BE355" s="12"/>
      <c r="BF355" s="8" t="s">
        <v>103</v>
      </c>
      <c r="BG355" s="5"/>
      <c r="BH355" s="8" t="s">
        <v>106</v>
      </c>
      <c r="BI355" s="8" t="s">
        <v>107</v>
      </c>
      <c r="BJ355" s="8" t="s">
        <v>690</v>
      </c>
      <c r="BK355" s="8" t="s">
        <v>79</v>
      </c>
      <c r="BL355" s="6" t="s">
        <v>80</v>
      </c>
      <c r="BM355" s="12">
        <v>679044.70511818002</v>
      </c>
      <c r="BN355" s="6" t="s">
        <v>81</v>
      </c>
      <c r="BO355" s="12"/>
      <c r="BP355" s="13">
        <v>38707</v>
      </c>
      <c r="BQ355" s="13">
        <v>47833</v>
      </c>
      <c r="BR355" s="12">
        <v>33613.97</v>
      </c>
      <c r="BS355" s="12">
        <v>19.57</v>
      </c>
      <c r="BT355" s="12">
        <v>30.36</v>
      </c>
    </row>
    <row r="356" spans="1:72" s="1" customFormat="1" ht="18.2" customHeight="1" x14ac:dyDescent="0.15">
      <c r="A356" s="14">
        <v>354</v>
      </c>
      <c r="B356" s="15" t="s">
        <v>372</v>
      </c>
      <c r="C356" s="15" t="s">
        <v>73</v>
      </c>
      <c r="D356" s="16">
        <v>45139</v>
      </c>
      <c r="E356" s="17" t="s">
        <v>702</v>
      </c>
      <c r="F356" s="18">
        <v>82</v>
      </c>
      <c r="G356" s="18">
        <v>81</v>
      </c>
      <c r="H356" s="19">
        <v>35870.269999999997</v>
      </c>
      <c r="I356" s="19">
        <v>15530.4</v>
      </c>
      <c r="J356" s="19">
        <v>2.2999999999999998</v>
      </c>
      <c r="K356" s="19">
        <v>51400.67</v>
      </c>
      <c r="L356" s="19">
        <v>266.95999999999998</v>
      </c>
      <c r="M356" s="19">
        <v>0</v>
      </c>
      <c r="N356" s="19">
        <v>0</v>
      </c>
      <c r="O356" s="19">
        <v>2.2999999999999998</v>
      </c>
      <c r="P356" s="19">
        <v>0</v>
      </c>
      <c r="Q356" s="19">
        <v>0</v>
      </c>
      <c r="R356" s="19">
        <v>0</v>
      </c>
      <c r="S356" s="19">
        <v>51398.37</v>
      </c>
      <c r="T356" s="19">
        <v>32315.78</v>
      </c>
      <c r="U356" s="19">
        <v>316.52999999999997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32632.31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f>VLOOKUP(E356,[1]Aplicado!$C$941:$AL$1568,36,0)</f>
        <v>0</v>
      </c>
      <c r="AU356" s="19">
        <f t="shared" si="5"/>
        <v>0</v>
      </c>
      <c r="AV356" s="19">
        <v>15795.06</v>
      </c>
      <c r="AW356" s="19">
        <v>32632.31</v>
      </c>
      <c r="AX356" s="20">
        <v>89</v>
      </c>
      <c r="AY356" s="20">
        <v>300</v>
      </c>
      <c r="AZ356" s="19">
        <v>249000</v>
      </c>
      <c r="BA356" s="19">
        <v>61380</v>
      </c>
      <c r="BB356" s="21">
        <v>89.52</v>
      </c>
      <c r="BC356" s="21">
        <v>74.962236598240494</v>
      </c>
      <c r="BD356" s="21">
        <v>10.59</v>
      </c>
      <c r="BE356" s="21"/>
      <c r="BF356" s="17" t="s">
        <v>103</v>
      </c>
      <c r="BG356" s="14"/>
      <c r="BH356" s="17" t="s">
        <v>106</v>
      </c>
      <c r="BI356" s="17" t="s">
        <v>419</v>
      </c>
      <c r="BJ356" s="17" t="s">
        <v>422</v>
      </c>
      <c r="BK356" s="17" t="s">
        <v>79</v>
      </c>
      <c r="BL356" s="15" t="s">
        <v>80</v>
      </c>
      <c r="BM356" s="21">
        <v>400430.41192314</v>
      </c>
      <c r="BN356" s="15" t="s">
        <v>81</v>
      </c>
      <c r="BO356" s="21"/>
      <c r="BP356" s="22">
        <v>38709</v>
      </c>
      <c r="BQ356" s="22">
        <v>47834</v>
      </c>
      <c r="BR356" s="21">
        <v>14407.9</v>
      </c>
      <c r="BS356" s="21">
        <v>12.77</v>
      </c>
      <c r="BT356" s="21">
        <v>29.29</v>
      </c>
    </row>
    <row r="357" spans="1:72" s="1" customFormat="1" ht="18.2" customHeight="1" x14ac:dyDescent="0.15">
      <c r="A357" s="5">
        <v>355</v>
      </c>
      <c r="B357" s="6" t="s">
        <v>372</v>
      </c>
      <c r="C357" s="6" t="s">
        <v>73</v>
      </c>
      <c r="D357" s="7">
        <v>45139</v>
      </c>
      <c r="E357" s="8" t="s">
        <v>703</v>
      </c>
      <c r="F357" s="9">
        <v>0</v>
      </c>
      <c r="G357" s="9">
        <v>0</v>
      </c>
      <c r="H357" s="10">
        <v>52904.42</v>
      </c>
      <c r="I357" s="10">
        <v>394.51</v>
      </c>
      <c r="J357" s="10">
        <v>0</v>
      </c>
      <c r="K357" s="10">
        <v>53298.93</v>
      </c>
      <c r="L357" s="10">
        <v>401.23</v>
      </c>
      <c r="M357" s="10">
        <v>0</v>
      </c>
      <c r="N357" s="10">
        <v>0</v>
      </c>
      <c r="O357" s="10">
        <v>394.51</v>
      </c>
      <c r="P357" s="10">
        <v>401.23</v>
      </c>
      <c r="Q357" s="10">
        <v>3.35</v>
      </c>
      <c r="R357" s="10">
        <v>0</v>
      </c>
      <c r="S357" s="10">
        <v>52499.839999999997</v>
      </c>
      <c r="T357" s="10">
        <v>455.5</v>
      </c>
      <c r="U357" s="10">
        <v>448.78</v>
      </c>
      <c r="V357" s="10">
        <v>0</v>
      </c>
      <c r="W357" s="10">
        <v>455.5</v>
      </c>
      <c r="X357" s="10">
        <v>448.78</v>
      </c>
      <c r="Y357" s="10">
        <v>0</v>
      </c>
      <c r="Z357" s="10">
        <v>0</v>
      </c>
      <c r="AA357" s="10">
        <v>0</v>
      </c>
      <c r="AB357" s="10">
        <v>19.77</v>
      </c>
      <c r="AC357" s="10">
        <v>0</v>
      </c>
      <c r="AD357" s="10">
        <v>0</v>
      </c>
      <c r="AE357" s="10">
        <v>0</v>
      </c>
      <c r="AF357" s="10">
        <v>29.3</v>
      </c>
      <c r="AG357" s="10">
        <v>0</v>
      </c>
      <c r="AH357" s="10">
        <v>43.49</v>
      </c>
      <c r="AI357" s="10">
        <v>120.11</v>
      </c>
      <c r="AJ357" s="10">
        <v>19.77</v>
      </c>
      <c r="AK357" s="10">
        <v>0</v>
      </c>
      <c r="AL357" s="10">
        <v>0</v>
      </c>
      <c r="AM357" s="10">
        <v>0</v>
      </c>
      <c r="AN357" s="10">
        <v>0</v>
      </c>
      <c r="AO357" s="10">
        <v>43.49</v>
      </c>
      <c r="AP357" s="10">
        <v>119.99</v>
      </c>
      <c r="AQ357" s="10">
        <v>0</v>
      </c>
      <c r="AR357" s="10">
        <v>0</v>
      </c>
      <c r="AS357" s="10">
        <v>3.0125579999999998</v>
      </c>
      <c r="AT357" s="10">
        <f>VLOOKUP(E357,[1]Aplicado!$C$941:$AL$1568,36,0)</f>
        <v>0</v>
      </c>
      <c r="AU357" s="10">
        <f t="shared" si="5"/>
        <v>2096.2774420000001</v>
      </c>
      <c r="AV357" s="10">
        <v>0</v>
      </c>
      <c r="AW357" s="10">
        <v>0</v>
      </c>
      <c r="AX357" s="11">
        <v>89</v>
      </c>
      <c r="AY357" s="11">
        <v>300</v>
      </c>
      <c r="AZ357" s="10">
        <v>392000</v>
      </c>
      <c r="BA357" s="10">
        <v>92250</v>
      </c>
      <c r="BB357" s="12">
        <v>85.51</v>
      </c>
      <c r="BC357" s="12">
        <v>48.664079332249301</v>
      </c>
      <c r="BD357" s="12">
        <v>10.18</v>
      </c>
      <c r="BE357" s="12"/>
      <c r="BF357" s="8" t="s">
        <v>75</v>
      </c>
      <c r="BG357" s="5"/>
      <c r="BH357" s="8" t="s">
        <v>106</v>
      </c>
      <c r="BI357" s="8" t="s">
        <v>107</v>
      </c>
      <c r="BJ357" s="8" t="s">
        <v>690</v>
      </c>
      <c r="BK357" s="8" t="s">
        <v>84</v>
      </c>
      <c r="BL357" s="6" t="s">
        <v>80</v>
      </c>
      <c r="BM357" s="12">
        <v>409011.65848447999</v>
      </c>
      <c r="BN357" s="6" t="s">
        <v>81</v>
      </c>
      <c r="BO357" s="12"/>
      <c r="BP357" s="13">
        <v>38709</v>
      </c>
      <c r="BQ357" s="13">
        <v>47838</v>
      </c>
      <c r="BR357" s="12">
        <v>0</v>
      </c>
      <c r="BS357" s="12">
        <v>19.77</v>
      </c>
      <c r="BT357" s="12">
        <v>0</v>
      </c>
    </row>
    <row r="358" spans="1:72" s="1" customFormat="1" ht="18.2" customHeight="1" x14ac:dyDescent="0.15">
      <c r="A358" s="14">
        <v>356</v>
      </c>
      <c r="B358" s="15" t="s">
        <v>372</v>
      </c>
      <c r="C358" s="15" t="s">
        <v>73</v>
      </c>
      <c r="D358" s="16">
        <v>45139</v>
      </c>
      <c r="E358" s="17" t="s">
        <v>704</v>
      </c>
      <c r="F358" s="18">
        <v>141</v>
      </c>
      <c r="G358" s="18">
        <v>140</v>
      </c>
      <c r="H358" s="19">
        <v>36460.519999999997</v>
      </c>
      <c r="I358" s="19">
        <v>21833.96</v>
      </c>
      <c r="J358" s="19">
        <v>2.34</v>
      </c>
      <c r="K358" s="19">
        <v>58294.48</v>
      </c>
      <c r="L358" s="19">
        <v>271.31</v>
      </c>
      <c r="M358" s="19">
        <v>0</v>
      </c>
      <c r="N358" s="19">
        <v>0</v>
      </c>
      <c r="O358" s="19">
        <v>2.34</v>
      </c>
      <c r="P358" s="19">
        <v>0</v>
      </c>
      <c r="Q358" s="19">
        <v>0</v>
      </c>
      <c r="R358" s="19">
        <v>0</v>
      </c>
      <c r="S358" s="19">
        <v>58292.14</v>
      </c>
      <c r="T358" s="19">
        <v>61786.1</v>
      </c>
      <c r="U358" s="19">
        <v>321.74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62107.839999999997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f>VLOOKUP(E358,[1]Aplicado!$C$941:$AL$1568,36,0)</f>
        <v>0</v>
      </c>
      <c r="AU358" s="19">
        <f t="shared" si="5"/>
        <v>0</v>
      </c>
      <c r="AV358" s="19">
        <v>22102.93</v>
      </c>
      <c r="AW358" s="19">
        <v>62107.839999999997</v>
      </c>
      <c r="AX358" s="20">
        <v>89</v>
      </c>
      <c r="AY358" s="20">
        <v>300</v>
      </c>
      <c r="AZ358" s="19">
        <v>251950</v>
      </c>
      <c r="BA358" s="19">
        <v>62386.05</v>
      </c>
      <c r="BB358" s="21">
        <v>89.99</v>
      </c>
      <c r="BC358" s="21">
        <v>84.084658006076694</v>
      </c>
      <c r="BD358" s="21">
        <v>10.59</v>
      </c>
      <c r="BE358" s="21"/>
      <c r="BF358" s="17" t="s">
        <v>75</v>
      </c>
      <c r="BG358" s="14"/>
      <c r="BH358" s="17" t="s">
        <v>106</v>
      </c>
      <c r="BI358" s="17" t="s">
        <v>107</v>
      </c>
      <c r="BJ358" s="17" t="s">
        <v>108</v>
      </c>
      <c r="BK358" s="17" t="s">
        <v>79</v>
      </c>
      <c r="BL358" s="15" t="s">
        <v>80</v>
      </c>
      <c r="BM358" s="21">
        <v>454137.85752507998</v>
      </c>
      <c r="BN358" s="15" t="s">
        <v>81</v>
      </c>
      <c r="BO358" s="21"/>
      <c r="BP358" s="22">
        <v>38709</v>
      </c>
      <c r="BQ358" s="22">
        <v>47839</v>
      </c>
      <c r="BR358" s="21">
        <v>21982.880000000001</v>
      </c>
      <c r="BS358" s="21">
        <v>12.98</v>
      </c>
      <c r="BT358" s="21">
        <v>30.32</v>
      </c>
    </row>
    <row r="359" spans="1:72" s="1" customFormat="1" ht="18.2" customHeight="1" x14ac:dyDescent="0.15">
      <c r="A359" s="5">
        <v>357</v>
      </c>
      <c r="B359" s="6" t="s">
        <v>372</v>
      </c>
      <c r="C359" s="6" t="s">
        <v>73</v>
      </c>
      <c r="D359" s="7">
        <v>45139</v>
      </c>
      <c r="E359" s="8" t="s">
        <v>705</v>
      </c>
      <c r="F359" s="9">
        <v>154</v>
      </c>
      <c r="G359" s="9">
        <v>153</v>
      </c>
      <c r="H359" s="10">
        <v>49104.72</v>
      </c>
      <c r="I359" s="10">
        <v>30214.55</v>
      </c>
      <c r="J359" s="10">
        <v>3.12</v>
      </c>
      <c r="K359" s="10">
        <v>79319.27</v>
      </c>
      <c r="L359" s="10">
        <v>359.61</v>
      </c>
      <c r="M359" s="10">
        <v>0</v>
      </c>
      <c r="N359" s="10">
        <v>0</v>
      </c>
      <c r="O359" s="10">
        <v>3.12</v>
      </c>
      <c r="P359" s="10">
        <v>0</v>
      </c>
      <c r="Q359" s="10">
        <v>0</v>
      </c>
      <c r="R359" s="10">
        <v>0</v>
      </c>
      <c r="S359" s="10">
        <v>79316.149999999994</v>
      </c>
      <c r="T359" s="10">
        <v>91896.69</v>
      </c>
      <c r="U359" s="10">
        <v>433.32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92330.01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f>VLOOKUP(E359,[1]Aplicado!$C$941:$AL$1568,36,0)</f>
        <v>0</v>
      </c>
      <c r="AU359" s="10">
        <f t="shared" si="5"/>
        <v>0</v>
      </c>
      <c r="AV359" s="10">
        <v>30571.040000000001</v>
      </c>
      <c r="AW359" s="10">
        <v>92330.01</v>
      </c>
      <c r="AX359" s="11">
        <v>90</v>
      </c>
      <c r="AY359" s="11">
        <v>300</v>
      </c>
      <c r="AZ359" s="10">
        <v>338000</v>
      </c>
      <c r="BA359" s="10">
        <v>83411.87</v>
      </c>
      <c r="BB359" s="12">
        <v>90</v>
      </c>
      <c r="BC359" s="12">
        <v>85.580787242870798</v>
      </c>
      <c r="BD359" s="12">
        <v>10.59</v>
      </c>
      <c r="BE359" s="12"/>
      <c r="BF359" s="8" t="s">
        <v>103</v>
      </c>
      <c r="BG359" s="5"/>
      <c r="BH359" s="8" t="s">
        <v>99</v>
      </c>
      <c r="BI359" s="8" t="s">
        <v>706</v>
      </c>
      <c r="BJ359" s="8" t="s">
        <v>263</v>
      </c>
      <c r="BK359" s="8" t="s">
        <v>79</v>
      </c>
      <c r="BL359" s="6" t="s">
        <v>80</v>
      </c>
      <c r="BM359" s="12">
        <v>617930.07476029999</v>
      </c>
      <c r="BN359" s="6" t="s">
        <v>81</v>
      </c>
      <c r="BO359" s="12"/>
      <c r="BP359" s="13">
        <v>38727</v>
      </c>
      <c r="BQ359" s="13">
        <v>47852</v>
      </c>
      <c r="BR359" s="12">
        <v>34384.39</v>
      </c>
      <c r="BS359" s="12">
        <v>17.36</v>
      </c>
      <c r="BT359" s="12">
        <v>30.21</v>
      </c>
    </row>
    <row r="360" spans="1:72" s="1" customFormat="1" ht="18.2" customHeight="1" x14ac:dyDescent="0.15">
      <c r="A360" s="14">
        <v>358</v>
      </c>
      <c r="B360" s="15" t="s">
        <v>372</v>
      </c>
      <c r="C360" s="15" t="s">
        <v>73</v>
      </c>
      <c r="D360" s="16">
        <v>45139</v>
      </c>
      <c r="E360" s="17" t="s">
        <v>707</v>
      </c>
      <c r="F360" s="18">
        <v>0</v>
      </c>
      <c r="G360" s="18">
        <v>0</v>
      </c>
      <c r="H360" s="19">
        <v>40787.06</v>
      </c>
      <c r="I360" s="19">
        <v>0</v>
      </c>
      <c r="J360" s="19">
        <v>0</v>
      </c>
      <c r="K360" s="19">
        <v>40787.06</v>
      </c>
      <c r="L360" s="19">
        <v>298.67</v>
      </c>
      <c r="M360" s="19">
        <v>0</v>
      </c>
      <c r="N360" s="19">
        <v>0</v>
      </c>
      <c r="O360" s="19">
        <v>0</v>
      </c>
      <c r="P360" s="19">
        <v>298.67</v>
      </c>
      <c r="Q360" s="19">
        <v>2.58</v>
      </c>
      <c r="R360" s="19">
        <v>0</v>
      </c>
      <c r="S360" s="19">
        <v>40485.800000000003</v>
      </c>
      <c r="T360" s="19">
        <v>0</v>
      </c>
      <c r="U360" s="19">
        <v>359.92</v>
      </c>
      <c r="V360" s="19">
        <v>0</v>
      </c>
      <c r="W360" s="19">
        <v>0</v>
      </c>
      <c r="X360" s="19">
        <v>359.92</v>
      </c>
      <c r="Y360" s="19">
        <v>0</v>
      </c>
      <c r="Z360" s="19">
        <v>0</v>
      </c>
      <c r="AA360" s="19">
        <v>0</v>
      </c>
      <c r="AB360" s="19">
        <v>14.42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33.65</v>
      </c>
      <c r="AI360" s="19">
        <v>91.03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2.2963209999999998</v>
      </c>
      <c r="AT360" s="19">
        <f>VLOOKUP(E360,[1]Aplicado!$C$941:$AL$1568,36,0)</f>
        <v>0</v>
      </c>
      <c r="AU360" s="19">
        <f t="shared" si="5"/>
        <v>797.97367899999995</v>
      </c>
      <c r="AV360" s="19">
        <v>0</v>
      </c>
      <c r="AW360" s="19">
        <v>0</v>
      </c>
      <c r="AX360" s="20">
        <v>90</v>
      </c>
      <c r="AY360" s="20">
        <v>300</v>
      </c>
      <c r="AZ360" s="19">
        <v>310000</v>
      </c>
      <c r="BA360" s="19">
        <v>69280.31</v>
      </c>
      <c r="BB360" s="21">
        <v>82.63</v>
      </c>
      <c r="BC360" s="21">
        <v>48.287047993867198</v>
      </c>
      <c r="BD360" s="21">
        <v>10.59</v>
      </c>
      <c r="BE360" s="21"/>
      <c r="BF360" s="17" t="s">
        <v>75</v>
      </c>
      <c r="BG360" s="14"/>
      <c r="BH360" s="17" t="s">
        <v>76</v>
      </c>
      <c r="BI360" s="17" t="s">
        <v>77</v>
      </c>
      <c r="BJ360" s="17" t="s">
        <v>647</v>
      </c>
      <c r="BK360" s="17" t="s">
        <v>84</v>
      </c>
      <c r="BL360" s="15" t="s">
        <v>80</v>
      </c>
      <c r="BM360" s="21">
        <v>315413.61274760001</v>
      </c>
      <c r="BN360" s="15" t="s">
        <v>81</v>
      </c>
      <c r="BO360" s="21"/>
      <c r="BP360" s="22">
        <v>38737</v>
      </c>
      <c r="BQ360" s="22">
        <v>47862</v>
      </c>
      <c r="BR360" s="21">
        <v>0</v>
      </c>
      <c r="BS360" s="21">
        <v>14.42</v>
      </c>
      <c r="BT360" s="21">
        <v>0</v>
      </c>
    </row>
    <row r="361" spans="1:72" s="1" customFormat="1" ht="18.2" customHeight="1" x14ac:dyDescent="0.15">
      <c r="A361" s="5">
        <v>359</v>
      </c>
      <c r="B361" s="6" t="s">
        <v>372</v>
      </c>
      <c r="C361" s="6" t="s">
        <v>73</v>
      </c>
      <c r="D361" s="7">
        <v>45139</v>
      </c>
      <c r="E361" s="8" t="s">
        <v>708</v>
      </c>
      <c r="F361" s="9">
        <v>35</v>
      </c>
      <c r="G361" s="9">
        <v>35</v>
      </c>
      <c r="H361" s="10">
        <v>0</v>
      </c>
      <c r="I361" s="10">
        <v>25011.06</v>
      </c>
      <c r="J361" s="10">
        <v>0</v>
      </c>
      <c r="K361" s="10">
        <v>25011.06</v>
      </c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25011.06</v>
      </c>
      <c r="T361" s="10">
        <v>4100.91</v>
      </c>
      <c r="U361" s="10">
        <v>0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4100.91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f>VLOOKUP(E361,[1]Aplicado!$C$941:$AL$1568,36,0)</f>
        <v>0</v>
      </c>
      <c r="AU361" s="10">
        <f t="shared" si="5"/>
        <v>0</v>
      </c>
      <c r="AV361" s="10">
        <v>25011.06</v>
      </c>
      <c r="AW361" s="10">
        <v>4100.91</v>
      </c>
      <c r="AX361" s="11">
        <v>0</v>
      </c>
      <c r="AY361" s="11">
        <v>300</v>
      </c>
      <c r="AZ361" s="10">
        <v>366900</v>
      </c>
      <c r="BA361" s="10">
        <v>87120</v>
      </c>
      <c r="BB361" s="12">
        <v>88.11</v>
      </c>
      <c r="BC361" s="12">
        <v>25.295276590909101</v>
      </c>
      <c r="BD361" s="12">
        <v>10.59</v>
      </c>
      <c r="BE361" s="12"/>
      <c r="BF361" s="8" t="s">
        <v>75</v>
      </c>
      <c r="BG361" s="5"/>
      <c r="BH361" s="8" t="s">
        <v>76</v>
      </c>
      <c r="BI361" s="8" t="s">
        <v>556</v>
      </c>
      <c r="BJ361" s="8" t="s">
        <v>668</v>
      </c>
      <c r="BK361" s="8" t="s">
        <v>79</v>
      </c>
      <c r="BL361" s="6" t="s">
        <v>80</v>
      </c>
      <c r="BM361" s="12">
        <v>194854.21538532001</v>
      </c>
      <c r="BN361" s="6" t="s">
        <v>81</v>
      </c>
      <c r="BO361" s="12"/>
      <c r="BP361" s="13">
        <v>38737</v>
      </c>
      <c r="BQ361" s="13">
        <v>47862</v>
      </c>
      <c r="BR361" s="12">
        <v>9053.68</v>
      </c>
      <c r="BS361" s="12">
        <v>0</v>
      </c>
      <c r="BT361" s="12">
        <v>34.909999999999997</v>
      </c>
    </row>
    <row r="362" spans="1:72" s="1" customFormat="1" ht="18.2" customHeight="1" x14ac:dyDescent="0.15">
      <c r="A362" s="14">
        <v>360</v>
      </c>
      <c r="B362" s="15" t="s">
        <v>372</v>
      </c>
      <c r="C362" s="15" t="s">
        <v>73</v>
      </c>
      <c r="D362" s="16">
        <v>45139</v>
      </c>
      <c r="E362" s="17" t="s">
        <v>709</v>
      </c>
      <c r="F362" s="18">
        <v>13</v>
      </c>
      <c r="G362" s="18">
        <v>12</v>
      </c>
      <c r="H362" s="19">
        <v>37289.4</v>
      </c>
      <c r="I362" s="19">
        <v>3337.63</v>
      </c>
      <c r="J362" s="19">
        <v>2.36</v>
      </c>
      <c r="K362" s="19">
        <v>40627.03</v>
      </c>
      <c r="L362" s="19">
        <v>273.07</v>
      </c>
      <c r="M362" s="19">
        <v>0</v>
      </c>
      <c r="N362" s="19">
        <v>0</v>
      </c>
      <c r="O362" s="19">
        <v>2.36</v>
      </c>
      <c r="P362" s="19">
        <v>0</v>
      </c>
      <c r="Q362" s="19">
        <v>0</v>
      </c>
      <c r="R362" s="19">
        <v>0</v>
      </c>
      <c r="S362" s="19">
        <v>40624.67</v>
      </c>
      <c r="T362" s="19">
        <v>4490.0600000000004</v>
      </c>
      <c r="U362" s="19">
        <v>329.06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4819.12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</v>
      </c>
      <c r="AT362" s="19">
        <f>VLOOKUP(E362,[1]Aplicado!$C$941:$AL$1568,36,0)</f>
        <v>0</v>
      </c>
      <c r="AU362" s="19">
        <f t="shared" si="5"/>
        <v>0</v>
      </c>
      <c r="AV362" s="19">
        <v>3608.34</v>
      </c>
      <c r="AW362" s="19">
        <v>4819.12</v>
      </c>
      <c r="AX362" s="20">
        <v>90</v>
      </c>
      <c r="AY362" s="20">
        <v>300</v>
      </c>
      <c r="AZ362" s="19">
        <v>283000</v>
      </c>
      <c r="BA362" s="19">
        <v>63340.86</v>
      </c>
      <c r="BB362" s="21">
        <v>85.85</v>
      </c>
      <c r="BC362" s="21">
        <v>55.061265658533799</v>
      </c>
      <c r="BD362" s="21">
        <v>10.59</v>
      </c>
      <c r="BE362" s="21"/>
      <c r="BF362" s="17" t="s">
        <v>75</v>
      </c>
      <c r="BG362" s="14"/>
      <c r="BH362" s="17" t="s">
        <v>76</v>
      </c>
      <c r="BI362" s="17" t="s">
        <v>77</v>
      </c>
      <c r="BJ362" s="17" t="s">
        <v>710</v>
      </c>
      <c r="BK362" s="17" t="s">
        <v>79</v>
      </c>
      <c r="BL362" s="15" t="s">
        <v>80</v>
      </c>
      <c r="BM362" s="21">
        <v>316495.51031173998</v>
      </c>
      <c r="BN362" s="15" t="s">
        <v>81</v>
      </c>
      <c r="BO362" s="21"/>
      <c r="BP362" s="22">
        <v>38744</v>
      </c>
      <c r="BQ362" s="22">
        <v>47869</v>
      </c>
      <c r="BR362" s="21">
        <v>2319.63</v>
      </c>
      <c r="BS362" s="21">
        <v>13.18</v>
      </c>
      <c r="BT362" s="21">
        <v>30.11</v>
      </c>
    </row>
    <row r="363" spans="1:72" s="1" customFormat="1" ht="18.2" customHeight="1" x14ac:dyDescent="0.15">
      <c r="A363" s="5">
        <v>361</v>
      </c>
      <c r="B363" s="6" t="s">
        <v>372</v>
      </c>
      <c r="C363" s="6" t="s">
        <v>73</v>
      </c>
      <c r="D363" s="7">
        <v>45139</v>
      </c>
      <c r="E363" s="8" t="s">
        <v>711</v>
      </c>
      <c r="F363" s="9">
        <v>147</v>
      </c>
      <c r="G363" s="9">
        <v>146</v>
      </c>
      <c r="H363" s="10">
        <v>93476.5</v>
      </c>
      <c r="I363" s="10">
        <v>58362.75</v>
      </c>
      <c r="J363" s="10">
        <v>5.8</v>
      </c>
      <c r="K363" s="10">
        <v>151839.25</v>
      </c>
      <c r="L363" s="10">
        <v>696.3</v>
      </c>
      <c r="M363" s="10">
        <v>0</v>
      </c>
      <c r="N363" s="10">
        <v>0</v>
      </c>
      <c r="O363" s="10">
        <v>5.8</v>
      </c>
      <c r="P363" s="10">
        <v>0</v>
      </c>
      <c r="Q363" s="10">
        <v>0</v>
      </c>
      <c r="R363" s="10">
        <v>0</v>
      </c>
      <c r="S363" s="10">
        <v>151833.45000000001</v>
      </c>
      <c r="T363" s="10">
        <v>160555.53</v>
      </c>
      <c r="U363" s="10">
        <v>792.94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161348.47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>
        <v>0</v>
      </c>
      <c r="AT363" s="10">
        <f>VLOOKUP(E363,[1]Aplicado!$C$941:$AL$1568,36,0)</f>
        <v>0</v>
      </c>
      <c r="AU363" s="10">
        <f t="shared" si="5"/>
        <v>0</v>
      </c>
      <c r="AV363" s="10">
        <v>59053.25</v>
      </c>
      <c r="AW363" s="10">
        <v>161348.47</v>
      </c>
      <c r="AX363" s="11">
        <v>90</v>
      </c>
      <c r="AY363" s="11">
        <v>300</v>
      </c>
      <c r="AZ363" s="10">
        <v>658000</v>
      </c>
      <c r="BA363" s="10">
        <v>161623.85999999999</v>
      </c>
      <c r="BB363" s="12">
        <v>90</v>
      </c>
      <c r="BC363" s="12">
        <v>84.548225119731697</v>
      </c>
      <c r="BD363" s="12">
        <v>10.18</v>
      </c>
      <c r="BE363" s="12"/>
      <c r="BF363" s="8" t="s">
        <v>75</v>
      </c>
      <c r="BG363" s="5"/>
      <c r="BH363" s="8" t="s">
        <v>165</v>
      </c>
      <c r="BI363" s="8" t="s">
        <v>166</v>
      </c>
      <c r="BJ363" s="8" t="s">
        <v>712</v>
      </c>
      <c r="BK363" s="8" t="s">
        <v>79</v>
      </c>
      <c r="BL363" s="6" t="s">
        <v>80</v>
      </c>
      <c r="BM363" s="12">
        <v>1182892.1992509</v>
      </c>
      <c r="BN363" s="6" t="s">
        <v>81</v>
      </c>
      <c r="BO363" s="12"/>
      <c r="BP363" s="13">
        <v>38748</v>
      </c>
      <c r="BQ363" s="13">
        <v>47873</v>
      </c>
      <c r="BR363" s="12">
        <v>46976.36</v>
      </c>
      <c r="BS363" s="12">
        <v>34.65</v>
      </c>
      <c r="BT363" s="12">
        <v>30.09</v>
      </c>
    </row>
    <row r="364" spans="1:72" s="1" customFormat="1" ht="18.2" customHeight="1" x14ac:dyDescent="0.15">
      <c r="A364" s="14">
        <v>362</v>
      </c>
      <c r="B364" s="15" t="s">
        <v>372</v>
      </c>
      <c r="C364" s="15" t="s">
        <v>73</v>
      </c>
      <c r="D364" s="16">
        <v>45139</v>
      </c>
      <c r="E364" s="17" t="s">
        <v>713</v>
      </c>
      <c r="F364" s="18">
        <v>0</v>
      </c>
      <c r="G364" s="18">
        <v>0</v>
      </c>
      <c r="H364" s="19">
        <v>48068.19</v>
      </c>
      <c r="I364" s="19">
        <v>0</v>
      </c>
      <c r="J364" s="19">
        <v>0</v>
      </c>
      <c r="K364" s="19">
        <v>48068.19</v>
      </c>
      <c r="L364" s="19">
        <v>354.08</v>
      </c>
      <c r="M364" s="19">
        <v>0</v>
      </c>
      <c r="N364" s="19">
        <v>0</v>
      </c>
      <c r="O364" s="19">
        <v>0</v>
      </c>
      <c r="P364" s="19">
        <v>354.08</v>
      </c>
      <c r="Q364" s="19">
        <v>3.07</v>
      </c>
      <c r="R364" s="19">
        <v>0</v>
      </c>
      <c r="S364" s="19">
        <v>47711.040000000001</v>
      </c>
      <c r="T364" s="19">
        <v>0</v>
      </c>
      <c r="U364" s="19">
        <v>424.17</v>
      </c>
      <c r="V364" s="19">
        <v>0</v>
      </c>
      <c r="W364" s="19">
        <v>0</v>
      </c>
      <c r="X364" s="19">
        <v>424.17</v>
      </c>
      <c r="Y364" s="19">
        <v>0</v>
      </c>
      <c r="Z364" s="19">
        <v>0</v>
      </c>
      <c r="AA364" s="19">
        <v>0</v>
      </c>
      <c r="AB364" s="19">
        <v>17.04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39.76</v>
      </c>
      <c r="AI364" s="19">
        <v>105.7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2.6557230000000001</v>
      </c>
      <c r="AT364" s="19">
        <f>VLOOKUP(E364,[1]Aplicado!$C$941:$AL$1568,36,0)</f>
        <v>0</v>
      </c>
      <c r="AU364" s="19">
        <f t="shared" si="5"/>
        <v>941.16427700000008</v>
      </c>
      <c r="AV364" s="19">
        <v>0</v>
      </c>
      <c r="AW364" s="19">
        <v>0</v>
      </c>
      <c r="AX364" s="20">
        <v>92</v>
      </c>
      <c r="AY364" s="20">
        <v>300</v>
      </c>
      <c r="AZ364" s="19">
        <v>335000</v>
      </c>
      <c r="BA364" s="19">
        <v>81868.3</v>
      </c>
      <c r="BB364" s="21">
        <v>90</v>
      </c>
      <c r="BC364" s="21">
        <v>52.450015451646102</v>
      </c>
      <c r="BD364" s="21">
        <v>10.59</v>
      </c>
      <c r="BE364" s="21"/>
      <c r="BF364" s="17" t="s">
        <v>75</v>
      </c>
      <c r="BG364" s="14"/>
      <c r="BH364" s="17" t="s">
        <v>76</v>
      </c>
      <c r="BI364" s="17" t="s">
        <v>77</v>
      </c>
      <c r="BJ364" s="17" t="s">
        <v>647</v>
      </c>
      <c r="BK364" s="17" t="s">
        <v>84</v>
      </c>
      <c r="BL364" s="15" t="s">
        <v>80</v>
      </c>
      <c r="BM364" s="21">
        <v>371703.44897088001</v>
      </c>
      <c r="BN364" s="15" t="s">
        <v>81</v>
      </c>
      <c r="BO364" s="21"/>
      <c r="BP364" s="22">
        <v>38751</v>
      </c>
      <c r="BQ364" s="22">
        <v>47876</v>
      </c>
      <c r="BR364" s="21">
        <v>0</v>
      </c>
      <c r="BS364" s="21">
        <v>17.04</v>
      </c>
      <c r="BT364" s="21">
        <v>0</v>
      </c>
    </row>
    <row r="365" spans="1:72" s="1" customFormat="1" ht="18.2" customHeight="1" x14ac:dyDescent="0.15">
      <c r="A365" s="5">
        <v>363</v>
      </c>
      <c r="B365" s="6" t="s">
        <v>372</v>
      </c>
      <c r="C365" s="6" t="s">
        <v>73</v>
      </c>
      <c r="D365" s="7">
        <v>45139</v>
      </c>
      <c r="E365" s="8" t="s">
        <v>714</v>
      </c>
      <c r="F365" s="9">
        <v>66</v>
      </c>
      <c r="G365" s="9">
        <v>65</v>
      </c>
      <c r="H365" s="10">
        <v>48538.45</v>
      </c>
      <c r="I365" s="10">
        <v>17445.36</v>
      </c>
      <c r="J365" s="10">
        <v>3.02</v>
      </c>
      <c r="K365" s="10">
        <v>65983.81</v>
      </c>
      <c r="L365" s="10">
        <v>349.92</v>
      </c>
      <c r="M365" s="10">
        <v>0</v>
      </c>
      <c r="N365" s="10">
        <v>0</v>
      </c>
      <c r="O365" s="10">
        <v>3.02</v>
      </c>
      <c r="P365" s="10">
        <v>0</v>
      </c>
      <c r="Q365" s="10">
        <v>0</v>
      </c>
      <c r="R365" s="10">
        <v>0</v>
      </c>
      <c r="S365" s="10">
        <v>65980.789999999994</v>
      </c>
      <c r="T365" s="10">
        <v>33919.15</v>
      </c>
      <c r="U365" s="10">
        <v>428.33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34347.480000000003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f>VLOOKUP(E365,[1]Aplicado!$C$941:$AL$1568,36,0)</f>
        <v>0</v>
      </c>
      <c r="AU365" s="10">
        <f t="shared" si="5"/>
        <v>0</v>
      </c>
      <c r="AV365" s="10">
        <v>17792.259999999998</v>
      </c>
      <c r="AW365" s="10">
        <v>34347.480000000003</v>
      </c>
      <c r="AX365" s="11">
        <v>92</v>
      </c>
      <c r="AY365" s="11">
        <v>300</v>
      </c>
      <c r="AZ365" s="10">
        <v>335000</v>
      </c>
      <c r="BA365" s="10">
        <v>81868.3</v>
      </c>
      <c r="BB365" s="12">
        <v>90</v>
      </c>
      <c r="BC365" s="12">
        <v>72.534437627262307</v>
      </c>
      <c r="BD365" s="12">
        <v>10.59</v>
      </c>
      <c r="BE365" s="12"/>
      <c r="BF365" s="8" t="s">
        <v>75</v>
      </c>
      <c r="BG365" s="5"/>
      <c r="BH365" s="8" t="s">
        <v>76</v>
      </c>
      <c r="BI365" s="8" t="s">
        <v>77</v>
      </c>
      <c r="BJ365" s="8" t="s">
        <v>647</v>
      </c>
      <c r="BK365" s="8" t="s">
        <v>79</v>
      </c>
      <c r="BL365" s="6" t="s">
        <v>80</v>
      </c>
      <c r="BM365" s="12">
        <v>514037.99223038001</v>
      </c>
      <c r="BN365" s="6" t="s">
        <v>81</v>
      </c>
      <c r="BO365" s="12"/>
      <c r="BP365" s="13">
        <v>38751</v>
      </c>
      <c r="BQ365" s="13">
        <v>47876</v>
      </c>
      <c r="BR365" s="12">
        <v>14345.1</v>
      </c>
      <c r="BS365" s="12">
        <v>17.04</v>
      </c>
      <c r="BT365" s="12">
        <v>30.05</v>
      </c>
    </row>
    <row r="366" spans="1:72" s="1" customFormat="1" ht="18.2" customHeight="1" x14ac:dyDescent="0.15">
      <c r="A366" s="14">
        <v>364</v>
      </c>
      <c r="B366" s="15" t="s">
        <v>372</v>
      </c>
      <c r="C366" s="15" t="s">
        <v>73</v>
      </c>
      <c r="D366" s="16">
        <v>45139</v>
      </c>
      <c r="E366" s="17" t="s">
        <v>715</v>
      </c>
      <c r="F366" s="18">
        <v>48</v>
      </c>
      <c r="G366" s="18">
        <v>47</v>
      </c>
      <c r="H366" s="19">
        <v>48163.7</v>
      </c>
      <c r="I366" s="19">
        <v>13769.85</v>
      </c>
      <c r="J366" s="19">
        <v>3.05</v>
      </c>
      <c r="K366" s="19">
        <v>61933.55</v>
      </c>
      <c r="L366" s="19">
        <v>353.23</v>
      </c>
      <c r="M366" s="19">
        <v>0</v>
      </c>
      <c r="N366" s="19">
        <v>0</v>
      </c>
      <c r="O366" s="19">
        <v>3.05</v>
      </c>
      <c r="P366" s="19">
        <v>0</v>
      </c>
      <c r="Q366" s="19">
        <v>0</v>
      </c>
      <c r="R366" s="19">
        <v>0</v>
      </c>
      <c r="S366" s="19">
        <v>61930.5</v>
      </c>
      <c r="T366" s="19">
        <v>23586.16</v>
      </c>
      <c r="U366" s="19">
        <v>425.02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24011.18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f>VLOOKUP(E366,[1]Aplicado!$C$941:$AL$1568,36,0)</f>
        <v>0</v>
      </c>
      <c r="AU366" s="19">
        <f t="shared" si="5"/>
        <v>0</v>
      </c>
      <c r="AV366" s="19">
        <v>14120.03</v>
      </c>
      <c r="AW366" s="19">
        <v>24011.18</v>
      </c>
      <c r="AX366" s="20">
        <v>92</v>
      </c>
      <c r="AY366" s="20">
        <v>300</v>
      </c>
      <c r="AZ366" s="19">
        <v>335000</v>
      </c>
      <c r="BA366" s="19">
        <v>81868.3</v>
      </c>
      <c r="BB366" s="21">
        <v>90</v>
      </c>
      <c r="BC366" s="21">
        <v>68.081846086946996</v>
      </c>
      <c r="BD366" s="21">
        <v>10.59</v>
      </c>
      <c r="BE366" s="21"/>
      <c r="BF366" s="17" t="s">
        <v>103</v>
      </c>
      <c r="BG366" s="14"/>
      <c r="BH366" s="17" t="s">
        <v>76</v>
      </c>
      <c r="BI366" s="17" t="s">
        <v>77</v>
      </c>
      <c r="BJ366" s="17" t="s">
        <v>647</v>
      </c>
      <c r="BK366" s="17" t="s">
        <v>79</v>
      </c>
      <c r="BL366" s="15" t="s">
        <v>80</v>
      </c>
      <c r="BM366" s="21">
        <v>482483.30882099998</v>
      </c>
      <c r="BN366" s="15" t="s">
        <v>81</v>
      </c>
      <c r="BO366" s="21"/>
      <c r="BP366" s="22">
        <v>38751</v>
      </c>
      <c r="BQ366" s="22">
        <v>47876</v>
      </c>
      <c r="BR366" s="21">
        <v>10377.14</v>
      </c>
      <c r="BS366" s="21">
        <v>17.04</v>
      </c>
      <c r="BT366" s="21">
        <v>30.05</v>
      </c>
    </row>
    <row r="367" spans="1:72" s="1" customFormat="1" ht="18.2" customHeight="1" x14ac:dyDescent="0.15">
      <c r="A367" s="5">
        <v>365</v>
      </c>
      <c r="B367" s="6" t="s">
        <v>372</v>
      </c>
      <c r="C367" s="6" t="s">
        <v>73</v>
      </c>
      <c r="D367" s="7">
        <v>45139</v>
      </c>
      <c r="E367" s="8" t="s">
        <v>716</v>
      </c>
      <c r="F367" s="9">
        <v>28</v>
      </c>
      <c r="G367" s="9">
        <v>28</v>
      </c>
      <c r="H367" s="10">
        <v>0</v>
      </c>
      <c r="I367" s="10">
        <v>15231.05</v>
      </c>
      <c r="J367" s="10">
        <v>0</v>
      </c>
      <c r="K367" s="10">
        <v>15231.05</v>
      </c>
      <c r="L367" s="10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15231.05</v>
      </c>
      <c r="T367" s="10">
        <v>2045.08</v>
      </c>
      <c r="U367" s="10">
        <v>0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2045.08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f>VLOOKUP(E367,[1]Aplicado!$C$941:$AL$1568,36,0)</f>
        <v>0</v>
      </c>
      <c r="AU367" s="10">
        <f t="shared" si="5"/>
        <v>0</v>
      </c>
      <c r="AV367" s="10">
        <v>15231.05</v>
      </c>
      <c r="AW367" s="10">
        <v>2045.08</v>
      </c>
      <c r="AX367" s="11">
        <v>0</v>
      </c>
      <c r="AY367" s="11">
        <v>300</v>
      </c>
      <c r="AZ367" s="10">
        <v>262000</v>
      </c>
      <c r="BA367" s="10">
        <v>64316.33</v>
      </c>
      <c r="BB367" s="12">
        <v>90</v>
      </c>
      <c r="BC367" s="12">
        <v>21.3133196499241</v>
      </c>
      <c r="BD367" s="12">
        <v>10.59</v>
      </c>
      <c r="BE367" s="12"/>
      <c r="BF367" s="8" t="s">
        <v>75</v>
      </c>
      <c r="BG367" s="5"/>
      <c r="BH367" s="8" t="s">
        <v>106</v>
      </c>
      <c r="BI367" s="8" t="s">
        <v>107</v>
      </c>
      <c r="BJ367" s="8" t="s">
        <v>108</v>
      </c>
      <c r="BK367" s="8" t="s">
        <v>79</v>
      </c>
      <c r="BL367" s="6" t="s">
        <v>80</v>
      </c>
      <c r="BM367" s="12">
        <v>118660.8763181</v>
      </c>
      <c r="BN367" s="6" t="s">
        <v>81</v>
      </c>
      <c r="BO367" s="12"/>
      <c r="BP367" s="13">
        <v>38751</v>
      </c>
      <c r="BQ367" s="13">
        <v>47876</v>
      </c>
      <c r="BR367" s="12">
        <v>6321.66</v>
      </c>
      <c r="BS367" s="12">
        <v>0</v>
      </c>
      <c r="BT367" s="12">
        <v>34.78</v>
      </c>
    </row>
    <row r="368" spans="1:72" s="1" customFormat="1" ht="18.2" customHeight="1" x14ac:dyDescent="0.15">
      <c r="A368" s="14">
        <v>366</v>
      </c>
      <c r="B368" s="15" t="s">
        <v>372</v>
      </c>
      <c r="C368" s="15" t="s">
        <v>73</v>
      </c>
      <c r="D368" s="16">
        <v>45139</v>
      </c>
      <c r="E368" s="17" t="s">
        <v>717</v>
      </c>
      <c r="F368" s="18">
        <v>156</v>
      </c>
      <c r="G368" s="18">
        <v>155</v>
      </c>
      <c r="H368" s="19">
        <v>36193.64</v>
      </c>
      <c r="I368" s="19">
        <v>22051.67</v>
      </c>
      <c r="J368" s="19">
        <v>2.25</v>
      </c>
      <c r="K368" s="19">
        <v>58245.31</v>
      </c>
      <c r="L368" s="19">
        <v>260.87</v>
      </c>
      <c r="M368" s="19">
        <v>0</v>
      </c>
      <c r="N368" s="19">
        <v>0</v>
      </c>
      <c r="O368" s="19">
        <v>2.25</v>
      </c>
      <c r="P368" s="19">
        <v>0</v>
      </c>
      <c r="Q368" s="19">
        <v>0</v>
      </c>
      <c r="R368" s="19">
        <v>0</v>
      </c>
      <c r="S368" s="19">
        <v>58243.06</v>
      </c>
      <c r="T368" s="19">
        <v>68468.899999999994</v>
      </c>
      <c r="U368" s="19">
        <v>319.39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68788.289999999994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>
        <v>0</v>
      </c>
      <c r="AT368" s="19">
        <f>VLOOKUP(E368,[1]Aplicado!$C$941:$AL$1568,36,0)</f>
        <v>0</v>
      </c>
      <c r="AU368" s="19">
        <f t="shared" si="5"/>
        <v>0</v>
      </c>
      <c r="AV368" s="19">
        <v>22310.29</v>
      </c>
      <c r="AW368" s="19">
        <v>68788.289999999994</v>
      </c>
      <c r="AX368" s="20">
        <v>91</v>
      </c>
      <c r="AY368" s="20">
        <v>300</v>
      </c>
      <c r="AZ368" s="19">
        <v>249000</v>
      </c>
      <c r="BA368" s="19">
        <v>61039.87</v>
      </c>
      <c r="BB368" s="21">
        <v>89.99</v>
      </c>
      <c r="BC368" s="21">
        <v>85.866712517572495</v>
      </c>
      <c r="BD368" s="21">
        <v>10.59</v>
      </c>
      <c r="BE368" s="21"/>
      <c r="BF368" s="17" t="s">
        <v>75</v>
      </c>
      <c r="BG368" s="14"/>
      <c r="BH368" s="17" t="s">
        <v>106</v>
      </c>
      <c r="BI368" s="17" t="s">
        <v>419</v>
      </c>
      <c r="BJ368" s="17" t="s">
        <v>422</v>
      </c>
      <c r="BK368" s="17" t="s">
        <v>79</v>
      </c>
      <c r="BL368" s="15" t="s">
        <v>80</v>
      </c>
      <c r="BM368" s="21">
        <v>453755.48888932</v>
      </c>
      <c r="BN368" s="15" t="s">
        <v>81</v>
      </c>
      <c r="BO368" s="21"/>
      <c r="BP368" s="22">
        <v>38758</v>
      </c>
      <c r="BQ368" s="22">
        <v>47883</v>
      </c>
      <c r="BR368" s="21">
        <v>24683.54</v>
      </c>
      <c r="BS368" s="21">
        <v>12.7</v>
      </c>
      <c r="BT368" s="21">
        <v>30</v>
      </c>
    </row>
    <row r="369" spans="1:72" s="1" customFormat="1" ht="18.2" customHeight="1" x14ac:dyDescent="0.15">
      <c r="A369" s="5">
        <v>367</v>
      </c>
      <c r="B369" s="6" t="s">
        <v>372</v>
      </c>
      <c r="C369" s="6" t="s">
        <v>73</v>
      </c>
      <c r="D369" s="7">
        <v>45139</v>
      </c>
      <c r="E369" s="8" t="s">
        <v>718</v>
      </c>
      <c r="F369" s="9">
        <v>26</v>
      </c>
      <c r="G369" s="9">
        <v>25</v>
      </c>
      <c r="H369" s="10">
        <v>48471.03</v>
      </c>
      <c r="I369" s="10">
        <v>8083.71</v>
      </c>
      <c r="J369" s="10">
        <v>3.02</v>
      </c>
      <c r="K369" s="10">
        <v>56554.74</v>
      </c>
      <c r="L369" s="10">
        <v>349.44</v>
      </c>
      <c r="M369" s="10">
        <v>0</v>
      </c>
      <c r="N369" s="10">
        <v>0</v>
      </c>
      <c r="O369" s="10">
        <v>3.02</v>
      </c>
      <c r="P369" s="10">
        <v>0</v>
      </c>
      <c r="Q369" s="10">
        <v>0</v>
      </c>
      <c r="R369" s="10">
        <v>0</v>
      </c>
      <c r="S369" s="10">
        <v>56551.72</v>
      </c>
      <c r="T369" s="10">
        <v>12122.71</v>
      </c>
      <c r="U369" s="10">
        <v>427.73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12550.44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0</v>
      </c>
      <c r="AT369" s="10">
        <f>VLOOKUP(E369,[1]Aplicado!$C$941:$AL$1568,36,0)</f>
        <v>0</v>
      </c>
      <c r="AU369" s="10">
        <f t="shared" si="5"/>
        <v>0</v>
      </c>
      <c r="AV369" s="10">
        <v>8430.1299999999992</v>
      </c>
      <c r="AW369" s="10">
        <v>12550.44</v>
      </c>
      <c r="AX369" s="11">
        <v>91</v>
      </c>
      <c r="AY369" s="11">
        <v>300</v>
      </c>
      <c r="AZ369" s="10">
        <v>335000</v>
      </c>
      <c r="BA369" s="10">
        <v>81754.2</v>
      </c>
      <c r="BB369" s="12">
        <v>90</v>
      </c>
      <c r="BC369" s="12">
        <v>62.2555758603228</v>
      </c>
      <c r="BD369" s="12">
        <v>10.59</v>
      </c>
      <c r="BE369" s="12"/>
      <c r="BF369" s="8" t="s">
        <v>103</v>
      </c>
      <c r="BG369" s="5"/>
      <c r="BH369" s="8" t="s">
        <v>76</v>
      </c>
      <c r="BI369" s="8" t="s">
        <v>77</v>
      </c>
      <c r="BJ369" s="8" t="s">
        <v>647</v>
      </c>
      <c r="BK369" s="8" t="s">
        <v>79</v>
      </c>
      <c r="BL369" s="6" t="s">
        <v>80</v>
      </c>
      <c r="BM369" s="12">
        <v>440578.72914184001</v>
      </c>
      <c r="BN369" s="6" t="s">
        <v>81</v>
      </c>
      <c r="BO369" s="12"/>
      <c r="BP369" s="13">
        <v>38758</v>
      </c>
      <c r="BQ369" s="13">
        <v>47883</v>
      </c>
      <c r="BR369" s="12">
        <v>5615.2</v>
      </c>
      <c r="BS369" s="12">
        <v>17.010000000000002</v>
      </c>
      <c r="BT369" s="12">
        <v>30.01</v>
      </c>
    </row>
    <row r="370" spans="1:72" s="1" customFormat="1" ht="18.2" customHeight="1" x14ac:dyDescent="0.15">
      <c r="A370" s="14">
        <v>368</v>
      </c>
      <c r="B370" s="15" t="s">
        <v>372</v>
      </c>
      <c r="C370" s="15" t="s">
        <v>73</v>
      </c>
      <c r="D370" s="16">
        <v>45139</v>
      </c>
      <c r="E370" s="17" t="s">
        <v>719</v>
      </c>
      <c r="F370" s="18">
        <v>51</v>
      </c>
      <c r="G370" s="18">
        <v>50</v>
      </c>
      <c r="H370" s="19">
        <v>56129.77</v>
      </c>
      <c r="I370" s="19">
        <v>16977.849999999999</v>
      </c>
      <c r="J370" s="19">
        <v>3.42</v>
      </c>
      <c r="K370" s="19">
        <v>73107.62</v>
      </c>
      <c r="L370" s="19">
        <v>411.56</v>
      </c>
      <c r="M370" s="19">
        <v>0</v>
      </c>
      <c r="N370" s="19">
        <v>0</v>
      </c>
      <c r="O370" s="19">
        <v>3.42</v>
      </c>
      <c r="P370" s="19">
        <v>0</v>
      </c>
      <c r="Q370" s="19">
        <v>0</v>
      </c>
      <c r="R370" s="19">
        <v>0</v>
      </c>
      <c r="S370" s="19">
        <v>73104.2</v>
      </c>
      <c r="T370" s="19">
        <v>28294.86</v>
      </c>
      <c r="U370" s="19">
        <v>476.14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28771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f>VLOOKUP(E370,[1]Aplicado!$C$941:$AL$1568,36,0)</f>
        <v>0</v>
      </c>
      <c r="AU370" s="19">
        <f t="shared" si="5"/>
        <v>0</v>
      </c>
      <c r="AV370" s="19">
        <v>17385.990000000002</v>
      </c>
      <c r="AW370" s="19">
        <v>28771</v>
      </c>
      <c r="AX370" s="20">
        <v>91</v>
      </c>
      <c r="AY370" s="20">
        <v>300</v>
      </c>
      <c r="AZ370" s="19">
        <v>393000</v>
      </c>
      <c r="BA370" s="19">
        <v>96340.03</v>
      </c>
      <c r="BB370" s="21">
        <v>90</v>
      </c>
      <c r="BC370" s="21">
        <v>68.293294075162706</v>
      </c>
      <c r="BD370" s="21">
        <v>10.18</v>
      </c>
      <c r="BE370" s="21"/>
      <c r="BF370" s="17" t="s">
        <v>103</v>
      </c>
      <c r="BG370" s="14"/>
      <c r="BH370" s="17" t="s">
        <v>106</v>
      </c>
      <c r="BI370" s="17" t="s">
        <v>107</v>
      </c>
      <c r="BJ370" s="17" t="s">
        <v>690</v>
      </c>
      <c r="BK370" s="17" t="s">
        <v>79</v>
      </c>
      <c r="BL370" s="15" t="s">
        <v>80</v>
      </c>
      <c r="BM370" s="21">
        <v>569534.49923239998</v>
      </c>
      <c r="BN370" s="15" t="s">
        <v>81</v>
      </c>
      <c r="BO370" s="21"/>
      <c r="BP370" s="22">
        <v>38757</v>
      </c>
      <c r="BQ370" s="22">
        <v>47883</v>
      </c>
      <c r="BR370" s="21">
        <v>12483.72</v>
      </c>
      <c r="BS370" s="21">
        <v>20.65</v>
      </c>
      <c r="BT370" s="21">
        <v>30.02</v>
      </c>
    </row>
    <row r="371" spans="1:72" s="1" customFormat="1" ht="18.2" customHeight="1" x14ac:dyDescent="0.15">
      <c r="A371" s="5">
        <v>369</v>
      </c>
      <c r="B371" s="6" t="s">
        <v>372</v>
      </c>
      <c r="C371" s="6" t="s">
        <v>73</v>
      </c>
      <c r="D371" s="7">
        <v>45139</v>
      </c>
      <c r="E371" s="8" t="s">
        <v>720</v>
      </c>
      <c r="F371" s="9">
        <v>27</v>
      </c>
      <c r="G371" s="9">
        <v>26</v>
      </c>
      <c r="H371" s="10">
        <v>36282.629999999997</v>
      </c>
      <c r="I371" s="10">
        <v>6415.46</v>
      </c>
      <c r="J371" s="10">
        <v>2.34</v>
      </c>
      <c r="K371" s="10">
        <v>42698.09</v>
      </c>
      <c r="L371" s="10">
        <v>270.89</v>
      </c>
      <c r="M371" s="10">
        <v>0</v>
      </c>
      <c r="N371" s="10">
        <v>0</v>
      </c>
      <c r="O371" s="10">
        <v>2.34</v>
      </c>
      <c r="P371" s="10">
        <v>0</v>
      </c>
      <c r="Q371" s="10">
        <v>0</v>
      </c>
      <c r="R371" s="10">
        <v>0</v>
      </c>
      <c r="S371" s="10">
        <v>42695.75</v>
      </c>
      <c r="T371" s="10">
        <v>9101.0400000000009</v>
      </c>
      <c r="U371" s="10">
        <v>320.17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9421.2099999999991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f>VLOOKUP(E371,[1]Aplicado!$C$941:$AL$1568,36,0)</f>
        <v>0</v>
      </c>
      <c r="AU371" s="10">
        <f t="shared" si="5"/>
        <v>0</v>
      </c>
      <c r="AV371" s="10">
        <v>6684.01</v>
      </c>
      <c r="AW371" s="10">
        <v>9421.2099999999991</v>
      </c>
      <c r="AX371" s="11">
        <v>90</v>
      </c>
      <c r="AY371" s="11">
        <v>300</v>
      </c>
      <c r="AZ371" s="10">
        <v>262000</v>
      </c>
      <c r="BA371" s="10">
        <v>62176.39</v>
      </c>
      <c r="BB371" s="12">
        <v>89.99</v>
      </c>
      <c r="BC371" s="12">
        <v>61.795008402707197</v>
      </c>
      <c r="BD371" s="12">
        <v>10.59</v>
      </c>
      <c r="BE371" s="12"/>
      <c r="BF371" s="8" t="s">
        <v>75</v>
      </c>
      <c r="BG371" s="5"/>
      <c r="BH371" s="8" t="s">
        <v>106</v>
      </c>
      <c r="BI371" s="8" t="s">
        <v>107</v>
      </c>
      <c r="BJ371" s="8" t="s">
        <v>108</v>
      </c>
      <c r="BK371" s="8" t="s">
        <v>79</v>
      </c>
      <c r="BL371" s="6" t="s">
        <v>80</v>
      </c>
      <c r="BM371" s="12">
        <v>332630.71883149998</v>
      </c>
      <c r="BN371" s="6" t="s">
        <v>81</v>
      </c>
      <c r="BO371" s="12"/>
      <c r="BP371" s="13">
        <v>38727</v>
      </c>
      <c r="BQ371" s="13">
        <v>47852</v>
      </c>
      <c r="BR371" s="12">
        <v>4617.67</v>
      </c>
      <c r="BS371" s="12">
        <v>12.94</v>
      </c>
      <c r="BT371" s="12">
        <v>30.21</v>
      </c>
    </row>
    <row r="372" spans="1:72" s="1" customFormat="1" ht="18.2" customHeight="1" x14ac:dyDescent="0.15">
      <c r="A372" s="14">
        <v>370</v>
      </c>
      <c r="B372" s="15" t="s">
        <v>372</v>
      </c>
      <c r="C372" s="15" t="s">
        <v>73</v>
      </c>
      <c r="D372" s="16">
        <v>45139</v>
      </c>
      <c r="E372" s="17" t="s">
        <v>721</v>
      </c>
      <c r="F372" s="18">
        <v>133</v>
      </c>
      <c r="G372" s="18">
        <v>132</v>
      </c>
      <c r="H372" s="19">
        <v>38062.31</v>
      </c>
      <c r="I372" s="19">
        <v>21767.56</v>
      </c>
      <c r="J372" s="19">
        <v>2.4</v>
      </c>
      <c r="K372" s="19">
        <v>59829.87</v>
      </c>
      <c r="L372" s="19">
        <v>278.76</v>
      </c>
      <c r="M372" s="19">
        <v>0</v>
      </c>
      <c r="N372" s="19">
        <v>0</v>
      </c>
      <c r="O372" s="19">
        <v>2.4</v>
      </c>
      <c r="P372" s="19">
        <v>0</v>
      </c>
      <c r="Q372" s="19">
        <v>0</v>
      </c>
      <c r="R372" s="19">
        <v>0</v>
      </c>
      <c r="S372" s="19">
        <v>59827.47</v>
      </c>
      <c r="T372" s="19">
        <v>59979.56</v>
      </c>
      <c r="U372" s="19">
        <v>335.88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60315.44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>
        <v>0</v>
      </c>
      <c r="AT372" s="19">
        <f>VLOOKUP(E372,[1]Aplicado!$C$941:$AL$1568,36,0)</f>
        <v>0</v>
      </c>
      <c r="AU372" s="19">
        <f t="shared" si="5"/>
        <v>0</v>
      </c>
      <c r="AV372" s="19">
        <v>22043.919999999998</v>
      </c>
      <c r="AW372" s="19">
        <v>60315.44</v>
      </c>
      <c r="AX372" s="20">
        <v>90</v>
      </c>
      <c r="AY372" s="20">
        <v>300</v>
      </c>
      <c r="AZ372" s="19">
        <v>262000</v>
      </c>
      <c r="BA372" s="19">
        <v>64656.54</v>
      </c>
      <c r="BB372" s="21">
        <v>90</v>
      </c>
      <c r="BC372" s="21">
        <v>83.278076742120803</v>
      </c>
      <c r="BD372" s="21">
        <v>10.59</v>
      </c>
      <c r="BE372" s="21"/>
      <c r="BF372" s="17" t="s">
        <v>103</v>
      </c>
      <c r="BG372" s="14"/>
      <c r="BH372" s="17" t="s">
        <v>106</v>
      </c>
      <c r="BI372" s="17" t="s">
        <v>107</v>
      </c>
      <c r="BJ372" s="17" t="s">
        <v>108</v>
      </c>
      <c r="BK372" s="17" t="s">
        <v>79</v>
      </c>
      <c r="BL372" s="15" t="s">
        <v>80</v>
      </c>
      <c r="BM372" s="21">
        <v>466099.18673333997</v>
      </c>
      <c r="BN372" s="15" t="s">
        <v>81</v>
      </c>
      <c r="BO372" s="21"/>
      <c r="BP372" s="22">
        <v>38727</v>
      </c>
      <c r="BQ372" s="22">
        <v>47852</v>
      </c>
      <c r="BR372" s="21">
        <v>20970.830000000002</v>
      </c>
      <c r="BS372" s="21">
        <v>13.46</v>
      </c>
      <c r="BT372" s="21">
        <v>30.2</v>
      </c>
    </row>
    <row r="373" spans="1:72" s="1" customFormat="1" ht="18.2" customHeight="1" x14ac:dyDescent="0.15">
      <c r="A373" s="5">
        <v>371</v>
      </c>
      <c r="B373" s="6" t="s">
        <v>372</v>
      </c>
      <c r="C373" s="6" t="s">
        <v>73</v>
      </c>
      <c r="D373" s="7">
        <v>45139</v>
      </c>
      <c r="E373" s="8" t="s">
        <v>722</v>
      </c>
      <c r="F373" s="9">
        <v>135</v>
      </c>
      <c r="G373" s="9">
        <v>134</v>
      </c>
      <c r="H373" s="10">
        <v>51347.21</v>
      </c>
      <c r="I373" s="10">
        <v>30668.05</v>
      </c>
      <c r="J373" s="10">
        <v>3.19</v>
      </c>
      <c r="K373" s="10">
        <v>82015.259999999995</v>
      </c>
      <c r="L373" s="10">
        <v>382.46</v>
      </c>
      <c r="M373" s="10">
        <v>0</v>
      </c>
      <c r="N373" s="10">
        <v>0</v>
      </c>
      <c r="O373" s="10">
        <v>3.19</v>
      </c>
      <c r="P373" s="10">
        <v>0</v>
      </c>
      <c r="Q373" s="10">
        <v>0</v>
      </c>
      <c r="R373" s="10">
        <v>0</v>
      </c>
      <c r="S373" s="10">
        <v>82012.070000000007</v>
      </c>
      <c r="T373" s="10">
        <v>79401.78</v>
      </c>
      <c r="U373" s="10">
        <v>435.57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79837.350000000006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f>VLOOKUP(E373,[1]Aplicado!$C$941:$AL$1568,36,0)</f>
        <v>0</v>
      </c>
      <c r="AU373" s="10">
        <f t="shared" si="5"/>
        <v>0</v>
      </c>
      <c r="AV373" s="10">
        <v>31047.32</v>
      </c>
      <c r="AW373" s="10">
        <v>79837.350000000006</v>
      </c>
      <c r="AX373" s="11">
        <v>90</v>
      </c>
      <c r="AY373" s="11">
        <v>300</v>
      </c>
      <c r="AZ373" s="10">
        <v>371600</v>
      </c>
      <c r="BA373" s="10">
        <v>88779.19</v>
      </c>
      <c r="BB373" s="12">
        <v>89.99</v>
      </c>
      <c r="BC373" s="12">
        <v>83.130587013690899</v>
      </c>
      <c r="BD373" s="12">
        <v>10.18</v>
      </c>
      <c r="BE373" s="12"/>
      <c r="BF373" s="8" t="s">
        <v>103</v>
      </c>
      <c r="BG373" s="5"/>
      <c r="BH373" s="8" t="s">
        <v>225</v>
      </c>
      <c r="BI373" s="8" t="s">
        <v>723</v>
      </c>
      <c r="BJ373" s="8" t="s">
        <v>231</v>
      </c>
      <c r="BK373" s="8" t="s">
        <v>79</v>
      </c>
      <c r="BL373" s="6" t="s">
        <v>80</v>
      </c>
      <c r="BM373" s="12">
        <v>638933.23801454005</v>
      </c>
      <c r="BN373" s="6" t="s">
        <v>81</v>
      </c>
      <c r="BO373" s="12"/>
      <c r="BP373" s="13">
        <v>38730</v>
      </c>
      <c r="BQ373" s="13">
        <v>47855</v>
      </c>
      <c r="BR373" s="12">
        <v>26522.58</v>
      </c>
      <c r="BS373" s="12">
        <v>19.03</v>
      </c>
      <c r="BT373" s="12">
        <v>30.2</v>
      </c>
    </row>
    <row r="374" spans="1:72" s="1" customFormat="1" ht="18.2" customHeight="1" x14ac:dyDescent="0.15">
      <c r="A374" s="14">
        <v>372</v>
      </c>
      <c r="B374" s="15" t="s">
        <v>372</v>
      </c>
      <c r="C374" s="15" t="s">
        <v>73</v>
      </c>
      <c r="D374" s="16">
        <v>45139</v>
      </c>
      <c r="E374" s="17" t="s">
        <v>724</v>
      </c>
      <c r="F374" s="18">
        <v>179</v>
      </c>
      <c r="G374" s="18">
        <v>178</v>
      </c>
      <c r="H374" s="19">
        <v>42443.82</v>
      </c>
      <c r="I374" s="19">
        <v>27463.759999999998</v>
      </c>
      <c r="J374" s="19">
        <v>2.65</v>
      </c>
      <c r="K374" s="19">
        <v>69907.58</v>
      </c>
      <c r="L374" s="19">
        <v>305.85000000000002</v>
      </c>
      <c r="M374" s="19">
        <v>0</v>
      </c>
      <c r="N374" s="19">
        <v>0</v>
      </c>
      <c r="O374" s="19">
        <v>2.65</v>
      </c>
      <c r="P374" s="19">
        <v>0</v>
      </c>
      <c r="Q374" s="19">
        <v>0</v>
      </c>
      <c r="R374" s="19">
        <v>0</v>
      </c>
      <c r="S374" s="19">
        <v>69904.929999999993</v>
      </c>
      <c r="T374" s="19">
        <v>94326.06</v>
      </c>
      <c r="U374" s="19">
        <v>374.54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94700.6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f>VLOOKUP(E374,[1]Aplicado!$C$941:$AL$1568,36,0)</f>
        <v>0</v>
      </c>
      <c r="AU374" s="19">
        <f t="shared" si="5"/>
        <v>0</v>
      </c>
      <c r="AV374" s="19">
        <v>27766.959999999999</v>
      </c>
      <c r="AW374" s="19">
        <v>94700.6</v>
      </c>
      <c r="AX374" s="20">
        <v>91</v>
      </c>
      <c r="AY374" s="20">
        <v>300</v>
      </c>
      <c r="AZ374" s="19">
        <v>301200</v>
      </c>
      <c r="BA374" s="19">
        <v>71573.66</v>
      </c>
      <c r="BB374" s="21">
        <v>87.31</v>
      </c>
      <c r="BC374" s="21">
        <v>85.274379405775804</v>
      </c>
      <c r="BD374" s="21">
        <v>10.59</v>
      </c>
      <c r="BE374" s="21"/>
      <c r="BF374" s="17" t="s">
        <v>103</v>
      </c>
      <c r="BG374" s="14"/>
      <c r="BH374" s="17" t="s">
        <v>106</v>
      </c>
      <c r="BI374" s="17" t="s">
        <v>107</v>
      </c>
      <c r="BJ374" s="17" t="s">
        <v>429</v>
      </c>
      <c r="BK374" s="17" t="s">
        <v>79</v>
      </c>
      <c r="BL374" s="15" t="s">
        <v>80</v>
      </c>
      <c r="BM374" s="21">
        <v>544609.87605945999</v>
      </c>
      <c r="BN374" s="15" t="s">
        <v>81</v>
      </c>
      <c r="BO374" s="21"/>
      <c r="BP374" s="22">
        <v>38765</v>
      </c>
      <c r="BQ374" s="22">
        <v>47890</v>
      </c>
      <c r="BR374" s="21">
        <v>31875.22</v>
      </c>
      <c r="BS374" s="21">
        <v>14.9</v>
      </c>
      <c r="BT374" s="21">
        <v>29.97</v>
      </c>
    </row>
    <row r="375" spans="1:72" s="1" customFormat="1" ht="18.2" customHeight="1" x14ac:dyDescent="0.15">
      <c r="A375" s="5">
        <v>373</v>
      </c>
      <c r="B375" s="6" t="s">
        <v>372</v>
      </c>
      <c r="C375" s="6" t="s">
        <v>73</v>
      </c>
      <c r="D375" s="7">
        <v>45139</v>
      </c>
      <c r="E375" s="8" t="s">
        <v>725</v>
      </c>
      <c r="F375" s="9">
        <v>142</v>
      </c>
      <c r="G375" s="9">
        <v>141</v>
      </c>
      <c r="H375" s="10">
        <v>46066.23</v>
      </c>
      <c r="I375" s="10">
        <v>26810.58</v>
      </c>
      <c r="J375" s="10">
        <v>2.88</v>
      </c>
      <c r="K375" s="10">
        <v>72876.81</v>
      </c>
      <c r="L375" s="10">
        <v>331.96</v>
      </c>
      <c r="M375" s="10">
        <v>0</v>
      </c>
      <c r="N375" s="10">
        <v>0</v>
      </c>
      <c r="O375" s="10">
        <v>2.88</v>
      </c>
      <c r="P375" s="10">
        <v>0</v>
      </c>
      <c r="Q375" s="10">
        <v>0</v>
      </c>
      <c r="R375" s="10">
        <v>0</v>
      </c>
      <c r="S375" s="10">
        <v>72873.929999999993</v>
      </c>
      <c r="T375" s="10">
        <v>78052.17</v>
      </c>
      <c r="U375" s="10">
        <v>406.51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78458.679999999993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f>VLOOKUP(E375,[1]Aplicado!$C$941:$AL$1568,36,0)</f>
        <v>0</v>
      </c>
      <c r="AU375" s="10">
        <f t="shared" si="5"/>
        <v>0</v>
      </c>
      <c r="AV375" s="10">
        <v>27139.66</v>
      </c>
      <c r="AW375" s="10">
        <v>78458.679999999993</v>
      </c>
      <c r="AX375" s="11">
        <v>91</v>
      </c>
      <c r="AY375" s="11">
        <v>300</v>
      </c>
      <c r="AZ375" s="10">
        <v>330000</v>
      </c>
      <c r="BA375" s="10">
        <v>77683.28</v>
      </c>
      <c r="BB375" s="12">
        <v>86.49</v>
      </c>
      <c r="BC375" s="12">
        <v>81.135428443546701</v>
      </c>
      <c r="BD375" s="12">
        <v>10.59</v>
      </c>
      <c r="BE375" s="12"/>
      <c r="BF375" s="8" t="s">
        <v>103</v>
      </c>
      <c r="BG375" s="5"/>
      <c r="BH375" s="8" t="s">
        <v>106</v>
      </c>
      <c r="BI375" s="8" t="s">
        <v>419</v>
      </c>
      <c r="BJ375" s="8" t="s">
        <v>422</v>
      </c>
      <c r="BK375" s="8" t="s">
        <v>79</v>
      </c>
      <c r="BL375" s="6" t="s">
        <v>80</v>
      </c>
      <c r="BM375" s="12">
        <v>567740.52967745997</v>
      </c>
      <c r="BN375" s="6" t="s">
        <v>81</v>
      </c>
      <c r="BO375" s="12"/>
      <c r="BP375" s="13">
        <v>38765</v>
      </c>
      <c r="BQ375" s="13">
        <v>47890</v>
      </c>
      <c r="BR375" s="12">
        <v>25697.34</v>
      </c>
      <c r="BS375" s="12">
        <v>16.170000000000002</v>
      </c>
      <c r="BT375" s="12">
        <v>29.97</v>
      </c>
    </row>
    <row r="376" spans="1:72" s="1" customFormat="1" ht="18.2" customHeight="1" x14ac:dyDescent="0.15">
      <c r="A376" s="14">
        <v>374</v>
      </c>
      <c r="B376" s="15" t="s">
        <v>372</v>
      </c>
      <c r="C376" s="15" t="s">
        <v>73</v>
      </c>
      <c r="D376" s="16">
        <v>45139</v>
      </c>
      <c r="E376" s="17" t="s">
        <v>726</v>
      </c>
      <c r="F376" s="18">
        <v>108</v>
      </c>
      <c r="G376" s="18">
        <v>108</v>
      </c>
      <c r="H376" s="19">
        <v>0</v>
      </c>
      <c r="I376" s="19">
        <v>60264.5</v>
      </c>
      <c r="J376" s="19">
        <v>0</v>
      </c>
      <c r="K376" s="19">
        <v>60264.5</v>
      </c>
      <c r="L376" s="19">
        <v>0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60264.5</v>
      </c>
      <c r="T376" s="19">
        <v>33499.370000000003</v>
      </c>
      <c r="U376" s="19">
        <v>0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33499.370000000003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f>VLOOKUP(E376,[1]Aplicado!$C$941:$AL$1568,36,0)</f>
        <v>0</v>
      </c>
      <c r="AU376" s="19">
        <f t="shared" si="5"/>
        <v>0</v>
      </c>
      <c r="AV376" s="19">
        <v>60264.5</v>
      </c>
      <c r="AW376" s="19">
        <v>33499.370000000003</v>
      </c>
      <c r="AX376" s="20">
        <v>0</v>
      </c>
      <c r="AY376" s="20">
        <v>180</v>
      </c>
      <c r="AZ376" s="19">
        <v>330000</v>
      </c>
      <c r="BA376" s="19">
        <v>77683.28</v>
      </c>
      <c r="BB376" s="21">
        <v>86.49</v>
      </c>
      <c r="BC376" s="21">
        <v>67.096505258274405</v>
      </c>
      <c r="BD376" s="21">
        <v>10.59</v>
      </c>
      <c r="BE376" s="21"/>
      <c r="BF376" s="17" t="s">
        <v>103</v>
      </c>
      <c r="BG376" s="14"/>
      <c r="BH376" s="17" t="s">
        <v>106</v>
      </c>
      <c r="BI376" s="17" t="s">
        <v>419</v>
      </c>
      <c r="BJ376" s="17" t="s">
        <v>422</v>
      </c>
      <c r="BK376" s="17" t="s">
        <v>79</v>
      </c>
      <c r="BL376" s="15" t="s">
        <v>80</v>
      </c>
      <c r="BM376" s="21">
        <v>469503.96596900001</v>
      </c>
      <c r="BN376" s="15" t="s">
        <v>81</v>
      </c>
      <c r="BO376" s="21"/>
      <c r="BP376" s="22">
        <v>38765</v>
      </c>
      <c r="BQ376" s="22">
        <v>44240</v>
      </c>
      <c r="BR376" s="21">
        <v>20791.490000000002</v>
      </c>
      <c r="BS376" s="21">
        <v>0</v>
      </c>
      <c r="BT376" s="21">
        <v>55.87</v>
      </c>
    </row>
    <row r="377" spans="1:72" s="1" customFormat="1" ht="18.2" customHeight="1" x14ac:dyDescent="0.15">
      <c r="A377" s="5">
        <v>375</v>
      </c>
      <c r="B377" s="6" t="s">
        <v>372</v>
      </c>
      <c r="C377" s="6" t="s">
        <v>73</v>
      </c>
      <c r="D377" s="7">
        <v>45139</v>
      </c>
      <c r="E377" s="8" t="s">
        <v>727</v>
      </c>
      <c r="F377" s="9">
        <v>195</v>
      </c>
      <c r="G377" s="9">
        <v>194</v>
      </c>
      <c r="H377" s="10">
        <v>93363.9</v>
      </c>
      <c r="I377" s="10">
        <v>65147.49</v>
      </c>
      <c r="J377" s="10">
        <v>5.7</v>
      </c>
      <c r="K377" s="10">
        <v>158511.39000000001</v>
      </c>
      <c r="L377" s="10">
        <v>684.54</v>
      </c>
      <c r="M377" s="10">
        <v>0</v>
      </c>
      <c r="N377" s="10">
        <v>0</v>
      </c>
      <c r="O377" s="10">
        <v>5.7</v>
      </c>
      <c r="P377" s="10">
        <v>0</v>
      </c>
      <c r="Q377" s="10">
        <v>0</v>
      </c>
      <c r="R377" s="10">
        <v>0</v>
      </c>
      <c r="S377" s="10">
        <v>158505.69</v>
      </c>
      <c r="T377" s="10">
        <v>222775.86</v>
      </c>
      <c r="U377" s="10">
        <v>791.99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223567.85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f>VLOOKUP(E377,[1]Aplicado!$C$941:$AL$1568,36,0)</f>
        <v>0</v>
      </c>
      <c r="AU377" s="10">
        <f t="shared" si="5"/>
        <v>0</v>
      </c>
      <c r="AV377" s="10">
        <v>65826.33</v>
      </c>
      <c r="AW377" s="10">
        <v>223567.85</v>
      </c>
      <c r="AX377" s="11">
        <v>91</v>
      </c>
      <c r="AY377" s="11">
        <v>300</v>
      </c>
      <c r="AZ377" s="10">
        <v>655000</v>
      </c>
      <c r="BA377" s="10">
        <v>160244.65</v>
      </c>
      <c r="BB377" s="12">
        <v>90</v>
      </c>
      <c r="BC377" s="12">
        <v>89.023328391930704</v>
      </c>
      <c r="BD377" s="12">
        <v>10.18</v>
      </c>
      <c r="BE377" s="12"/>
      <c r="BF377" s="8" t="s">
        <v>103</v>
      </c>
      <c r="BG377" s="5"/>
      <c r="BH377" s="8" t="s">
        <v>165</v>
      </c>
      <c r="BI377" s="8" t="s">
        <v>166</v>
      </c>
      <c r="BJ377" s="8" t="s">
        <v>677</v>
      </c>
      <c r="BK377" s="8" t="s">
        <v>79</v>
      </c>
      <c r="BL377" s="6" t="s">
        <v>80</v>
      </c>
      <c r="BM377" s="12">
        <v>1234873.76620818</v>
      </c>
      <c r="BN377" s="6" t="s">
        <v>81</v>
      </c>
      <c r="BO377" s="12"/>
      <c r="BP377" s="13">
        <v>38776</v>
      </c>
      <c r="BQ377" s="13">
        <v>47901</v>
      </c>
      <c r="BR377" s="12">
        <v>69301.23</v>
      </c>
      <c r="BS377" s="12">
        <v>34.35</v>
      </c>
      <c r="BT377" s="12">
        <v>29.95</v>
      </c>
    </row>
    <row r="378" spans="1:72" s="1" customFormat="1" ht="18.2" customHeight="1" x14ac:dyDescent="0.15">
      <c r="A378" s="14">
        <v>376</v>
      </c>
      <c r="B378" s="15" t="s">
        <v>372</v>
      </c>
      <c r="C378" s="15" t="s">
        <v>73</v>
      </c>
      <c r="D378" s="16">
        <v>45139</v>
      </c>
      <c r="E378" s="17" t="s">
        <v>728</v>
      </c>
      <c r="F378" s="18">
        <v>167</v>
      </c>
      <c r="G378" s="18">
        <v>166</v>
      </c>
      <c r="H378" s="19">
        <v>116878.93</v>
      </c>
      <c r="I378" s="19">
        <v>72268.08</v>
      </c>
      <c r="J378" s="19">
        <v>7.19</v>
      </c>
      <c r="K378" s="19">
        <v>189147.01</v>
      </c>
      <c r="L378" s="19">
        <v>828.94</v>
      </c>
      <c r="M378" s="19">
        <v>0</v>
      </c>
      <c r="N378" s="19">
        <v>0</v>
      </c>
      <c r="O378" s="19">
        <v>7.19</v>
      </c>
      <c r="P378" s="19">
        <v>0</v>
      </c>
      <c r="Q378" s="19">
        <v>0</v>
      </c>
      <c r="R378" s="19">
        <v>0</v>
      </c>
      <c r="S378" s="19">
        <v>189139.82</v>
      </c>
      <c r="T378" s="19">
        <v>238407.02</v>
      </c>
      <c r="U378" s="19">
        <v>1031.3900000000001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239438.41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f>VLOOKUP(E378,[1]Aplicado!$C$941:$AL$1568,36,0)</f>
        <v>0</v>
      </c>
      <c r="AU378" s="19">
        <f t="shared" si="5"/>
        <v>0</v>
      </c>
      <c r="AV378" s="19">
        <v>73089.83</v>
      </c>
      <c r="AW378" s="19">
        <v>239438.41</v>
      </c>
      <c r="AX378" s="20">
        <v>93</v>
      </c>
      <c r="AY378" s="20">
        <v>300</v>
      </c>
      <c r="AZ378" s="19">
        <v>810000</v>
      </c>
      <c r="BA378" s="19">
        <v>195697.54</v>
      </c>
      <c r="BB378" s="21">
        <v>90</v>
      </c>
      <c r="BC378" s="21">
        <v>86.984148088933594</v>
      </c>
      <c r="BD378" s="21">
        <v>10.59</v>
      </c>
      <c r="BE378" s="21"/>
      <c r="BF378" s="17" t="s">
        <v>75</v>
      </c>
      <c r="BG378" s="14"/>
      <c r="BH378" s="17" t="s">
        <v>165</v>
      </c>
      <c r="BI378" s="17" t="s">
        <v>166</v>
      </c>
      <c r="BJ378" s="17" t="s">
        <v>729</v>
      </c>
      <c r="BK378" s="17" t="s">
        <v>79</v>
      </c>
      <c r="BL378" s="15" t="s">
        <v>80</v>
      </c>
      <c r="BM378" s="21">
        <v>1473535.75675004</v>
      </c>
      <c r="BN378" s="15" t="s">
        <v>81</v>
      </c>
      <c r="BO378" s="21"/>
      <c r="BP378" s="22">
        <v>38778</v>
      </c>
      <c r="BQ378" s="22">
        <v>47903</v>
      </c>
      <c r="BR378" s="21">
        <v>64211.9</v>
      </c>
      <c r="BS378" s="21">
        <v>40.72</v>
      </c>
      <c r="BT378" s="21">
        <v>29.94</v>
      </c>
    </row>
    <row r="379" spans="1:72" s="1" customFormat="1" ht="18.2" customHeight="1" x14ac:dyDescent="0.15">
      <c r="A379" s="5">
        <v>377</v>
      </c>
      <c r="B379" s="6" t="s">
        <v>372</v>
      </c>
      <c r="C379" s="6" t="s">
        <v>73</v>
      </c>
      <c r="D379" s="7">
        <v>45139</v>
      </c>
      <c r="E379" s="8" t="s">
        <v>730</v>
      </c>
      <c r="F379" s="9">
        <v>44</v>
      </c>
      <c r="G379" s="9">
        <v>43</v>
      </c>
      <c r="H379" s="10">
        <v>33192.559999999998</v>
      </c>
      <c r="I379" s="10">
        <v>8685.91</v>
      </c>
      <c r="J379" s="10">
        <v>2.06</v>
      </c>
      <c r="K379" s="10">
        <v>41878.47</v>
      </c>
      <c r="L379" s="10">
        <v>239.12</v>
      </c>
      <c r="M379" s="10">
        <v>0</v>
      </c>
      <c r="N379" s="10">
        <v>0</v>
      </c>
      <c r="O379" s="10">
        <v>2.06</v>
      </c>
      <c r="P379" s="10">
        <v>0</v>
      </c>
      <c r="Q379" s="10">
        <v>0</v>
      </c>
      <c r="R379" s="10">
        <v>0</v>
      </c>
      <c r="S379" s="10">
        <v>41876.410000000003</v>
      </c>
      <c r="T379" s="10">
        <v>14723.42</v>
      </c>
      <c r="U379" s="10">
        <v>292.91000000000003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15016.33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f>VLOOKUP(E379,[1]Aplicado!$C$941:$AL$1568,36,0)</f>
        <v>0</v>
      </c>
      <c r="AU379" s="10">
        <f t="shared" si="5"/>
        <v>0</v>
      </c>
      <c r="AV379" s="10">
        <v>8922.9699999999993</v>
      </c>
      <c r="AW379" s="10">
        <v>15016.33</v>
      </c>
      <c r="AX379" s="11">
        <v>92</v>
      </c>
      <c r="AY379" s="11">
        <v>300</v>
      </c>
      <c r="AZ379" s="10">
        <v>240000</v>
      </c>
      <c r="BA379" s="10">
        <v>55966.48</v>
      </c>
      <c r="BB379" s="12">
        <v>89.51</v>
      </c>
      <c r="BC379" s="12">
        <v>66.975043974536206</v>
      </c>
      <c r="BD379" s="12">
        <v>10.59</v>
      </c>
      <c r="BE379" s="12"/>
      <c r="BF379" s="8" t="s">
        <v>75</v>
      </c>
      <c r="BG379" s="5"/>
      <c r="BH379" s="8" t="s">
        <v>76</v>
      </c>
      <c r="BI379" s="8" t="s">
        <v>77</v>
      </c>
      <c r="BJ379" s="8" t="s">
        <v>710</v>
      </c>
      <c r="BK379" s="8" t="s">
        <v>79</v>
      </c>
      <c r="BL379" s="6" t="s">
        <v>80</v>
      </c>
      <c r="BM379" s="12">
        <v>326247.46866801998</v>
      </c>
      <c r="BN379" s="6" t="s">
        <v>81</v>
      </c>
      <c r="BO379" s="12"/>
      <c r="BP379" s="13">
        <v>38779</v>
      </c>
      <c r="BQ379" s="13">
        <v>47904</v>
      </c>
      <c r="BR379" s="12">
        <v>7180.1</v>
      </c>
      <c r="BS379" s="12">
        <v>11.65</v>
      </c>
      <c r="BT379" s="12">
        <v>29.94</v>
      </c>
    </row>
    <row r="380" spans="1:72" s="1" customFormat="1" ht="18.2" customHeight="1" x14ac:dyDescent="0.15">
      <c r="A380" s="14">
        <v>378</v>
      </c>
      <c r="B380" s="15" t="s">
        <v>372</v>
      </c>
      <c r="C380" s="15" t="s">
        <v>73</v>
      </c>
      <c r="D380" s="16">
        <v>45139</v>
      </c>
      <c r="E380" s="17" t="s">
        <v>731</v>
      </c>
      <c r="F380" s="18">
        <v>145</v>
      </c>
      <c r="G380" s="18">
        <v>144</v>
      </c>
      <c r="H380" s="19">
        <v>34360.71</v>
      </c>
      <c r="I380" s="19">
        <v>19892.27</v>
      </c>
      <c r="J380" s="19">
        <v>2.11</v>
      </c>
      <c r="K380" s="19">
        <v>54252.98</v>
      </c>
      <c r="L380" s="19">
        <v>243.75</v>
      </c>
      <c r="M380" s="19">
        <v>0</v>
      </c>
      <c r="N380" s="19">
        <v>0</v>
      </c>
      <c r="O380" s="19">
        <v>2.11</v>
      </c>
      <c r="P380" s="19">
        <v>0</v>
      </c>
      <c r="Q380" s="19">
        <v>0</v>
      </c>
      <c r="R380" s="19">
        <v>0</v>
      </c>
      <c r="S380" s="19">
        <v>54250.87</v>
      </c>
      <c r="T380" s="19">
        <v>59416.93</v>
      </c>
      <c r="U380" s="19">
        <v>303.20999999999998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59720.14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9">
        <f>VLOOKUP(E380,[1]Aplicado!$C$941:$AL$1568,36,0)</f>
        <v>0</v>
      </c>
      <c r="AU380" s="19">
        <f t="shared" si="5"/>
        <v>0</v>
      </c>
      <c r="AV380" s="19">
        <v>20133.91</v>
      </c>
      <c r="AW380" s="19">
        <v>59720.14</v>
      </c>
      <c r="AX380" s="20">
        <v>92</v>
      </c>
      <c r="AY380" s="20">
        <v>300</v>
      </c>
      <c r="AZ380" s="19">
        <v>251600</v>
      </c>
      <c r="BA380" s="19">
        <v>57537</v>
      </c>
      <c r="BB380" s="21">
        <v>85.01</v>
      </c>
      <c r="BC380" s="21">
        <v>80.154795326485598</v>
      </c>
      <c r="BD380" s="21">
        <v>10.59</v>
      </c>
      <c r="BE380" s="21"/>
      <c r="BF380" s="17" t="s">
        <v>75</v>
      </c>
      <c r="BG380" s="14"/>
      <c r="BH380" s="17" t="s">
        <v>76</v>
      </c>
      <c r="BI380" s="17" t="s">
        <v>451</v>
      </c>
      <c r="BJ380" s="17" t="s">
        <v>452</v>
      </c>
      <c r="BK380" s="17" t="s">
        <v>79</v>
      </c>
      <c r="BL380" s="15" t="s">
        <v>80</v>
      </c>
      <c r="BM380" s="21">
        <v>422653.44642813999</v>
      </c>
      <c r="BN380" s="15" t="s">
        <v>81</v>
      </c>
      <c r="BO380" s="21"/>
      <c r="BP380" s="22">
        <v>38779</v>
      </c>
      <c r="BQ380" s="22">
        <v>47904</v>
      </c>
      <c r="BR380" s="21">
        <v>21668.31</v>
      </c>
      <c r="BS380" s="21">
        <v>11.97</v>
      </c>
      <c r="BT380" s="21">
        <v>29.94</v>
      </c>
    </row>
    <row r="381" spans="1:72" s="1" customFormat="1" ht="18.2" customHeight="1" x14ac:dyDescent="0.15">
      <c r="A381" s="5">
        <v>379</v>
      </c>
      <c r="B381" s="6" t="s">
        <v>372</v>
      </c>
      <c r="C381" s="6" t="s">
        <v>73</v>
      </c>
      <c r="D381" s="7">
        <v>45139</v>
      </c>
      <c r="E381" s="8" t="s">
        <v>732</v>
      </c>
      <c r="F381" s="9">
        <v>0</v>
      </c>
      <c r="G381" s="9">
        <v>0</v>
      </c>
      <c r="H381" s="10">
        <v>41393.360000000001</v>
      </c>
      <c r="I381" s="10">
        <v>0</v>
      </c>
      <c r="J381" s="10">
        <v>0</v>
      </c>
      <c r="K381" s="10">
        <v>41393.360000000001</v>
      </c>
      <c r="L381" s="10">
        <v>333.67</v>
      </c>
      <c r="M381" s="10">
        <v>0</v>
      </c>
      <c r="N381" s="10">
        <v>0</v>
      </c>
      <c r="O381" s="10">
        <v>0</v>
      </c>
      <c r="P381" s="10">
        <v>0</v>
      </c>
      <c r="Q381" s="10">
        <v>2.88</v>
      </c>
      <c r="R381" s="10">
        <v>0</v>
      </c>
      <c r="S381" s="10">
        <v>41390.47</v>
      </c>
      <c r="T381" s="10">
        <v>0</v>
      </c>
      <c r="U381" s="10">
        <v>365.27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365.27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0.11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2.6967979999999998</v>
      </c>
      <c r="AT381" s="10">
        <f>VLOOKUP(E381,[1]Aplicado!$C$941:$AL$1568,36,0)</f>
        <v>0</v>
      </c>
      <c r="AU381" s="10">
        <f t="shared" si="5"/>
        <v>0.29320199999999996</v>
      </c>
      <c r="AV381" s="10">
        <v>333.67</v>
      </c>
      <c r="AW381" s="10">
        <v>365.27</v>
      </c>
      <c r="AX381" s="11">
        <v>92</v>
      </c>
      <c r="AY381" s="11">
        <v>300</v>
      </c>
      <c r="AZ381" s="10">
        <v>312200</v>
      </c>
      <c r="BA381" s="10">
        <v>73525</v>
      </c>
      <c r="BB381" s="12">
        <v>86.68</v>
      </c>
      <c r="BC381" s="12">
        <v>48.796000538592303</v>
      </c>
      <c r="BD381" s="12">
        <v>10.59</v>
      </c>
      <c r="BE381" s="12"/>
      <c r="BF381" s="8" t="s">
        <v>103</v>
      </c>
      <c r="BG381" s="5"/>
      <c r="BH381" s="8" t="s">
        <v>76</v>
      </c>
      <c r="BI381" s="8" t="s">
        <v>451</v>
      </c>
      <c r="BJ381" s="8" t="s">
        <v>452</v>
      </c>
      <c r="BK381" s="8" t="s">
        <v>84</v>
      </c>
      <c r="BL381" s="6" t="s">
        <v>80</v>
      </c>
      <c r="BM381" s="12">
        <v>322461.64521933999</v>
      </c>
      <c r="BN381" s="6" t="s">
        <v>81</v>
      </c>
      <c r="BO381" s="12"/>
      <c r="BP381" s="13">
        <v>38786</v>
      </c>
      <c r="BQ381" s="13">
        <v>47911</v>
      </c>
      <c r="BR381" s="12">
        <v>146.47999999999999</v>
      </c>
      <c r="BS381" s="12">
        <v>15.3</v>
      </c>
      <c r="BT381" s="12">
        <v>0</v>
      </c>
    </row>
    <row r="382" spans="1:72" s="1" customFormat="1" ht="18.2" customHeight="1" x14ac:dyDescent="0.15">
      <c r="A382" s="14">
        <v>380</v>
      </c>
      <c r="B382" s="15" t="s">
        <v>372</v>
      </c>
      <c r="C382" s="15" t="s">
        <v>73</v>
      </c>
      <c r="D382" s="16">
        <v>45139</v>
      </c>
      <c r="E382" s="17" t="s">
        <v>733</v>
      </c>
      <c r="F382" s="18">
        <v>147</v>
      </c>
      <c r="G382" s="18">
        <v>146</v>
      </c>
      <c r="H382" s="19">
        <v>51112.61</v>
      </c>
      <c r="I382" s="19">
        <v>29788.93</v>
      </c>
      <c r="J382" s="19">
        <v>3.15</v>
      </c>
      <c r="K382" s="19">
        <v>80901.539999999994</v>
      </c>
      <c r="L382" s="19">
        <v>362.56</v>
      </c>
      <c r="M382" s="19">
        <v>0</v>
      </c>
      <c r="N382" s="19">
        <v>0</v>
      </c>
      <c r="O382" s="19">
        <v>3.15</v>
      </c>
      <c r="P382" s="19">
        <v>0</v>
      </c>
      <c r="Q382" s="19">
        <v>0</v>
      </c>
      <c r="R382" s="19">
        <v>0</v>
      </c>
      <c r="S382" s="19">
        <v>80898.39</v>
      </c>
      <c r="T382" s="19">
        <v>89498.17</v>
      </c>
      <c r="U382" s="19">
        <v>451.04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89949.21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f>VLOOKUP(E382,[1]Aplicado!$C$941:$AL$1568,36,0)</f>
        <v>0</v>
      </c>
      <c r="AU382" s="19">
        <f t="shared" si="5"/>
        <v>0</v>
      </c>
      <c r="AV382" s="19">
        <v>30148.34</v>
      </c>
      <c r="AW382" s="19">
        <v>89949.21</v>
      </c>
      <c r="AX382" s="20">
        <v>92</v>
      </c>
      <c r="AY382" s="20">
        <v>300</v>
      </c>
      <c r="AZ382" s="19">
        <v>350000</v>
      </c>
      <c r="BA382" s="19">
        <v>85586.15</v>
      </c>
      <c r="BB382" s="21">
        <v>89.99</v>
      </c>
      <c r="BC382" s="21">
        <v>85.061030506688297</v>
      </c>
      <c r="BD382" s="21">
        <v>10.59</v>
      </c>
      <c r="BE382" s="21"/>
      <c r="BF382" s="17" t="s">
        <v>75</v>
      </c>
      <c r="BG382" s="14"/>
      <c r="BH382" s="17" t="s">
        <v>106</v>
      </c>
      <c r="BI382" s="17" t="s">
        <v>107</v>
      </c>
      <c r="BJ382" s="17" t="s">
        <v>108</v>
      </c>
      <c r="BK382" s="17" t="s">
        <v>79</v>
      </c>
      <c r="BL382" s="15" t="s">
        <v>80</v>
      </c>
      <c r="BM382" s="21">
        <v>630256.86673758004</v>
      </c>
      <c r="BN382" s="15" t="s">
        <v>81</v>
      </c>
      <c r="BO382" s="21"/>
      <c r="BP382" s="22">
        <v>38791</v>
      </c>
      <c r="BQ382" s="22">
        <v>47916</v>
      </c>
      <c r="BR382" s="21">
        <v>28475.48</v>
      </c>
      <c r="BS382" s="21">
        <v>17.8</v>
      </c>
      <c r="BT382" s="21">
        <v>29.92</v>
      </c>
    </row>
    <row r="383" spans="1:72" s="1" customFormat="1" ht="18.2" customHeight="1" x14ac:dyDescent="0.15">
      <c r="A383" s="5">
        <v>381</v>
      </c>
      <c r="B383" s="6" t="s">
        <v>372</v>
      </c>
      <c r="C383" s="6" t="s">
        <v>73</v>
      </c>
      <c r="D383" s="7">
        <v>45139</v>
      </c>
      <c r="E383" s="8" t="s">
        <v>734</v>
      </c>
      <c r="F383" s="9">
        <v>0</v>
      </c>
      <c r="G383" s="9">
        <v>0</v>
      </c>
      <c r="H383" s="10">
        <v>51576.84</v>
      </c>
      <c r="I383" s="10">
        <v>0</v>
      </c>
      <c r="J383" s="10">
        <v>0.03</v>
      </c>
      <c r="K383" s="10">
        <v>51576.84</v>
      </c>
      <c r="L383" s="10">
        <v>366.23</v>
      </c>
      <c r="M383" s="10">
        <v>0</v>
      </c>
      <c r="N383" s="10">
        <v>0</v>
      </c>
      <c r="O383" s="10">
        <v>0</v>
      </c>
      <c r="P383" s="10">
        <v>366.23</v>
      </c>
      <c r="Q383" s="10">
        <v>3.17</v>
      </c>
      <c r="R383" s="10">
        <v>0</v>
      </c>
      <c r="S383" s="10">
        <v>51207.43</v>
      </c>
      <c r="T383" s="10">
        <v>0</v>
      </c>
      <c r="U383" s="10">
        <v>455.14</v>
      </c>
      <c r="V383" s="10">
        <v>0</v>
      </c>
      <c r="W383" s="10">
        <v>0</v>
      </c>
      <c r="X383" s="10">
        <v>455.14</v>
      </c>
      <c r="Y383" s="10">
        <v>0</v>
      </c>
      <c r="Z383" s="10">
        <v>0</v>
      </c>
      <c r="AA383" s="10">
        <v>0</v>
      </c>
      <c r="AB383" s="10">
        <v>17.98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41.97</v>
      </c>
      <c r="AI383" s="10">
        <v>112.76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2.8521100000000001</v>
      </c>
      <c r="AT383" s="10">
        <f>VLOOKUP(E383,[1]Aplicado!$C$941:$AL$1568,36,0)</f>
        <v>0</v>
      </c>
      <c r="AU383" s="10">
        <f t="shared" si="5"/>
        <v>994.36788999999999</v>
      </c>
      <c r="AV383" s="10">
        <v>0</v>
      </c>
      <c r="AW383" s="10">
        <v>0</v>
      </c>
      <c r="AX383" s="11">
        <v>92</v>
      </c>
      <c r="AY383" s="11">
        <v>300</v>
      </c>
      <c r="AZ383" s="10">
        <v>375500</v>
      </c>
      <c r="BA383" s="10">
        <v>86403.44</v>
      </c>
      <c r="BB383" s="12">
        <v>87.27</v>
      </c>
      <c r="BC383" s="12">
        <v>51.721001109446597</v>
      </c>
      <c r="BD383" s="12">
        <v>10.59</v>
      </c>
      <c r="BE383" s="12"/>
      <c r="BF383" s="8" t="s">
        <v>75</v>
      </c>
      <c r="BG383" s="5"/>
      <c r="BH383" s="8" t="s">
        <v>76</v>
      </c>
      <c r="BI383" s="8" t="s">
        <v>556</v>
      </c>
      <c r="BJ383" s="8" t="s">
        <v>668</v>
      </c>
      <c r="BK383" s="8" t="s">
        <v>84</v>
      </c>
      <c r="BL383" s="6" t="s">
        <v>80</v>
      </c>
      <c r="BM383" s="12">
        <v>398942.85146446002</v>
      </c>
      <c r="BN383" s="6" t="s">
        <v>81</v>
      </c>
      <c r="BO383" s="12"/>
      <c r="BP383" s="13">
        <v>38793</v>
      </c>
      <c r="BQ383" s="13">
        <v>47918</v>
      </c>
      <c r="BR383" s="12">
        <v>0</v>
      </c>
      <c r="BS383" s="12">
        <v>17.98</v>
      </c>
      <c r="BT383" s="12">
        <v>0</v>
      </c>
    </row>
    <row r="384" spans="1:72" s="1" customFormat="1" ht="18.2" customHeight="1" x14ac:dyDescent="0.15">
      <c r="A384" s="14">
        <v>382</v>
      </c>
      <c r="B384" s="15" t="s">
        <v>372</v>
      </c>
      <c r="C384" s="15" t="s">
        <v>73</v>
      </c>
      <c r="D384" s="16">
        <v>45139</v>
      </c>
      <c r="E384" s="17" t="s">
        <v>735</v>
      </c>
      <c r="F384" s="18">
        <v>70</v>
      </c>
      <c r="G384" s="18">
        <v>69</v>
      </c>
      <c r="H384" s="19">
        <v>29223.759999999998</v>
      </c>
      <c r="I384" s="19">
        <v>42010.93</v>
      </c>
      <c r="J384" s="19">
        <v>6.66</v>
      </c>
      <c r="K384" s="19">
        <v>71234.69</v>
      </c>
      <c r="L384" s="19">
        <v>798.48</v>
      </c>
      <c r="M384" s="19">
        <v>0</v>
      </c>
      <c r="N384" s="19">
        <v>0</v>
      </c>
      <c r="O384" s="19">
        <v>6.66</v>
      </c>
      <c r="P384" s="19">
        <v>0</v>
      </c>
      <c r="Q384" s="19">
        <v>0</v>
      </c>
      <c r="R384" s="19">
        <v>0</v>
      </c>
      <c r="S384" s="19">
        <v>71228.03</v>
      </c>
      <c r="T384" s="19">
        <v>31232.87</v>
      </c>
      <c r="U384" s="19">
        <v>247.86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31480.73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9">
        <f>VLOOKUP(E384,[1]Aplicado!$C$941:$AL$1568,36,0)</f>
        <v>0</v>
      </c>
      <c r="AU384" s="19">
        <f t="shared" si="5"/>
        <v>0</v>
      </c>
      <c r="AV384" s="19">
        <v>42802.75</v>
      </c>
      <c r="AW384" s="19">
        <v>31480.73</v>
      </c>
      <c r="AX384" s="20">
        <v>32</v>
      </c>
      <c r="AY384" s="20">
        <v>240</v>
      </c>
      <c r="AZ384" s="19">
        <v>467000</v>
      </c>
      <c r="BA384" s="19">
        <v>107100</v>
      </c>
      <c r="BB384" s="21">
        <v>84.99</v>
      </c>
      <c r="BC384" s="21">
        <v>56.523531929972002</v>
      </c>
      <c r="BD384" s="21">
        <v>10.18</v>
      </c>
      <c r="BE384" s="21"/>
      <c r="BF384" s="17" t="s">
        <v>103</v>
      </c>
      <c r="BG384" s="14"/>
      <c r="BH384" s="17" t="s">
        <v>76</v>
      </c>
      <c r="BI384" s="17" t="s">
        <v>663</v>
      </c>
      <c r="BJ384" s="17" t="s">
        <v>664</v>
      </c>
      <c r="BK384" s="17" t="s">
        <v>79</v>
      </c>
      <c r="BL384" s="15" t="s">
        <v>80</v>
      </c>
      <c r="BM384" s="21">
        <v>554917.78033765999</v>
      </c>
      <c r="BN384" s="15" t="s">
        <v>81</v>
      </c>
      <c r="BO384" s="21"/>
      <c r="BP384" s="22">
        <v>38796</v>
      </c>
      <c r="BQ384" s="22">
        <v>46098</v>
      </c>
      <c r="BR384" s="21">
        <v>18575.310000000001</v>
      </c>
      <c r="BS384" s="21">
        <v>23.12</v>
      </c>
      <c r="BT384" s="21">
        <v>29.93</v>
      </c>
    </row>
    <row r="385" spans="1:72" s="1" customFormat="1" ht="18.2" customHeight="1" x14ac:dyDescent="0.15">
      <c r="A385" s="5">
        <v>383</v>
      </c>
      <c r="B385" s="6" t="s">
        <v>372</v>
      </c>
      <c r="C385" s="6" t="s">
        <v>73</v>
      </c>
      <c r="D385" s="7">
        <v>45139</v>
      </c>
      <c r="E385" s="8" t="s">
        <v>736</v>
      </c>
      <c r="F385" s="9">
        <v>150</v>
      </c>
      <c r="G385" s="9">
        <v>149</v>
      </c>
      <c r="H385" s="10">
        <v>62855.67</v>
      </c>
      <c r="I385" s="10">
        <v>38410.660000000003</v>
      </c>
      <c r="J385" s="10">
        <v>3.77</v>
      </c>
      <c r="K385" s="10">
        <v>101266.33</v>
      </c>
      <c r="L385" s="10">
        <v>453.65</v>
      </c>
      <c r="M385" s="10">
        <v>0</v>
      </c>
      <c r="N385" s="10">
        <v>0</v>
      </c>
      <c r="O385" s="10">
        <v>3.77</v>
      </c>
      <c r="P385" s="10">
        <v>0</v>
      </c>
      <c r="Q385" s="10">
        <v>0</v>
      </c>
      <c r="R385" s="10">
        <v>0</v>
      </c>
      <c r="S385" s="10">
        <v>101262.56</v>
      </c>
      <c r="T385" s="10">
        <v>109615.35</v>
      </c>
      <c r="U385" s="10">
        <v>533.19000000000005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110148.54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f>VLOOKUP(E385,[1]Aplicado!$C$941:$AL$1568,36,0)</f>
        <v>0</v>
      </c>
      <c r="AU385" s="10">
        <f t="shared" si="5"/>
        <v>0</v>
      </c>
      <c r="AV385" s="10">
        <v>38860.54</v>
      </c>
      <c r="AW385" s="10">
        <v>110148.54</v>
      </c>
      <c r="AX385" s="11">
        <v>92</v>
      </c>
      <c r="AY385" s="11">
        <v>300</v>
      </c>
      <c r="AZ385" s="10">
        <v>467000</v>
      </c>
      <c r="BA385" s="10">
        <v>107100</v>
      </c>
      <c r="BB385" s="12">
        <v>84.99</v>
      </c>
      <c r="BC385" s="12">
        <v>80.357656156862703</v>
      </c>
      <c r="BD385" s="12">
        <v>10.18</v>
      </c>
      <c r="BE385" s="12"/>
      <c r="BF385" s="8" t="s">
        <v>75</v>
      </c>
      <c r="BG385" s="5"/>
      <c r="BH385" s="8" t="s">
        <v>76</v>
      </c>
      <c r="BI385" s="8" t="s">
        <v>663</v>
      </c>
      <c r="BJ385" s="8" t="s">
        <v>664</v>
      </c>
      <c r="BK385" s="8" t="s">
        <v>79</v>
      </c>
      <c r="BL385" s="6" t="s">
        <v>80</v>
      </c>
      <c r="BM385" s="12">
        <v>788908.45396832004</v>
      </c>
      <c r="BN385" s="6" t="s">
        <v>81</v>
      </c>
      <c r="BO385" s="12"/>
      <c r="BP385" s="13">
        <v>38796</v>
      </c>
      <c r="BQ385" s="13">
        <v>47923</v>
      </c>
      <c r="BR385" s="12">
        <v>35043.769999999997</v>
      </c>
      <c r="BS385" s="12">
        <v>22.96</v>
      </c>
      <c r="BT385" s="12">
        <v>29.95</v>
      </c>
    </row>
    <row r="386" spans="1:72" s="1" customFormat="1" ht="18.2" customHeight="1" x14ac:dyDescent="0.15">
      <c r="A386" s="14">
        <v>384</v>
      </c>
      <c r="B386" s="15" t="s">
        <v>372</v>
      </c>
      <c r="C386" s="15" t="s">
        <v>73</v>
      </c>
      <c r="D386" s="16">
        <v>45139</v>
      </c>
      <c r="E386" s="17" t="s">
        <v>737</v>
      </c>
      <c r="F386" s="18">
        <v>135</v>
      </c>
      <c r="G386" s="18">
        <v>134</v>
      </c>
      <c r="H386" s="19">
        <v>66257.266226000007</v>
      </c>
      <c r="I386" s="19">
        <v>53950.503773999997</v>
      </c>
      <c r="J386" s="19">
        <v>0</v>
      </c>
      <c r="K386" s="19">
        <v>120207.77</v>
      </c>
      <c r="L386" s="19">
        <v>672.747525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120207.77</v>
      </c>
      <c r="T386" s="19">
        <v>112678.29622600001</v>
      </c>
      <c r="U386" s="19">
        <v>562.08247500000004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113240.37870099999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9">
        <f>VLOOKUP(E386,[1]Aplicado!$C$941:$AL$1568,36,0)</f>
        <v>0</v>
      </c>
      <c r="AU386" s="19">
        <f t="shared" si="5"/>
        <v>0</v>
      </c>
      <c r="AV386" s="19">
        <v>54623.251299000003</v>
      </c>
      <c r="AW386" s="19">
        <v>113240.37870099999</v>
      </c>
      <c r="AX386" s="20">
        <v>71</v>
      </c>
      <c r="AY386" s="20">
        <v>300</v>
      </c>
      <c r="AZ386" s="19">
        <v>548000</v>
      </c>
      <c r="BA386" s="19">
        <v>134013.4</v>
      </c>
      <c r="BB386" s="21">
        <v>90</v>
      </c>
      <c r="BC386" s="21">
        <v>80.728489091389406</v>
      </c>
      <c r="BD386" s="21">
        <v>10.18</v>
      </c>
      <c r="BE386" s="21"/>
      <c r="BF386" s="17" t="s">
        <v>75</v>
      </c>
      <c r="BG386" s="14"/>
      <c r="BH386" s="17" t="s">
        <v>148</v>
      </c>
      <c r="BI386" s="17" t="s">
        <v>738</v>
      </c>
      <c r="BJ386" s="17" t="s">
        <v>739</v>
      </c>
      <c r="BK386" s="17" t="s">
        <v>79</v>
      </c>
      <c r="BL386" s="15" t="s">
        <v>80</v>
      </c>
      <c r="BM386" s="21">
        <v>936505.31830994005</v>
      </c>
      <c r="BN386" s="15" t="s">
        <v>81</v>
      </c>
      <c r="BO386" s="21"/>
      <c r="BP386" s="22">
        <v>38803</v>
      </c>
      <c r="BQ386" s="22">
        <v>47928</v>
      </c>
      <c r="BR386" s="21">
        <v>35852.879999999997</v>
      </c>
      <c r="BS386" s="21">
        <v>28.73</v>
      </c>
      <c r="BT386" s="21">
        <v>38.54</v>
      </c>
    </row>
    <row r="387" spans="1:72" s="1" customFormat="1" ht="18.2" customHeight="1" x14ac:dyDescent="0.15">
      <c r="A387" s="5">
        <v>385</v>
      </c>
      <c r="B387" s="6" t="s">
        <v>372</v>
      </c>
      <c r="C387" s="6" t="s">
        <v>73</v>
      </c>
      <c r="D387" s="7">
        <v>45139</v>
      </c>
      <c r="E387" s="8" t="s">
        <v>740</v>
      </c>
      <c r="F387" s="9">
        <v>183</v>
      </c>
      <c r="G387" s="9">
        <v>182</v>
      </c>
      <c r="H387" s="10">
        <v>22516.77</v>
      </c>
      <c r="I387" s="10">
        <v>55441.68</v>
      </c>
      <c r="J387" s="10">
        <v>5.3</v>
      </c>
      <c r="K387" s="10">
        <v>77958.45</v>
      </c>
      <c r="L387" s="10">
        <v>611.89</v>
      </c>
      <c r="M387" s="10">
        <v>0</v>
      </c>
      <c r="N387" s="10">
        <v>0</v>
      </c>
      <c r="O387" s="10">
        <v>5.3</v>
      </c>
      <c r="P387" s="10">
        <v>0</v>
      </c>
      <c r="Q387" s="10">
        <v>0</v>
      </c>
      <c r="R387" s="10">
        <v>0</v>
      </c>
      <c r="S387" s="10">
        <v>77953.149999999994</v>
      </c>
      <c r="T387" s="10">
        <v>92662.45</v>
      </c>
      <c r="U387" s="10">
        <v>198.66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92861.11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f>VLOOKUP(E387,[1]Aplicado!$C$941:$AL$1568,36,0)</f>
        <v>0</v>
      </c>
      <c r="AU387" s="10">
        <f t="shared" ref="AU387:AU450" si="6">AR387-AS387-AT387+AQ387+AP387+AO387+AM387+AJ387+AI387+AH387+AG387+AB387+X387+W387+R387+Q387+P387+O387-J387+AF387</f>
        <v>0</v>
      </c>
      <c r="AV387" s="10">
        <v>56048.27</v>
      </c>
      <c r="AW387" s="10">
        <v>92861.11</v>
      </c>
      <c r="AX387" s="11">
        <v>32</v>
      </c>
      <c r="AY387" s="11">
        <v>240</v>
      </c>
      <c r="AZ387" s="10">
        <v>330020</v>
      </c>
      <c r="BA387" s="10">
        <v>80697.36</v>
      </c>
      <c r="BB387" s="12">
        <v>90</v>
      </c>
      <c r="BC387" s="12">
        <v>86.9394426286064</v>
      </c>
      <c r="BD387" s="12">
        <v>10.59</v>
      </c>
      <c r="BE387" s="12"/>
      <c r="BF387" s="8" t="s">
        <v>75</v>
      </c>
      <c r="BG387" s="5"/>
      <c r="BH387" s="8" t="s">
        <v>158</v>
      </c>
      <c r="BI387" s="8" t="s">
        <v>296</v>
      </c>
      <c r="BJ387" s="8" t="s">
        <v>471</v>
      </c>
      <c r="BK387" s="8" t="s">
        <v>79</v>
      </c>
      <c r="BL387" s="6" t="s">
        <v>80</v>
      </c>
      <c r="BM387" s="12">
        <v>607311.32067429996</v>
      </c>
      <c r="BN387" s="6" t="s">
        <v>81</v>
      </c>
      <c r="BO387" s="12"/>
      <c r="BP387" s="13">
        <v>38805</v>
      </c>
      <c r="BQ387" s="13">
        <v>46105</v>
      </c>
      <c r="BR387" s="12">
        <v>38631.760000000002</v>
      </c>
      <c r="BS387" s="12">
        <v>16.920000000000002</v>
      </c>
      <c r="BT387" s="12">
        <v>29.9</v>
      </c>
    </row>
    <row r="388" spans="1:72" s="1" customFormat="1" ht="18.2" customHeight="1" x14ac:dyDescent="0.15">
      <c r="A388" s="14">
        <v>386</v>
      </c>
      <c r="B388" s="15" t="s">
        <v>372</v>
      </c>
      <c r="C388" s="15" t="s">
        <v>73</v>
      </c>
      <c r="D388" s="16">
        <v>45139</v>
      </c>
      <c r="E388" s="17" t="s">
        <v>741</v>
      </c>
      <c r="F388" s="18">
        <v>119</v>
      </c>
      <c r="G388" s="18">
        <v>118</v>
      </c>
      <c r="H388" s="19">
        <v>42052.18</v>
      </c>
      <c r="I388" s="19">
        <v>22996.26</v>
      </c>
      <c r="J388" s="19">
        <v>2.72</v>
      </c>
      <c r="K388" s="19">
        <v>65048.44</v>
      </c>
      <c r="L388" s="19">
        <v>312.97000000000003</v>
      </c>
      <c r="M388" s="19">
        <v>0</v>
      </c>
      <c r="N388" s="19">
        <v>0</v>
      </c>
      <c r="O388" s="19">
        <v>2.72</v>
      </c>
      <c r="P388" s="19">
        <v>0</v>
      </c>
      <c r="Q388" s="19">
        <v>0</v>
      </c>
      <c r="R388" s="19">
        <v>0</v>
      </c>
      <c r="S388" s="19">
        <v>65045.72</v>
      </c>
      <c r="T388" s="19">
        <v>58406.89</v>
      </c>
      <c r="U388" s="19">
        <v>371.09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58777.98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9">
        <f>VLOOKUP(E388,[1]Aplicado!$C$941:$AL$1568,36,0)</f>
        <v>0</v>
      </c>
      <c r="AU388" s="19">
        <f t="shared" si="6"/>
        <v>0</v>
      </c>
      <c r="AV388" s="19">
        <v>23306.51</v>
      </c>
      <c r="AW388" s="19">
        <v>58777.98</v>
      </c>
      <c r="AX388" s="20">
        <v>89</v>
      </c>
      <c r="AY388" s="20">
        <v>300</v>
      </c>
      <c r="AZ388" s="19">
        <v>390000</v>
      </c>
      <c r="BA388" s="19">
        <v>71959.31</v>
      </c>
      <c r="BB388" s="21">
        <v>66.989999999999995</v>
      </c>
      <c r="BC388" s="21">
        <v>60.553843315062402</v>
      </c>
      <c r="BD388" s="21">
        <v>10.59</v>
      </c>
      <c r="BE388" s="21"/>
      <c r="BF388" s="17" t="s">
        <v>103</v>
      </c>
      <c r="BG388" s="14"/>
      <c r="BH388" s="17" t="s">
        <v>106</v>
      </c>
      <c r="BI388" s="17" t="s">
        <v>107</v>
      </c>
      <c r="BJ388" s="17" t="s">
        <v>108</v>
      </c>
      <c r="BK388" s="17" t="s">
        <v>79</v>
      </c>
      <c r="BL388" s="15" t="s">
        <v>80</v>
      </c>
      <c r="BM388" s="21">
        <v>506753.12180984003</v>
      </c>
      <c r="BN388" s="15" t="s">
        <v>81</v>
      </c>
      <c r="BO388" s="21"/>
      <c r="BP388" s="22">
        <v>38702</v>
      </c>
      <c r="BQ388" s="22">
        <v>47830</v>
      </c>
      <c r="BR388" s="21">
        <v>20010.099999999999</v>
      </c>
      <c r="BS388" s="21">
        <v>14.97</v>
      </c>
      <c r="BT388" s="21">
        <v>29.31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45139</v>
      </c>
      <c r="E389" s="8" t="s">
        <v>742</v>
      </c>
      <c r="F389" s="9">
        <v>0</v>
      </c>
      <c r="G389" s="9">
        <v>0</v>
      </c>
      <c r="H389" s="10">
        <v>24206.720000000001</v>
      </c>
      <c r="I389" s="10">
        <v>66.36</v>
      </c>
      <c r="J389" s="10">
        <v>2.77</v>
      </c>
      <c r="K389" s="10">
        <v>24273.08</v>
      </c>
      <c r="L389" s="10">
        <v>352.16</v>
      </c>
      <c r="M389" s="10">
        <v>0</v>
      </c>
      <c r="N389" s="10">
        <v>0</v>
      </c>
      <c r="O389" s="10">
        <v>66.36</v>
      </c>
      <c r="P389" s="10">
        <v>285.91000000000003</v>
      </c>
      <c r="Q389" s="10">
        <v>0</v>
      </c>
      <c r="R389" s="10">
        <v>0</v>
      </c>
      <c r="S389" s="10">
        <v>23920.81</v>
      </c>
      <c r="T389" s="10">
        <v>0</v>
      </c>
      <c r="U389" s="10">
        <v>193.63</v>
      </c>
      <c r="V389" s="10">
        <v>0</v>
      </c>
      <c r="W389" s="10">
        <v>0</v>
      </c>
      <c r="X389" s="10">
        <v>193.63</v>
      </c>
      <c r="Y389" s="10">
        <v>0</v>
      </c>
      <c r="Z389" s="10">
        <v>0</v>
      </c>
      <c r="AA389" s="10">
        <v>0</v>
      </c>
      <c r="AB389" s="10">
        <v>137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75.11</v>
      </c>
      <c r="AI389" s="10">
        <v>32.61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65.565168</v>
      </c>
      <c r="AT389" s="10">
        <f>VLOOKUP(E389,[1]Aplicado!$C$941:$AL$1568,36,0)</f>
        <v>0</v>
      </c>
      <c r="AU389" s="10">
        <f t="shared" si="6"/>
        <v>722.28483200000005</v>
      </c>
      <c r="AV389" s="10">
        <v>66.25</v>
      </c>
      <c r="AW389" s="10">
        <v>0</v>
      </c>
      <c r="AX389" s="11">
        <v>58</v>
      </c>
      <c r="AY389" s="11">
        <v>360</v>
      </c>
      <c r="AZ389" s="10">
        <v>191602.05</v>
      </c>
      <c r="BA389" s="10">
        <v>64350</v>
      </c>
      <c r="BB389" s="12">
        <v>90</v>
      </c>
      <c r="BC389" s="12">
        <v>33.455678321678299</v>
      </c>
      <c r="BD389" s="12">
        <v>9.6</v>
      </c>
      <c r="BE389" s="12"/>
      <c r="BF389" s="8" t="s">
        <v>75</v>
      </c>
      <c r="BG389" s="5"/>
      <c r="BH389" s="8" t="s">
        <v>140</v>
      </c>
      <c r="BI389" s="8" t="s">
        <v>141</v>
      </c>
      <c r="BJ389" s="8" t="s">
        <v>743</v>
      </c>
      <c r="BK389" s="8" t="s">
        <v>84</v>
      </c>
      <c r="BL389" s="6" t="s">
        <v>80</v>
      </c>
      <c r="BM389" s="12">
        <v>186360.38072481999</v>
      </c>
      <c r="BN389" s="6" t="s">
        <v>81</v>
      </c>
      <c r="BO389" s="12"/>
      <c r="BP389" s="13">
        <v>36535</v>
      </c>
      <c r="BQ389" s="13">
        <v>47515</v>
      </c>
      <c r="BR389" s="12">
        <v>0</v>
      </c>
      <c r="BS389" s="12">
        <v>137</v>
      </c>
      <c r="BT389" s="12">
        <v>0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45139</v>
      </c>
      <c r="E390" s="17" t="s">
        <v>744</v>
      </c>
      <c r="F390" s="18">
        <v>0</v>
      </c>
      <c r="G390" s="18">
        <v>0</v>
      </c>
      <c r="H390" s="19">
        <v>36122.5</v>
      </c>
      <c r="I390" s="19">
        <v>0</v>
      </c>
      <c r="J390" s="19">
        <v>0</v>
      </c>
      <c r="K390" s="19">
        <v>36122.5</v>
      </c>
      <c r="L390" s="19">
        <v>405.53</v>
      </c>
      <c r="M390" s="19">
        <v>0</v>
      </c>
      <c r="N390" s="19">
        <v>0</v>
      </c>
      <c r="O390" s="19">
        <v>0</v>
      </c>
      <c r="P390" s="19">
        <v>405.53</v>
      </c>
      <c r="Q390" s="19">
        <v>4.16</v>
      </c>
      <c r="R390" s="19">
        <v>0</v>
      </c>
      <c r="S390" s="19">
        <v>35712.81</v>
      </c>
      <c r="T390" s="19">
        <v>0</v>
      </c>
      <c r="U390" s="19">
        <v>313.02999999999997</v>
      </c>
      <c r="V390" s="19">
        <v>0</v>
      </c>
      <c r="W390" s="19">
        <v>0</v>
      </c>
      <c r="X390" s="19">
        <v>313.02999999999997</v>
      </c>
      <c r="Y390" s="19">
        <v>0</v>
      </c>
      <c r="Z390" s="19">
        <v>0</v>
      </c>
      <c r="AA390" s="19">
        <v>0</v>
      </c>
      <c r="AB390" s="19">
        <v>142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94.66</v>
      </c>
      <c r="AI390" s="19">
        <v>42.98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85.477315000000004</v>
      </c>
      <c r="AT390" s="19">
        <f>VLOOKUP(E390,[1]Aplicado!$C$941:$AL$1568,36,0)</f>
        <v>0</v>
      </c>
      <c r="AU390" s="19">
        <f t="shared" si="6"/>
        <v>916.88268500000004</v>
      </c>
      <c r="AV390" s="19">
        <v>0</v>
      </c>
      <c r="AW390" s="19">
        <v>0</v>
      </c>
      <c r="AX390" s="20">
        <v>81</v>
      </c>
      <c r="AY390" s="20">
        <v>360</v>
      </c>
      <c r="AZ390" s="19">
        <v>243127.98</v>
      </c>
      <c r="BA390" s="19">
        <v>79200</v>
      </c>
      <c r="BB390" s="21">
        <v>90</v>
      </c>
      <c r="BC390" s="21">
        <v>40.582738636363601</v>
      </c>
      <c r="BD390" s="21">
        <v>10.4</v>
      </c>
      <c r="BE390" s="21"/>
      <c r="BF390" s="17" t="s">
        <v>75</v>
      </c>
      <c r="BG390" s="14"/>
      <c r="BH390" s="17" t="s">
        <v>140</v>
      </c>
      <c r="BI390" s="17" t="s">
        <v>141</v>
      </c>
      <c r="BJ390" s="17" t="s">
        <v>743</v>
      </c>
      <c r="BK390" s="17" t="s">
        <v>84</v>
      </c>
      <c r="BL390" s="15" t="s">
        <v>80</v>
      </c>
      <c r="BM390" s="21">
        <v>278228.57454881998</v>
      </c>
      <c r="BN390" s="15" t="s">
        <v>81</v>
      </c>
      <c r="BO390" s="21"/>
      <c r="BP390" s="22">
        <v>36631</v>
      </c>
      <c r="BQ390" s="22">
        <v>47604</v>
      </c>
      <c r="BR390" s="21">
        <v>0</v>
      </c>
      <c r="BS390" s="21">
        <v>142</v>
      </c>
      <c r="BT390" s="21">
        <v>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45139</v>
      </c>
      <c r="E391" s="8" t="s">
        <v>745</v>
      </c>
      <c r="F391" s="9">
        <v>0</v>
      </c>
      <c r="G391" s="9">
        <v>0</v>
      </c>
      <c r="H391" s="10">
        <v>38175.08</v>
      </c>
      <c r="I391" s="10">
        <v>0</v>
      </c>
      <c r="J391" s="10">
        <v>0</v>
      </c>
      <c r="K391" s="10">
        <v>38175.08</v>
      </c>
      <c r="L391" s="10">
        <v>387.74</v>
      </c>
      <c r="M391" s="10">
        <v>0</v>
      </c>
      <c r="N391" s="10">
        <v>0</v>
      </c>
      <c r="O391" s="10">
        <v>0</v>
      </c>
      <c r="P391" s="10">
        <v>387.74</v>
      </c>
      <c r="Q391" s="10">
        <v>4</v>
      </c>
      <c r="R391" s="10">
        <v>0</v>
      </c>
      <c r="S391" s="10">
        <v>37783.33</v>
      </c>
      <c r="T391" s="10">
        <v>0</v>
      </c>
      <c r="U391" s="10">
        <v>330.82</v>
      </c>
      <c r="V391" s="10">
        <v>0</v>
      </c>
      <c r="W391" s="10">
        <v>0</v>
      </c>
      <c r="X391" s="10">
        <v>330.82</v>
      </c>
      <c r="Y391" s="10">
        <v>0</v>
      </c>
      <c r="Z391" s="10">
        <v>0</v>
      </c>
      <c r="AA391" s="10">
        <v>0</v>
      </c>
      <c r="AB391" s="10">
        <v>142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94.66</v>
      </c>
      <c r="AI391" s="10">
        <v>43.15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86.206388000000004</v>
      </c>
      <c r="AT391" s="10">
        <f>VLOOKUP(E391,[1]Aplicado!$C$941:$AL$1568,36,0)</f>
        <v>0</v>
      </c>
      <c r="AU391" s="10">
        <f t="shared" si="6"/>
        <v>916.16361200000006</v>
      </c>
      <c r="AV391" s="10">
        <v>0</v>
      </c>
      <c r="AW391" s="10">
        <v>0</v>
      </c>
      <c r="AX391" s="11">
        <v>83</v>
      </c>
      <c r="AY391" s="11">
        <v>360</v>
      </c>
      <c r="AZ391" s="10">
        <v>245435.08</v>
      </c>
      <c r="BA391" s="10">
        <v>79200</v>
      </c>
      <c r="BB391" s="12">
        <v>90</v>
      </c>
      <c r="BC391" s="12">
        <v>42.935602272727301</v>
      </c>
      <c r="BD391" s="12">
        <v>10.4</v>
      </c>
      <c r="BE391" s="12"/>
      <c r="BF391" s="8" t="s">
        <v>75</v>
      </c>
      <c r="BG391" s="5"/>
      <c r="BH391" s="8" t="s">
        <v>140</v>
      </c>
      <c r="BI391" s="8" t="s">
        <v>141</v>
      </c>
      <c r="BJ391" s="8" t="s">
        <v>743</v>
      </c>
      <c r="BK391" s="8" t="s">
        <v>84</v>
      </c>
      <c r="BL391" s="6" t="s">
        <v>80</v>
      </c>
      <c r="BM391" s="12">
        <v>294359.42026426003</v>
      </c>
      <c r="BN391" s="6" t="s">
        <v>81</v>
      </c>
      <c r="BO391" s="12"/>
      <c r="BP391" s="13">
        <v>36692</v>
      </c>
      <c r="BQ391" s="13">
        <v>47665</v>
      </c>
      <c r="BR391" s="12">
        <v>0</v>
      </c>
      <c r="BS391" s="12">
        <v>142</v>
      </c>
      <c r="BT391" s="12">
        <v>0</v>
      </c>
    </row>
    <row r="392" spans="1:72" s="1" customFormat="1" ht="18.2" customHeight="1" x14ac:dyDescent="0.15">
      <c r="A392" s="14">
        <v>390</v>
      </c>
      <c r="B392" s="15" t="s">
        <v>372</v>
      </c>
      <c r="C392" s="15" t="s">
        <v>73</v>
      </c>
      <c r="D392" s="16">
        <v>45139</v>
      </c>
      <c r="E392" s="17" t="s">
        <v>746</v>
      </c>
      <c r="F392" s="18">
        <v>162</v>
      </c>
      <c r="G392" s="18">
        <v>161</v>
      </c>
      <c r="H392" s="19">
        <v>44640.51</v>
      </c>
      <c r="I392" s="19">
        <v>28865.759999999998</v>
      </c>
      <c r="J392" s="19">
        <v>2.4700000000000002</v>
      </c>
      <c r="K392" s="19">
        <v>73506.27</v>
      </c>
      <c r="L392" s="19">
        <v>316.87</v>
      </c>
      <c r="M392" s="19">
        <v>0</v>
      </c>
      <c r="N392" s="19">
        <v>0</v>
      </c>
      <c r="O392" s="19">
        <v>2.4700000000000002</v>
      </c>
      <c r="P392" s="19">
        <v>0</v>
      </c>
      <c r="Q392" s="19">
        <v>0</v>
      </c>
      <c r="R392" s="19">
        <v>0</v>
      </c>
      <c r="S392" s="19">
        <v>73503.8</v>
      </c>
      <c r="T392" s="19">
        <v>79714.759999999995</v>
      </c>
      <c r="U392" s="19">
        <v>353.38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80068.14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0</v>
      </c>
      <c r="AT392" s="19">
        <f>VLOOKUP(E392,[1]Aplicado!$C$941:$AL$1568,36,0)</f>
        <v>0</v>
      </c>
      <c r="AU392" s="19">
        <f t="shared" si="6"/>
        <v>0</v>
      </c>
      <c r="AV392" s="19">
        <v>29180.16</v>
      </c>
      <c r="AW392" s="19">
        <v>80068.14</v>
      </c>
      <c r="AX392" s="20">
        <v>95</v>
      </c>
      <c r="AY392" s="20">
        <v>300</v>
      </c>
      <c r="AZ392" s="19">
        <v>313877.13</v>
      </c>
      <c r="BA392" s="19">
        <v>76714.67</v>
      </c>
      <c r="BB392" s="21">
        <v>90</v>
      </c>
      <c r="BC392" s="21">
        <v>86.233076411591199</v>
      </c>
      <c r="BD392" s="21">
        <v>9.5</v>
      </c>
      <c r="BE392" s="21"/>
      <c r="BF392" s="17" t="s">
        <v>103</v>
      </c>
      <c r="BG392" s="14"/>
      <c r="BH392" s="17" t="s">
        <v>106</v>
      </c>
      <c r="BI392" s="17" t="s">
        <v>419</v>
      </c>
      <c r="BJ392" s="17" t="s">
        <v>422</v>
      </c>
      <c r="BK392" s="17" t="s">
        <v>79</v>
      </c>
      <c r="BL392" s="15" t="s">
        <v>80</v>
      </c>
      <c r="BM392" s="21">
        <v>572647.67174360005</v>
      </c>
      <c r="BN392" s="15" t="s">
        <v>81</v>
      </c>
      <c r="BO392" s="21"/>
      <c r="BP392" s="22">
        <v>38870</v>
      </c>
      <c r="BQ392" s="22">
        <v>47995</v>
      </c>
      <c r="BR392" s="21">
        <v>36031.57</v>
      </c>
      <c r="BS392" s="21">
        <v>53.27</v>
      </c>
      <c r="BT392" s="21">
        <v>29.92</v>
      </c>
    </row>
    <row r="393" spans="1:72" s="1" customFormat="1" ht="18.2" customHeight="1" x14ac:dyDescent="0.15">
      <c r="A393" s="5">
        <v>391</v>
      </c>
      <c r="B393" s="6" t="s">
        <v>372</v>
      </c>
      <c r="C393" s="6" t="s">
        <v>73</v>
      </c>
      <c r="D393" s="7">
        <v>45139</v>
      </c>
      <c r="E393" s="8" t="s">
        <v>747</v>
      </c>
      <c r="F393" s="9">
        <v>163</v>
      </c>
      <c r="G393" s="9">
        <v>162</v>
      </c>
      <c r="H393" s="10">
        <v>36364.22</v>
      </c>
      <c r="I393" s="10">
        <v>44828.93</v>
      </c>
      <c r="J393" s="10">
        <v>3.81</v>
      </c>
      <c r="K393" s="10">
        <v>81193.149999999994</v>
      </c>
      <c r="L393" s="10">
        <v>490.61</v>
      </c>
      <c r="M393" s="10">
        <v>0</v>
      </c>
      <c r="N393" s="10">
        <v>0</v>
      </c>
      <c r="O393" s="10">
        <v>3.81</v>
      </c>
      <c r="P393" s="10">
        <v>0</v>
      </c>
      <c r="Q393" s="10">
        <v>0</v>
      </c>
      <c r="R393" s="10">
        <v>0</v>
      </c>
      <c r="S393" s="10">
        <v>81189.34</v>
      </c>
      <c r="T393" s="10">
        <v>82060.039999999994</v>
      </c>
      <c r="U393" s="10">
        <v>287.85000000000002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82347.89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f>VLOOKUP(E393,[1]Aplicado!$C$941:$AL$1568,36,0)</f>
        <v>0</v>
      </c>
      <c r="AU393" s="10">
        <f t="shared" si="6"/>
        <v>0</v>
      </c>
      <c r="AV393" s="10">
        <v>45315.73</v>
      </c>
      <c r="AW393" s="10">
        <v>82347.89</v>
      </c>
      <c r="AX393" s="11">
        <v>59</v>
      </c>
      <c r="AY393" s="11">
        <v>300</v>
      </c>
      <c r="AZ393" s="10">
        <v>367640</v>
      </c>
      <c r="BA393" s="10">
        <v>89100</v>
      </c>
      <c r="BB393" s="12">
        <v>89.99</v>
      </c>
      <c r="BC393" s="12">
        <v>82.000322184062796</v>
      </c>
      <c r="BD393" s="12">
        <v>9.5</v>
      </c>
      <c r="BE393" s="12"/>
      <c r="BF393" s="8" t="s">
        <v>103</v>
      </c>
      <c r="BG393" s="5"/>
      <c r="BH393" s="8" t="s">
        <v>76</v>
      </c>
      <c r="BI393" s="8" t="s">
        <v>556</v>
      </c>
      <c r="BJ393" s="8" t="s">
        <v>668</v>
      </c>
      <c r="BK393" s="8" t="s">
        <v>79</v>
      </c>
      <c r="BL393" s="6" t="s">
        <v>80</v>
      </c>
      <c r="BM393" s="12">
        <v>632523.57730348001</v>
      </c>
      <c r="BN393" s="6" t="s">
        <v>81</v>
      </c>
      <c r="BO393" s="12"/>
      <c r="BP393" s="13">
        <v>38870</v>
      </c>
      <c r="BQ393" s="13">
        <v>47995</v>
      </c>
      <c r="BR393" s="12">
        <v>40277.75</v>
      </c>
      <c r="BS393" s="12">
        <v>61.88</v>
      </c>
      <c r="BT393" s="12">
        <v>28.8</v>
      </c>
    </row>
    <row r="394" spans="1:72" s="1" customFormat="1" ht="18.2" customHeight="1" x14ac:dyDescent="0.15">
      <c r="A394" s="14">
        <v>392</v>
      </c>
      <c r="B394" s="15" t="s">
        <v>372</v>
      </c>
      <c r="C394" s="15" t="s">
        <v>73</v>
      </c>
      <c r="D394" s="16">
        <v>45139</v>
      </c>
      <c r="E394" s="17" t="s">
        <v>748</v>
      </c>
      <c r="F394" s="18">
        <v>132</v>
      </c>
      <c r="G394" s="18">
        <v>131</v>
      </c>
      <c r="H394" s="19">
        <v>50389.919999999998</v>
      </c>
      <c r="I394" s="19">
        <v>29226.92</v>
      </c>
      <c r="J394" s="19">
        <v>2.78</v>
      </c>
      <c r="K394" s="19">
        <v>79616.84</v>
      </c>
      <c r="L394" s="19">
        <v>357.73</v>
      </c>
      <c r="M394" s="19">
        <v>0</v>
      </c>
      <c r="N394" s="19">
        <v>0</v>
      </c>
      <c r="O394" s="19">
        <v>2.78</v>
      </c>
      <c r="P394" s="19">
        <v>0</v>
      </c>
      <c r="Q394" s="19">
        <v>0</v>
      </c>
      <c r="R394" s="19">
        <v>0</v>
      </c>
      <c r="S394" s="19">
        <v>79614.06</v>
      </c>
      <c r="T394" s="19">
        <v>70648.240000000005</v>
      </c>
      <c r="U394" s="19">
        <v>398.9</v>
      </c>
      <c r="V394" s="19">
        <v>0</v>
      </c>
      <c r="W394" s="19">
        <v>0</v>
      </c>
      <c r="X394" s="19">
        <v>0</v>
      </c>
      <c r="Y394" s="19">
        <v>0</v>
      </c>
      <c r="Z394" s="19">
        <v>0</v>
      </c>
      <c r="AA394" s="19">
        <v>71047.14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0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>
        <v>0</v>
      </c>
      <c r="AT394" s="19">
        <f>VLOOKUP(E394,[1]Aplicado!$C$941:$AL$1568,36,0)</f>
        <v>0</v>
      </c>
      <c r="AU394" s="19">
        <f t="shared" si="6"/>
        <v>0</v>
      </c>
      <c r="AV394" s="19">
        <v>29581.87</v>
      </c>
      <c r="AW394" s="19">
        <v>71047.14</v>
      </c>
      <c r="AX394" s="20">
        <v>95</v>
      </c>
      <c r="AY394" s="20">
        <v>300</v>
      </c>
      <c r="AZ394" s="19">
        <v>354000</v>
      </c>
      <c r="BA394" s="19">
        <v>86600.73</v>
      </c>
      <c r="BB394" s="21">
        <v>89.99</v>
      </c>
      <c r="BC394" s="21">
        <v>82.729894533221596</v>
      </c>
      <c r="BD394" s="21">
        <v>9.5</v>
      </c>
      <c r="BE394" s="21"/>
      <c r="BF394" s="17" t="s">
        <v>75</v>
      </c>
      <c r="BG394" s="14"/>
      <c r="BH394" s="17" t="s">
        <v>106</v>
      </c>
      <c r="BI394" s="17" t="s">
        <v>419</v>
      </c>
      <c r="BJ394" s="17" t="s">
        <v>422</v>
      </c>
      <c r="BK394" s="17" t="s">
        <v>79</v>
      </c>
      <c r="BL394" s="15" t="s">
        <v>80</v>
      </c>
      <c r="BM394" s="21">
        <v>620251.00875131995</v>
      </c>
      <c r="BN394" s="15" t="s">
        <v>81</v>
      </c>
      <c r="BO394" s="21"/>
      <c r="BP394" s="22">
        <v>38870</v>
      </c>
      <c r="BQ394" s="22">
        <v>47998</v>
      </c>
      <c r="BR394" s="21">
        <v>30767.24</v>
      </c>
      <c r="BS394" s="21">
        <v>60.14</v>
      </c>
      <c r="BT394" s="21">
        <v>29.95</v>
      </c>
    </row>
    <row r="395" spans="1:72" s="1" customFormat="1" ht="18.2" customHeight="1" x14ac:dyDescent="0.15">
      <c r="A395" s="5">
        <v>393</v>
      </c>
      <c r="B395" s="6" t="s">
        <v>372</v>
      </c>
      <c r="C395" s="6" t="s">
        <v>73</v>
      </c>
      <c r="D395" s="7">
        <v>45139</v>
      </c>
      <c r="E395" s="8" t="s">
        <v>749</v>
      </c>
      <c r="F395" s="9">
        <v>113</v>
      </c>
      <c r="G395" s="9">
        <v>112</v>
      </c>
      <c r="H395" s="10">
        <v>19661.310000000001</v>
      </c>
      <c r="I395" s="10">
        <v>97277.5</v>
      </c>
      <c r="J395" s="10">
        <v>10.02</v>
      </c>
      <c r="K395" s="10">
        <v>116938.81</v>
      </c>
      <c r="L395" s="10">
        <v>1300.6400000000001</v>
      </c>
      <c r="M395" s="10">
        <v>0</v>
      </c>
      <c r="N395" s="10">
        <v>0</v>
      </c>
      <c r="O395" s="10">
        <v>10.02</v>
      </c>
      <c r="P395" s="10">
        <v>0</v>
      </c>
      <c r="Q395" s="10">
        <v>0</v>
      </c>
      <c r="R395" s="10">
        <v>0</v>
      </c>
      <c r="S395" s="10">
        <v>116928.79</v>
      </c>
      <c r="T395" s="10">
        <v>66569.87</v>
      </c>
      <c r="U395" s="10">
        <v>153.94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66723.81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f>VLOOKUP(E395,[1]Aplicado!$C$941:$AL$1568,36,0)</f>
        <v>0</v>
      </c>
      <c r="AU395" s="10">
        <f t="shared" si="6"/>
        <v>0</v>
      </c>
      <c r="AV395" s="10">
        <v>98568.12</v>
      </c>
      <c r="AW395" s="10">
        <v>66723.81</v>
      </c>
      <c r="AX395" s="11">
        <v>15</v>
      </c>
      <c r="AY395" s="11">
        <v>300</v>
      </c>
      <c r="AZ395" s="10">
        <v>686000</v>
      </c>
      <c r="BA395" s="10">
        <v>167819.49</v>
      </c>
      <c r="BB395" s="12">
        <v>90</v>
      </c>
      <c r="BC395" s="12">
        <v>62.707800506365501</v>
      </c>
      <c r="BD395" s="12">
        <v>9.4</v>
      </c>
      <c r="BE395" s="12"/>
      <c r="BF395" s="8" t="s">
        <v>75</v>
      </c>
      <c r="BG395" s="5"/>
      <c r="BH395" s="8" t="s">
        <v>99</v>
      </c>
      <c r="BI395" s="8" t="s">
        <v>750</v>
      </c>
      <c r="BJ395" s="8" t="s">
        <v>751</v>
      </c>
      <c r="BK395" s="8" t="s">
        <v>79</v>
      </c>
      <c r="BL395" s="6" t="s">
        <v>80</v>
      </c>
      <c r="BM395" s="12">
        <v>910959.69668637996</v>
      </c>
      <c r="BN395" s="6" t="s">
        <v>81</v>
      </c>
      <c r="BO395" s="12"/>
      <c r="BP395" s="13">
        <v>38873</v>
      </c>
      <c r="BQ395" s="13">
        <v>47998</v>
      </c>
      <c r="BR395" s="12">
        <v>46061.13</v>
      </c>
      <c r="BS395" s="12">
        <v>64.260000000000005</v>
      </c>
      <c r="BT395" s="12">
        <v>29.98</v>
      </c>
    </row>
    <row r="396" spans="1:72" s="1" customFormat="1" ht="18.2" customHeight="1" x14ac:dyDescent="0.15">
      <c r="A396" s="14">
        <v>394</v>
      </c>
      <c r="B396" s="15" t="s">
        <v>372</v>
      </c>
      <c r="C396" s="15" t="s">
        <v>73</v>
      </c>
      <c r="D396" s="16">
        <v>45139</v>
      </c>
      <c r="E396" s="17" t="s">
        <v>752</v>
      </c>
      <c r="F396" s="18">
        <v>87</v>
      </c>
      <c r="G396" s="18">
        <v>87</v>
      </c>
      <c r="H396" s="19">
        <v>0</v>
      </c>
      <c r="I396" s="19">
        <v>41155.26</v>
      </c>
      <c r="J396" s="19">
        <v>0</v>
      </c>
      <c r="K396" s="19">
        <v>41155.26</v>
      </c>
      <c r="L396" s="19">
        <v>0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41155.26</v>
      </c>
      <c r="T396" s="19">
        <v>15993.42</v>
      </c>
      <c r="U396" s="19">
        <v>0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15993.42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9">
        <f>VLOOKUP(E396,[1]Aplicado!$C$941:$AL$1568,36,0)</f>
        <v>0</v>
      </c>
      <c r="AU396" s="19">
        <f t="shared" si="6"/>
        <v>0</v>
      </c>
      <c r="AV396" s="19">
        <v>41155.26</v>
      </c>
      <c r="AW396" s="19">
        <v>15993.42</v>
      </c>
      <c r="AX396" s="20">
        <v>0</v>
      </c>
      <c r="AY396" s="20">
        <v>300</v>
      </c>
      <c r="AZ396" s="19">
        <v>309100</v>
      </c>
      <c r="BA396" s="19">
        <v>74970</v>
      </c>
      <c r="BB396" s="21">
        <v>89.12</v>
      </c>
      <c r="BC396" s="21">
        <v>48.922992813125298</v>
      </c>
      <c r="BD396" s="21">
        <v>9.5</v>
      </c>
      <c r="BE396" s="21"/>
      <c r="BF396" s="17" t="s">
        <v>103</v>
      </c>
      <c r="BG396" s="14"/>
      <c r="BH396" s="17" t="s">
        <v>106</v>
      </c>
      <c r="BI396" s="17" t="s">
        <v>107</v>
      </c>
      <c r="BJ396" s="17" t="s">
        <v>690</v>
      </c>
      <c r="BK396" s="17" t="s">
        <v>79</v>
      </c>
      <c r="BL396" s="15" t="s">
        <v>80</v>
      </c>
      <c r="BM396" s="21">
        <v>320629.18949771998</v>
      </c>
      <c r="BN396" s="15" t="s">
        <v>81</v>
      </c>
      <c r="BO396" s="21"/>
      <c r="BP396" s="22">
        <v>38877</v>
      </c>
      <c r="BQ396" s="22">
        <v>48002</v>
      </c>
      <c r="BR396" s="21">
        <v>21584.78</v>
      </c>
      <c r="BS396" s="21">
        <v>0</v>
      </c>
      <c r="BT396" s="21">
        <v>54.49</v>
      </c>
    </row>
    <row r="397" spans="1:72" s="1" customFormat="1" ht="18.2" customHeight="1" x14ac:dyDescent="0.15">
      <c r="A397" s="5">
        <v>395</v>
      </c>
      <c r="B397" s="6" t="s">
        <v>372</v>
      </c>
      <c r="C397" s="6" t="s">
        <v>73</v>
      </c>
      <c r="D397" s="7">
        <v>45139</v>
      </c>
      <c r="E397" s="8" t="s">
        <v>753</v>
      </c>
      <c r="F397" s="9">
        <v>122</v>
      </c>
      <c r="G397" s="9">
        <v>121</v>
      </c>
      <c r="H397" s="10">
        <v>21105.09</v>
      </c>
      <c r="I397" s="10">
        <v>41009.589999999997</v>
      </c>
      <c r="J397" s="10">
        <v>4.08</v>
      </c>
      <c r="K397" s="10">
        <v>62114.68</v>
      </c>
      <c r="L397" s="10">
        <v>525.49</v>
      </c>
      <c r="M397" s="10">
        <v>0</v>
      </c>
      <c r="N397" s="10">
        <v>0</v>
      </c>
      <c r="O397" s="10">
        <v>4.08</v>
      </c>
      <c r="P397" s="10">
        <v>0</v>
      </c>
      <c r="Q397" s="10">
        <v>0</v>
      </c>
      <c r="R397" s="10">
        <v>0</v>
      </c>
      <c r="S397" s="10">
        <v>62110.6</v>
      </c>
      <c r="T397" s="10">
        <v>43480.29</v>
      </c>
      <c r="U397" s="10">
        <v>167.05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43647.34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f>VLOOKUP(E397,[1]Aplicado!$C$941:$AL$1568,36,0)</f>
        <v>0</v>
      </c>
      <c r="AU397" s="10">
        <f t="shared" si="6"/>
        <v>0</v>
      </c>
      <c r="AV397" s="10">
        <v>41531</v>
      </c>
      <c r="AW397" s="10">
        <v>43647.34</v>
      </c>
      <c r="AX397" s="11">
        <v>35</v>
      </c>
      <c r="AY397" s="11">
        <v>240</v>
      </c>
      <c r="AZ397" s="10">
        <v>331700</v>
      </c>
      <c r="BA397" s="10">
        <v>74296.929999999993</v>
      </c>
      <c r="BB397" s="12">
        <v>82.3</v>
      </c>
      <c r="BC397" s="12">
        <v>68.800990565828201</v>
      </c>
      <c r="BD397" s="12">
        <v>9.5</v>
      </c>
      <c r="BE397" s="12"/>
      <c r="BF397" s="8" t="s">
        <v>103</v>
      </c>
      <c r="BG397" s="5"/>
      <c r="BH397" s="8" t="s">
        <v>76</v>
      </c>
      <c r="BI397" s="8" t="s">
        <v>451</v>
      </c>
      <c r="BJ397" s="8" t="s">
        <v>452</v>
      </c>
      <c r="BK397" s="8" t="s">
        <v>79</v>
      </c>
      <c r="BL397" s="6" t="s">
        <v>80</v>
      </c>
      <c r="BM397" s="12">
        <v>483886.41785319999</v>
      </c>
      <c r="BN397" s="6" t="s">
        <v>81</v>
      </c>
      <c r="BO397" s="12"/>
      <c r="BP397" s="13">
        <v>38877</v>
      </c>
      <c r="BQ397" s="13">
        <v>46177</v>
      </c>
      <c r="BR397" s="12">
        <v>24938.080000000002</v>
      </c>
      <c r="BS397" s="12">
        <v>49.18</v>
      </c>
      <c r="BT397" s="12">
        <v>29.97</v>
      </c>
    </row>
    <row r="398" spans="1:72" s="1" customFormat="1" ht="18.2" customHeight="1" x14ac:dyDescent="0.15">
      <c r="A398" s="14">
        <v>396</v>
      </c>
      <c r="B398" s="15" t="s">
        <v>372</v>
      </c>
      <c r="C398" s="15" t="s">
        <v>73</v>
      </c>
      <c r="D398" s="16">
        <v>45139</v>
      </c>
      <c r="E398" s="17" t="s">
        <v>754</v>
      </c>
      <c r="F398" s="18">
        <v>170</v>
      </c>
      <c r="G398" s="18">
        <v>169</v>
      </c>
      <c r="H398" s="19">
        <v>43140.25</v>
      </c>
      <c r="I398" s="19">
        <v>28555.279999999999</v>
      </c>
      <c r="J398" s="19">
        <v>2.38</v>
      </c>
      <c r="K398" s="19">
        <v>71695.53</v>
      </c>
      <c r="L398" s="19">
        <v>306.22000000000003</v>
      </c>
      <c r="M398" s="19">
        <v>0</v>
      </c>
      <c r="N398" s="19">
        <v>0</v>
      </c>
      <c r="O398" s="19">
        <v>2.38</v>
      </c>
      <c r="P398" s="19">
        <v>0</v>
      </c>
      <c r="Q398" s="19">
        <v>0</v>
      </c>
      <c r="R398" s="19">
        <v>0</v>
      </c>
      <c r="S398" s="19">
        <v>71693.149999999994</v>
      </c>
      <c r="T398" s="19">
        <v>81471.53</v>
      </c>
      <c r="U398" s="19">
        <v>341.51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81813.039999999994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9">
        <f>VLOOKUP(E398,[1]Aplicado!$C$941:$AL$1568,36,0)</f>
        <v>0</v>
      </c>
      <c r="AU398" s="19">
        <f t="shared" si="6"/>
        <v>0</v>
      </c>
      <c r="AV398" s="19">
        <v>28859.119999999999</v>
      </c>
      <c r="AW398" s="19">
        <v>81813.039999999994</v>
      </c>
      <c r="AX398" s="20">
        <v>95</v>
      </c>
      <c r="AY398" s="20">
        <v>300</v>
      </c>
      <c r="AZ398" s="19">
        <v>309100</v>
      </c>
      <c r="BA398" s="19">
        <v>74137</v>
      </c>
      <c r="BB398" s="21">
        <v>88.13</v>
      </c>
      <c r="BC398" s="21">
        <v>85.224885138325007</v>
      </c>
      <c r="BD398" s="21">
        <v>9.5</v>
      </c>
      <c r="BE398" s="21"/>
      <c r="BF398" s="17" t="s">
        <v>103</v>
      </c>
      <c r="BG398" s="14"/>
      <c r="BH398" s="17" t="s">
        <v>106</v>
      </c>
      <c r="BI398" s="17" t="s">
        <v>107</v>
      </c>
      <c r="BJ398" s="17" t="s">
        <v>690</v>
      </c>
      <c r="BK398" s="17" t="s">
        <v>79</v>
      </c>
      <c r="BL398" s="15" t="s">
        <v>80</v>
      </c>
      <c r="BM398" s="21">
        <v>558541.40095429996</v>
      </c>
      <c r="BN398" s="15" t="s">
        <v>81</v>
      </c>
      <c r="BO398" s="21"/>
      <c r="BP398" s="22">
        <v>38877</v>
      </c>
      <c r="BQ398" s="22">
        <v>48002</v>
      </c>
      <c r="BR398" s="21">
        <v>37144.61</v>
      </c>
      <c r="BS398" s="21">
        <v>51.48</v>
      </c>
      <c r="BT398" s="21">
        <v>29.99</v>
      </c>
    </row>
    <row r="399" spans="1:72" s="1" customFormat="1" ht="18.2" customHeight="1" x14ac:dyDescent="0.15">
      <c r="A399" s="5">
        <v>397</v>
      </c>
      <c r="B399" s="6" t="s">
        <v>372</v>
      </c>
      <c r="C399" s="6" t="s">
        <v>73</v>
      </c>
      <c r="D399" s="7">
        <v>45139</v>
      </c>
      <c r="E399" s="8" t="s">
        <v>755</v>
      </c>
      <c r="F399" s="9">
        <v>175</v>
      </c>
      <c r="G399" s="9">
        <v>174</v>
      </c>
      <c r="H399" s="10">
        <v>76251.600000000006</v>
      </c>
      <c r="I399" s="10">
        <v>51164.91</v>
      </c>
      <c r="J399" s="10">
        <v>4.2</v>
      </c>
      <c r="K399" s="10">
        <v>127416.51</v>
      </c>
      <c r="L399" s="10">
        <v>541.26</v>
      </c>
      <c r="M399" s="10">
        <v>0</v>
      </c>
      <c r="N399" s="10">
        <v>0</v>
      </c>
      <c r="O399" s="10">
        <v>4.2</v>
      </c>
      <c r="P399" s="10">
        <v>0</v>
      </c>
      <c r="Q399" s="10">
        <v>0</v>
      </c>
      <c r="R399" s="10">
        <v>0</v>
      </c>
      <c r="S399" s="10">
        <v>127412.31</v>
      </c>
      <c r="T399" s="10">
        <v>149190.82999999999</v>
      </c>
      <c r="U399" s="10">
        <v>603.63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149794.46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f>VLOOKUP(E399,[1]Aplicado!$C$941:$AL$1568,36,0)</f>
        <v>0</v>
      </c>
      <c r="AU399" s="10">
        <f t="shared" si="6"/>
        <v>0</v>
      </c>
      <c r="AV399" s="10">
        <v>51701.97</v>
      </c>
      <c r="AW399" s="10">
        <v>149794.46</v>
      </c>
      <c r="AX399" s="11">
        <v>95</v>
      </c>
      <c r="AY399" s="11">
        <v>300</v>
      </c>
      <c r="AZ399" s="10">
        <v>535000</v>
      </c>
      <c r="BA399" s="10">
        <v>131040.2</v>
      </c>
      <c r="BB399" s="12">
        <v>89.99</v>
      </c>
      <c r="BC399" s="12">
        <v>87.498597963831003</v>
      </c>
      <c r="BD399" s="12">
        <v>9.5</v>
      </c>
      <c r="BE399" s="12"/>
      <c r="BF399" s="8" t="s">
        <v>103</v>
      </c>
      <c r="BG399" s="5"/>
      <c r="BH399" s="8" t="s">
        <v>165</v>
      </c>
      <c r="BI399" s="8" t="s">
        <v>166</v>
      </c>
      <c r="BJ399" s="8" t="s">
        <v>677</v>
      </c>
      <c r="BK399" s="8" t="s">
        <v>79</v>
      </c>
      <c r="BL399" s="6" t="s">
        <v>80</v>
      </c>
      <c r="BM399" s="12">
        <v>992633.88658782002</v>
      </c>
      <c r="BN399" s="6" t="s">
        <v>81</v>
      </c>
      <c r="BO399" s="12"/>
      <c r="BP399" s="13">
        <v>38877</v>
      </c>
      <c r="BQ399" s="13">
        <v>48002</v>
      </c>
      <c r="BR399" s="12">
        <v>59784.63</v>
      </c>
      <c r="BS399" s="12">
        <v>91</v>
      </c>
      <c r="BT399" s="12">
        <v>29.99</v>
      </c>
    </row>
    <row r="400" spans="1:72" s="1" customFormat="1" ht="18.2" customHeight="1" x14ac:dyDescent="0.15">
      <c r="A400" s="14">
        <v>398</v>
      </c>
      <c r="B400" s="15" t="s">
        <v>372</v>
      </c>
      <c r="C400" s="15" t="s">
        <v>73</v>
      </c>
      <c r="D400" s="16">
        <v>45139</v>
      </c>
      <c r="E400" s="17" t="s">
        <v>756</v>
      </c>
      <c r="F400" s="18">
        <v>105</v>
      </c>
      <c r="G400" s="18">
        <v>104</v>
      </c>
      <c r="H400" s="19">
        <v>46250.77</v>
      </c>
      <c r="I400" s="19">
        <v>23348.17</v>
      </c>
      <c r="J400" s="19">
        <v>2.5499999999999998</v>
      </c>
      <c r="K400" s="19">
        <v>69598.94</v>
      </c>
      <c r="L400" s="19">
        <v>328.31</v>
      </c>
      <c r="M400" s="19">
        <v>0</v>
      </c>
      <c r="N400" s="19">
        <v>0</v>
      </c>
      <c r="O400" s="19">
        <v>2.5499999999999998</v>
      </c>
      <c r="P400" s="19">
        <v>0</v>
      </c>
      <c r="Q400" s="19">
        <v>0</v>
      </c>
      <c r="R400" s="19">
        <v>0</v>
      </c>
      <c r="S400" s="19">
        <v>69596.39</v>
      </c>
      <c r="T400" s="19">
        <v>49568.04</v>
      </c>
      <c r="U400" s="19">
        <v>366.13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49934.17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>
        <v>0</v>
      </c>
      <c r="AT400" s="19">
        <f>VLOOKUP(E400,[1]Aplicado!$C$941:$AL$1568,36,0)</f>
        <v>0</v>
      </c>
      <c r="AU400" s="19">
        <f t="shared" si="6"/>
        <v>0</v>
      </c>
      <c r="AV400" s="19">
        <v>23673.93</v>
      </c>
      <c r="AW400" s="19">
        <v>49934.17</v>
      </c>
      <c r="AX400" s="20">
        <v>95</v>
      </c>
      <c r="AY400" s="20">
        <v>300</v>
      </c>
      <c r="AZ400" s="19">
        <v>348000</v>
      </c>
      <c r="BA400" s="19">
        <v>79483.259999999995</v>
      </c>
      <c r="BB400" s="21">
        <v>89.99</v>
      </c>
      <c r="BC400" s="21">
        <v>78.796203579219096</v>
      </c>
      <c r="BD400" s="21">
        <v>9.5</v>
      </c>
      <c r="BE400" s="21"/>
      <c r="BF400" s="17" t="s">
        <v>75</v>
      </c>
      <c r="BG400" s="14"/>
      <c r="BH400" s="17" t="s">
        <v>165</v>
      </c>
      <c r="BI400" s="17" t="s">
        <v>324</v>
      </c>
      <c r="BJ400" s="17" t="s">
        <v>325</v>
      </c>
      <c r="BK400" s="17" t="s">
        <v>79</v>
      </c>
      <c r="BL400" s="15" t="s">
        <v>80</v>
      </c>
      <c r="BM400" s="21">
        <v>542206.12669357995</v>
      </c>
      <c r="BN400" s="15" t="s">
        <v>81</v>
      </c>
      <c r="BO400" s="21"/>
      <c r="BP400" s="22">
        <v>38883</v>
      </c>
      <c r="BQ400" s="22">
        <v>48008</v>
      </c>
      <c r="BR400" s="21">
        <v>25950.13</v>
      </c>
      <c r="BS400" s="21">
        <v>55.2</v>
      </c>
      <c r="BT400" s="21">
        <v>30.01</v>
      </c>
    </row>
    <row r="401" spans="1:72" s="1" customFormat="1" ht="18.2" customHeight="1" x14ac:dyDescent="0.15">
      <c r="A401" s="5">
        <v>399</v>
      </c>
      <c r="B401" s="6" t="s">
        <v>372</v>
      </c>
      <c r="C401" s="6" t="s">
        <v>73</v>
      </c>
      <c r="D401" s="7">
        <v>45139</v>
      </c>
      <c r="E401" s="8" t="s">
        <v>757</v>
      </c>
      <c r="F401" s="9">
        <v>100</v>
      </c>
      <c r="G401" s="9">
        <v>99</v>
      </c>
      <c r="H401" s="10">
        <v>65253.86</v>
      </c>
      <c r="I401" s="10">
        <v>31912.81</v>
      </c>
      <c r="J401" s="10">
        <v>3.61</v>
      </c>
      <c r="K401" s="10">
        <v>97166.67</v>
      </c>
      <c r="L401" s="10">
        <v>463.2</v>
      </c>
      <c r="M401" s="10">
        <v>0</v>
      </c>
      <c r="N401" s="10">
        <v>0</v>
      </c>
      <c r="O401" s="10">
        <v>3.61</v>
      </c>
      <c r="P401" s="10">
        <v>0</v>
      </c>
      <c r="Q401" s="10">
        <v>0</v>
      </c>
      <c r="R401" s="10">
        <v>0</v>
      </c>
      <c r="S401" s="10">
        <v>97163.06</v>
      </c>
      <c r="T401" s="10">
        <v>66063.19</v>
      </c>
      <c r="U401" s="10">
        <v>516.55999999999995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66579.75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0</v>
      </c>
      <c r="AT401" s="10">
        <f>VLOOKUP(E401,[1]Aplicado!$C$941:$AL$1568,36,0)</f>
        <v>0</v>
      </c>
      <c r="AU401" s="10">
        <f t="shared" si="6"/>
        <v>0</v>
      </c>
      <c r="AV401" s="10">
        <v>32372.400000000001</v>
      </c>
      <c r="AW401" s="10">
        <v>66579.75</v>
      </c>
      <c r="AX401" s="11">
        <v>95</v>
      </c>
      <c r="AY401" s="11">
        <v>300</v>
      </c>
      <c r="AZ401" s="10">
        <v>467000</v>
      </c>
      <c r="BA401" s="10">
        <v>112140</v>
      </c>
      <c r="BB401" s="12">
        <v>88.99</v>
      </c>
      <c r="BC401" s="12">
        <v>77.104875239878695</v>
      </c>
      <c r="BD401" s="12">
        <v>9.5</v>
      </c>
      <c r="BE401" s="12"/>
      <c r="BF401" s="8" t="s">
        <v>75</v>
      </c>
      <c r="BG401" s="5"/>
      <c r="BH401" s="8" t="s">
        <v>76</v>
      </c>
      <c r="BI401" s="8" t="s">
        <v>663</v>
      </c>
      <c r="BJ401" s="8" t="s">
        <v>664</v>
      </c>
      <c r="BK401" s="8" t="s">
        <v>79</v>
      </c>
      <c r="BL401" s="6" t="s">
        <v>80</v>
      </c>
      <c r="BM401" s="12">
        <v>756970.38912932004</v>
      </c>
      <c r="BN401" s="6" t="s">
        <v>81</v>
      </c>
      <c r="BO401" s="12"/>
      <c r="BP401" s="13">
        <v>38883</v>
      </c>
      <c r="BQ401" s="13">
        <v>48009</v>
      </c>
      <c r="BR401" s="12">
        <v>32474.04</v>
      </c>
      <c r="BS401" s="12">
        <v>77.88</v>
      </c>
      <c r="BT401" s="12">
        <v>30</v>
      </c>
    </row>
    <row r="402" spans="1:72" s="1" customFormat="1" ht="18.2" customHeight="1" x14ac:dyDescent="0.15">
      <c r="A402" s="14">
        <v>400</v>
      </c>
      <c r="B402" s="15" t="s">
        <v>372</v>
      </c>
      <c r="C402" s="15" t="s">
        <v>73</v>
      </c>
      <c r="D402" s="16">
        <v>45139</v>
      </c>
      <c r="E402" s="17" t="s">
        <v>758</v>
      </c>
      <c r="F402" s="18">
        <v>0</v>
      </c>
      <c r="G402" s="18">
        <v>0</v>
      </c>
      <c r="H402" s="19">
        <v>65253.83</v>
      </c>
      <c r="I402" s="19">
        <v>0</v>
      </c>
      <c r="J402" s="19">
        <v>0</v>
      </c>
      <c r="K402" s="19">
        <v>65253.83</v>
      </c>
      <c r="L402" s="19">
        <v>463.2</v>
      </c>
      <c r="M402" s="19">
        <v>0</v>
      </c>
      <c r="N402" s="19">
        <v>0</v>
      </c>
      <c r="O402" s="19">
        <v>0</v>
      </c>
      <c r="P402" s="19">
        <v>463.2</v>
      </c>
      <c r="Q402" s="19">
        <v>3.61</v>
      </c>
      <c r="R402" s="19">
        <v>0</v>
      </c>
      <c r="S402" s="19">
        <v>64787.02</v>
      </c>
      <c r="T402" s="19">
        <v>0</v>
      </c>
      <c r="U402" s="19">
        <v>516.55999999999995</v>
      </c>
      <c r="V402" s="19">
        <v>0</v>
      </c>
      <c r="W402" s="19">
        <v>0</v>
      </c>
      <c r="X402" s="19">
        <v>516.55999999999995</v>
      </c>
      <c r="Y402" s="19">
        <v>0</v>
      </c>
      <c r="Z402" s="19">
        <v>0</v>
      </c>
      <c r="AA402" s="19">
        <v>0</v>
      </c>
      <c r="AB402" s="19">
        <v>77.88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52.88</v>
      </c>
      <c r="AI402" s="19">
        <v>145.18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3.2474530000000001</v>
      </c>
      <c r="AT402" s="19">
        <f>VLOOKUP(E402,[1]Aplicado!$C$941:$AL$1568,36,0)</f>
        <v>0</v>
      </c>
      <c r="AU402" s="19">
        <f t="shared" si="6"/>
        <v>1256.062547</v>
      </c>
      <c r="AV402" s="19">
        <v>0</v>
      </c>
      <c r="AW402" s="19">
        <v>0</v>
      </c>
      <c r="AX402" s="20">
        <v>95</v>
      </c>
      <c r="AY402" s="20">
        <v>300</v>
      </c>
      <c r="AZ402" s="19">
        <v>467000</v>
      </c>
      <c r="BA402" s="19">
        <v>112140</v>
      </c>
      <c r="BB402" s="21">
        <v>88.99</v>
      </c>
      <c r="BC402" s="21">
        <v>51.412492507579799</v>
      </c>
      <c r="BD402" s="21">
        <v>9.5</v>
      </c>
      <c r="BE402" s="21"/>
      <c r="BF402" s="17" t="s">
        <v>75</v>
      </c>
      <c r="BG402" s="14"/>
      <c r="BH402" s="17" t="s">
        <v>76</v>
      </c>
      <c r="BI402" s="17" t="s">
        <v>663</v>
      </c>
      <c r="BJ402" s="17" t="s">
        <v>664</v>
      </c>
      <c r="BK402" s="17" t="s">
        <v>84</v>
      </c>
      <c r="BL402" s="15" t="s">
        <v>80</v>
      </c>
      <c r="BM402" s="21">
        <v>504737.66202843998</v>
      </c>
      <c r="BN402" s="15" t="s">
        <v>81</v>
      </c>
      <c r="BO402" s="21"/>
      <c r="BP402" s="22">
        <v>38882</v>
      </c>
      <c r="BQ402" s="22">
        <v>48009</v>
      </c>
      <c r="BR402" s="21">
        <v>0</v>
      </c>
      <c r="BS402" s="21">
        <v>77.88</v>
      </c>
      <c r="BT402" s="21">
        <v>0</v>
      </c>
    </row>
    <row r="403" spans="1:72" s="1" customFormat="1" ht="18.2" customHeight="1" x14ac:dyDescent="0.15">
      <c r="A403" s="5">
        <v>401</v>
      </c>
      <c r="B403" s="6" t="s">
        <v>372</v>
      </c>
      <c r="C403" s="6" t="s">
        <v>73</v>
      </c>
      <c r="D403" s="7">
        <v>45139</v>
      </c>
      <c r="E403" s="8" t="s">
        <v>759</v>
      </c>
      <c r="F403" s="9">
        <v>157</v>
      </c>
      <c r="G403" s="9">
        <v>156</v>
      </c>
      <c r="H403" s="10">
        <v>48221.18</v>
      </c>
      <c r="I403" s="10">
        <v>30643.91</v>
      </c>
      <c r="J403" s="10">
        <v>2.66</v>
      </c>
      <c r="K403" s="10">
        <v>78865.09</v>
      </c>
      <c r="L403" s="10">
        <v>342.35</v>
      </c>
      <c r="M403" s="10">
        <v>0</v>
      </c>
      <c r="N403" s="10">
        <v>0</v>
      </c>
      <c r="O403" s="10">
        <v>2.66</v>
      </c>
      <c r="P403" s="10">
        <v>0</v>
      </c>
      <c r="Q403" s="10">
        <v>0</v>
      </c>
      <c r="R403" s="10">
        <v>0</v>
      </c>
      <c r="S403" s="10">
        <v>78862.429999999993</v>
      </c>
      <c r="T403" s="10">
        <v>82353.13</v>
      </c>
      <c r="U403" s="10">
        <v>381.73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82734.86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f>VLOOKUP(E403,[1]Aplicado!$C$941:$AL$1568,36,0)</f>
        <v>0</v>
      </c>
      <c r="AU403" s="10">
        <f t="shared" si="6"/>
        <v>0</v>
      </c>
      <c r="AV403" s="10">
        <v>30983.599999999999</v>
      </c>
      <c r="AW403" s="10">
        <v>82734.86</v>
      </c>
      <c r="AX403" s="11">
        <v>95</v>
      </c>
      <c r="AY403" s="11">
        <v>300</v>
      </c>
      <c r="AZ403" s="10">
        <v>338300</v>
      </c>
      <c r="BA403" s="10">
        <v>82875</v>
      </c>
      <c r="BB403" s="12">
        <v>89.99</v>
      </c>
      <c r="BC403" s="12">
        <v>85.632942089894399</v>
      </c>
      <c r="BD403" s="12">
        <v>9.5</v>
      </c>
      <c r="BE403" s="12"/>
      <c r="BF403" s="8" t="s">
        <v>103</v>
      </c>
      <c r="BG403" s="5"/>
      <c r="BH403" s="8" t="s">
        <v>165</v>
      </c>
      <c r="BI403" s="8" t="s">
        <v>464</v>
      </c>
      <c r="BJ403" s="8" t="s">
        <v>760</v>
      </c>
      <c r="BK403" s="8" t="s">
        <v>79</v>
      </c>
      <c r="BL403" s="6" t="s">
        <v>80</v>
      </c>
      <c r="BM403" s="12">
        <v>614395.26837446005</v>
      </c>
      <c r="BN403" s="6" t="s">
        <v>81</v>
      </c>
      <c r="BO403" s="12"/>
      <c r="BP403" s="13">
        <v>38884</v>
      </c>
      <c r="BQ403" s="13">
        <v>48009</v>
      </c>
      <c r="BR403" s="12">
        <v>40914.699999999997</v>
      </c>
      <c r="BS403" s="12">
        <v>57.55</v>
      </c>
      <c r="BT403" s="12">
        <v>29.99</v>
      </c>
    </row>
    <row r="404" spans="1:72" s="1" customFormat="1" ht="18.2" customHeight="1" x14ac:dyDescent="0.15">
      <c r="A404" s="14">
        <v>402</v>
      </c>
      <c r="B404" s="15" t="s">
        <v>372</v>
      </c>
      <c r="C404" s="15" t="s">
        <v>73</v>
      </c>
      <c r="D404" s="16">
        <v>45139</v>
      </c>
      <c r="E404" s="17" t="s">
        <v>761</v>
      </c>
      <c r="F404" s="18">
        <v>153</v>
      </c>
      <c r="G404" s="18">
        <v>152</v>
      </c>
      <c r="H404" s="19">
        <v>61659.65</v>
      </c>
      <c r="I404" s="19">
        <v>38739</v>
      </c>
      <c r="J404" s="19">
        <v>3.4</v>
      </c>
      <c r="K404" s="19">
        <v>100398.65</v>
      </c>
      <c r="L404" s="19">
        <v>437.69</v>
      </c>
      <c r="M404" s="19">
        <v>0</v>
      </c>
      <c r="N404" s="19">
        <v>0</v>
      </c>
      <c r="O404" s="19">
        <v>3.4</v>
      </c>
      <c r="P404" s="19">
        <v>0</v>
      </c>
      <c r="Q404" s="19">
        <v>0</v>
      </c>
      <c r="R404" s="19">
        <v>0</v>
      </c>
      <c r="S404" s="19">
        <v>100395.25</v>
      </c>
      <c r="T404" s="19">
        <v>102908.4</v>
      </c>
      <c r="U404" s="19">
        <v>488.11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103396.51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9">
        <f>VLOOKUP(E404,[1]Aplicado!$C$941:$AL$1568,36,0)</f>
        <v>0</v>
      </c>
      <c r="AU404" s="19">
        <f t="shared" si="6"/>
        <v>0</v>
      </c>
      <c r="AV404" s="19">
        <v>39173.29</v>
      </c>
      <c r="AW404" s="19">
        <v>103396.51</v>
      </c>
      <c r="AX404" s="20">
        <v>95</v>
      </c>
      <c r="AY404" s="20">
        <v>300</v>
      </c>
      <c r="AZ404" s="19">
        <v>433000</v>
      </c>
      <c r="BA404" s="19">
        <v>105963.89</v>
      </c>
      <c r="BB404" s="21">
        <v>89.99</v>
      </c>
      <c r="BC404" s="21">
        <v>85.260823734387301</v>
      </c>
      <c r="BD404" s="21">
        <v>9.5</v>
      </c>
      <c r="BE404" s="21"/>
      <c r="BF404" s="17" t="s">
        <v>75</v>
      </c>
      <c r="BG404" s="14"/>
      <c r="BH404" s="17" t="s">
        <v>165</v>
      </c>
      <c r="BI404" s="17" t="s">
        <v>166</v>
      </c>
      <c r="BJ404" s="17" t="s">
        <v>762</v>
      </c>
      <c r="BK404" s="17" t="s">
        <v>79</v>
      </c>
      <c r="BL404" s="15" t="s">
        <v>80</v>
      </c>
      <c r="BM404" s="21">
        <v>782151.48287049995</v>
      </c>
      <c r="BN404" s="15" t="s">
        <v>81</v>
      </c>
      <c r="BO404" s="21"/>
      <c r="BP404" s="22">
        <v>38884</v>
      </c>
      <c r="BQ404" s="22">
        <v>48009</v>
      </c>
      <c r="BR404" s="21">
        <v>42953.61</v>
      </c>
      <c r="BS404" s="21">
        <v>73.59</v>
      </c>
      <c r="BT404" s="21">
        <v>29.99</v>
      </c>
    </row>
    <row r="405" spans="1:72" s="1" customFormat="1" ht="18.2" customHeight="1" x14ac:dyDescent="0.15">
      <c r="A405" s="5">
        <v>403</v>
      </c>
      <c r="B405" s="6" t="s">
        <v>372</v>
      </c>
      <c r="C405" s="6" t="s">
        <v>73</v>
      </c>
      <c r="D405" s="7">
        <v>45139</v>
      </c>
      <c r="E405" s="8" t="s">
        <v>763</v>
      </c>
      <c r="F405" s="9">
        <v>47</v>
      </c>
      <c r="G405" s="9">
        <v>46</v>
      </c>
      <c r="H405" s="10">
        <v>68614.55</v>
      </c>
      <c r="I405" s="10">
        <v>19129.79</v>
      </c>
      <c r="J405" s="10">
        <v>3.8</v>
      </c>
      <c r="K405" s="10">
        <v>87744.34</v>
      </c>
      <c r="L405" s="10">
        <v>489.11</v>
      </c>
      <c r="M405" s="10">
        <v>0</v>
      </c>
      <c r="N405" s="10">
        <v>0</v>
      </c>
      <c r="O405" s="10">
        <v>3.8</v>
      </c>
      <c r="P405" s="10">
        <v>0</v>
      </c>
      <c r="Q405" s="10">
        <v>0</v>
      </c>
      <c r="R405" s="10">
        <v>0</v>
      </c>
      <c r="S405" s="10">
        <v>87740.54</v>
      </c>
      <c r="T405" s="10">
        <v>29387.38</v>
      </c>
      <c r="U405" s="10">
        <v>543.16999999999996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29930.55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f>VLOOKUP(E405,[1]Aplicado!$C$941:$AL$1568,36,0)</f>
        <v>0</v>
      </c>
      <c r="AU405" s="10">
        <f t="shared" si="6"/>
        <v>0</v>
      </c>
      <c r="AV405" s="10">
        <v>19615.099999999999</v>
      </c>
      <c r="AW405" s="10">
        <v>29930.55</v>
      </c>
      <c r="AX405" s="11">
        <v>96</v>
      </c>
      <c r="AY405" s="11">
        <v>300</v>
      </c>
      <c r="AZ405" s="10">
        <v>482300</v>
      </c>
      <c r="BA405" s="10">
        <v>118151.39</v>
      </c>
      <c r="BB405" s="12">
        <v>90</v>
      </c>
      <c r="BC405" s="12">
        <v>66.835003803171503</v>
      </c>
      <c r="BD405" s="12">
        <v>9.5</v>
      </c>
      <c r="BE405" s="12"/>
      <c r="BF405" s="8" t="s">
        <v>103</v>
      </c>
      <c r="BG405" s="5"/>
      <c r="BH405" s="8" t="s">
        <v>106</v>
      </c>
      <c r="BI405" s="8" t="s">
        <v>419</v>
      </c>
      <c r="BJ405" s="8" t="s">
        <v>422</v>
      </c>
      <c r="BK405" s="8" t="s">
        <v>79</v>
      </c>
      <c r="BL405" s="6" t="s">
        <v>80</v>
      </c>
      <c r="BM405" s="12">
        <v>683562.15526987996</v>
      </c>
      <c r="BN405" s="6" t="s">
        <v>81</v>
      </c>
      <c r="BO405" s="12"/>
      <c r="BP405" s="13">
        <v>38884</v>
      </c>
      <c r="BQ405" s="13">
        <v>48009</v>
      </c>
      <c r="BR405" s="12">
        <v>13149.64</v>
      </c>
      <c r="BS405" s="12">
        <v>82.05</v>
      </c>
      <c r="BT405" s="12">
        <v>29.99</v>
      </c>
    </row>
    <row r="406" spans="1:72" s="1" customFormat="1" ht="18.2" customHeight="1" x14ac:dyDescent="0.15">
      <c r="A406" s="14">
        <v>404</v>
      </c>
      <c r="B406" s="15" t="s">
        <v>372</v>
      </c>
      <c r="C406" s="15" t="s">
        <v>73</v>
      </c>
      <c r="D406" s="16">
        <v>45139</v>
      </c>
      <c r="E406" s="17" t="s">
        <v>764</v>
      </c>
      <c r="F406" s="18">
        <v>159</v>
      </c>
      <c r="G406" s="18">
        <v>158</v>
      </c>
      <c r="H406" s="19">
        <v>72207.25</v>
      </c>
      <c r="I406" s="19">
        <v>46263.86</v>
      </c>
      <c r="J406" s="19">
        <v>3.99</v>
      </c>
      <c r="K406" s="19">
        <v>118471.11</v>
      </c>
      <c r="L406" s="19">
        <v>512.59</v>
      </c>
      <c r="M406" s="19">
        <v>0</v>
      </c>
      <c r="N406" s="19">
        <v>0</v>
      </c>
      <c r="O406" s="19">
        <v>3.99</v>
      </c>
      <c r="P406" s="19">
        <v>0</v>
      </c>
      <c r="Q406" s="19">
        <v>0</v>
      </c>
      <c r="R406" s="19">
        <v>0</v>
      </c>
      <c r="S406" s="19">
        <v>118467.12</v>
      </c>
      <c r="T406" s="19">
        <v>126123.93</v>
      </c>
      <c r="U406" s="19">
        <v>571.61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126695.54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9">
        <f>VLOOKUP(E406,[1]Aplicado!$C$941:$AL$1568,36,0)</f>
        <v>0</v>
      </c>
      <c r="AU406" s="19">
        <f t="shared" si="6"/>
        <v>0</v>
      </c>
      <c r="AV406" s="19">
        <v>46772.46</v>
      </c>
      <c r="AW406" s="19">
        <v>126695.54</v>
      </c>
      <c r="AX406" s="20">
        <v>95</v>
      </c>
      <c r="AY406" s="20">
        <v>300</v>
      </c>
      <c r="AZ406" s="19">
        <v>511248.08</v>
      </c>
      <c r="BA406" s="19">
        <v>124093.39</v>
      </c>
      <c r="BB406" s="21">
        <v>89.17</v>
      </c>
      <c r="BC406" s="21">
        <v>85.127121520332395</v>
      </c>
      <c r="BD406" s="21">
        <v>9.5</v>
      </c>
      <c r="BE406" s="21"/>
      <c r="BF406" s="17" t="s">
        <v>103</v>
      </c>
      <c r="BG406" s="14"/>
      <c r="BH406" s="17" t="s">
        <v>106</v>
      </c>
      <c r="BI406" s="17" t="s">
        <v>419</v>
      </c>
      <c r="BJ406" s="17" t="s">
        <v>422</v>
      </c>
      <c r="BK406" s="17" t="s">
        <v>79</v>
      </c>
      <c r="BL406" s="15" t="s">
        <v>80</v>
      </c>
      <c r="BM406" s="21">
        <v>922944.39806063997</v>
      </c>
      <c r="BN406" s="15" t="s">
        <v>81</v>
      </c>
      <c r="BO406" s="21"/>
      <c r="BP406" s="22">
        <v>38884</v>
      </c>
      <c r="BQ406" s="22">
        <v>48009</v>
      </c>
      <c r="BR406" s="21">
        <v>51411.839999999997</v>
      </c>
      <c r="BS406" s="21">
        <v>86.18</v>
      </c>
      <c r="BT406" s="21">
        <v>29.99</v>
      </c>
    </row>
    <row r="407" spans="1:72" s="1" customFormat="1" ht="18.2" customHeight="1" x14ac:dyDescent="0.15">
      <c r="A407" s="5">
        <v>405</v>
      </c>
      <c r="B407" s="6" t="s">
        <v>372</v>
      </c>
      <c r="C407" s="6" t="s">
        <v>73</v>
      </c>
      <c r="D407" s="7">
        <v>45139</v>
      </c>
      <c r="E407" s="8" t="s">
        <v>765</v>
      </c>
      <c r="F407" s="9">
        <v>147</v>
      </c>
      <c r="G407" s="9">
        <v>146</v>
      </c>
      <c r="H407" s="10">
        <v>43569.96</v>
      </c>
      <c r="I407" s="10">
        <v>26810.92</v>
      </c>
      <c r="J407" s="10">
        <v>2.41</v>
      </c>
      <c r="K407" s="10">
        <v>70380.88</v>
      </c>
      <c r="L407" s="10">
        <v>309.32</v>
      </c>
      <c r="M407" s="10">
        <v>0</v>
      </c>
      <c r="N407" s="10">
        <v>0</v>
      </c>
      <c r="O407" s="10">
        <v>2.41</v>
      </c>
      <c r="P407" s="10">
        <v>0</v>
      </c>
      <c r="Q407" s="10">
        <v>0</v>
      </c>
      <c r="R407" s="10">
        <v>0</v>
      </c>
      <c r="S407" s="10">
        <v>70378.47</v>
      </c>
      <c r="T407" s="10">
        <v>69360.89</v>
      </c>
      <c r="U407" s="10">
        <v>344.91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69705.8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</v>
      </c>
      <c r="AT407" s="10">
        <f>VLOOKUP(E407,[1]Aplicado!$C$941:$AL$1568,36,0)</f>
        <v>0</v>
      </c>
      <c r="AU407" s="10">
        <f t="shared" si="6"/>
        <v>0</v>
      </c>
      <c r="AV407" s="10">
        <v>27117.83</v>
      </c>
      <c r="AW407" s="10">
        <v>69705.8</v>
      </c>
      <c r="AX407" s="11">
        <v>95</v>
      </c>
      <c r="AY407" s="11">
        <v>300</v>
      </c>
      <c r="AZ407" s="10">
        <v>309100</v>
      </c>
      <c r="BA407" s="10">
        <v>74880.38</v>
      </c>
      <c r="BB407" s="12">
        <v>88.99</v>
      </c>
      <c r="BC407" s="12">
        <v>83.6398005098265</v>
      </c>
      <c r="BD407" s="12">
        <v>9.5</v>
      </c>
      <c r="BE407" s="12"/>
      <c r="BF407" s="8" t="s">
        <v>75</v>
      </c>
      <c r="BG407" s="5"/>
      <c r="BH407" s="8" t="s">
        <v>106</v>
      </c>
      <c r="BI407" s="8" t="s">
        <v>107</v>
      </c>
      <c r="BJ407" s="8" t="s">
        <v>690</v>
      </c>
      <c r="BK407" s="8" t="s">
        <v>79</v>
      </c>
      <c r="BL407" s="6" t="s">
        <v>80</v>
      </c>
      <c r="BM407" s="12">
        <v>548299.09455534001</v>
      </c>
      <c r="BN407" s="6" t="s">
        <v>81</v>
      </c>
      <c r="BO407" s="12"/>
      <c r="BP407" s="13">
        <v>38884</v>
      </c>
      <c r="BQ407" s="13">
        <v>48009</v>
      </c>
      <c r="BR407" s="12">
        <v>31405.87</v>
      </c>
      <c r="BS407" s="12">
        <v>52</v>
      </c>
      <c r="BT407" s="12">
        <v>29.99</v>
      </c>
    </row>
    <row r="408" spans="1:72" s="1" customFormat="1" ht="18.2" customHeight="1" x14ac:dyDescent="0.15">
      <c r="A408" s="14">
        <v>406</v>
      </c>
      <c r="B408" s="15" t="s">
        <v>372</v>
      </c>
      <c r="C408" s="15" t="s">
        <v>73</v>
      </c>
      <c r="D408" s="16">
        <v>45139</v>
      </c>
      <c r="E408" s="17" t="s">
        <v>766</v>
      </c>
      <c r="F408" s="18">
        <v>159</v>
      </c>
      <c r="G408" s="18">
        <v>158</v>
      </c>
      <c r="H408" s="19">
        <v>68752.179999999993</v>
      </c>
      <c r="I408" s="19">
        <v>44046.43</v>
      </c>
      <c r="J408" s="19">
        <v>3.79</v>
      </c>
      <c r="K408" s="19">
        <v>112798.61</v>
      </c>
      <c r="L408" s="19">
        <v>488.02</v>
      </c>
      <c r="M408" s="19">
        <v>0</v>
      </c>
      <c r="N408" s="19">
        <v>0</v>
      </c>
      <c r="O408" s="19">
        <v>3.79</v>
      </c>
      <c r="P408" s="19">
        <v>0</v>
      </c>
      <c r="Q408" s="19">
        <v>0</v>
      </c>
      <c r="R408" s="19">
        <v>0</v>
      </c>
      <c r="S408" s="19">
        <v>112794.82</v>
      </c>
      <c r="T408" s="19">
        <v>120086.1</v>
      </c>
      <c r="U408" s="19">
        <v>544.26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120630.36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9">
        <f>VLOOKUP(E408,[1]Aplicado!$C$941:$AL$1568,36,0)</f>
        <v>0</v>
      </c>
      <c r="AU408" s="19">
        <f t="shared" si="6"/>
        <v>0</v>
      </c>
      <c r="AV408" s="19">
        <v>44530.66</v>
      </c>
      <c r="AW408" s="19">
        <v>120630.36</v>
      </c>
      <c r="AX408" s="20">
        <v>96</v>
      </c>
      <c r="AY408" s="20">
        <v>300</v>
      </c>
      <c r="AZ408" s="19">
        <v>482300</v>
      </c>
      <c r="BA408" s="19">
        <v>118151.39</v>
      </c>
      <c r="BB408" s="21">
        <v>90</v>
      </c>
      <c r="BC408" s="21">
        <v>85.919715375333297</v>
      </c>
      <c r="BD408" s="21">
        <v>9.5</v>
      </c>
      <c r="BE408" s="21"/>
      <c r="BF408" s="17" t="s">
        <v>103</v>
      </c>
      <c r="BG408" s="14"/>
      <c r="BH408" s="17" t="s">
        <v>106</v>
      </c>
      <c r="BI408" s="17" t="s">
        <v>419</v>
      </c>
      <c r="BJ408" s="17" t="s">
        <v>422</v>
      </c>
      <c r="BK408" s="17" t="s">
        <v>79</v>
      </c>
      <c r="BL408" s="15" t="s">
        <v>80</v>
      </c>
      <c r="BM408" s="21">
        <v>878753.08566004003</v>
      </c>
      <c r="BN408" s="15" t="s">
        <v>81</v>
      </c>
      <c r="BO408" s="21"/>
      <c r="BP408" s="22">
        <v>38884</v>
      </c>
      <c r="BQ408" s="22">
        <v>48009</v>
      </c>
      <c r="BR408" s="21">
        <v>49275.51</v>
      </c>
      <c r="BS408" s="21">
        <v>82.05</v>
      </c>
      <c r="BT408" s="21">
        <v>29.99</v>
      </c>
    </row>
    <row r="409" spans="1:72" s="1" customFormat="1" ht="18.2" customHeight="1" x14ac:dyDescent="0.15">
      <c r="A409" s="5">
        <v>407</v>
      </c>
      <c r="B409" s="6" t="s">
        <v>372</v>
      </c>
      <c r="C409" s="6" t="s">
        <v>73</v>
      </c>
      <c r="D409" s="7">
        <v>45139</v>
      </c>
      <c r="E409" s="8" t="s">
        <v>767</v>
      </c>
      <c r="F409" s="9">
        <v>169</v>
      </c>
      <c r="G409" s="9">
        <v>168</v>
      </c>
      <c r="H409" s="10">
        <v>67801.52</v>
      </c>
      <c r="I409" s="10">
        <v>158110.10999999999</v>
      </c>
      <c r="J409" s="10">
        <v>13.03</v>
      </c>
      <c r="K409" s="10">
        <v>225911.63</v>
      </c>
      <c r="L409" s="10">
        <v>1690.94</v>
      </c>
      <c r="M409" s="10">
        <v>0</v>
      </c>
      <c r="N409" s="10">
        <v>0</v>
      </c>
      <c r="O409" s="10">
        <v>13.03</v>
      </c>
      <c r="P409" s="10">
        <v>0</v>
      </c>
      <c r="Q409" s="10">
        <v>0</v>
      </c>
      <c r="R409" s="10">
        <v>0</v>
      </c>
      <c r="S409" s="10">
        <v>225898.6</v>
      </c>
      <c r="T409" s="10">
        <v>217399.43</v>
      </c>
      <c r="U409" s="10">
        <v>531.01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217930.44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f>VLOOKUP(E409,[1]Aplicado!$C$941:$AL$1568,36,0)</f>
        <v>0</v>
      </c>
      <c r="AU409" s="10">
        <f t="shared" si="6"/>
        <v>0</v>
      </c>
      <c r="AV409" s="10">
        <v>159788.01999999999</v>
      </c>
      <c r="AW409" s="10">
        <v>217930.44</v>
      </c>
      <c r="AX409" s="11">
        <v>35</v>
      </c>
      <c r="AY409" s="11">
        <v>240</v>
      </c>
      <c r="AZ409" s="10">
        <v>980000</v>
      </c>
      <c r="BA409" s="10">
        <v>240052.39</v>
      </c>
      <c r="BB409" s="12">
        <v>89.99</v>
      </c>
      <c r="BC409" s="12">
        <v>84.684076730083802</v>
      </c>
      <c r="BD409" s="12">
        <v>9.4</v>
      </c>
      <c r="BE409" s="12"/>
      <c r="BF409" s="8" t="s">
        <v>75</v>
      </c>
      <c r="BG409" s="5"/>
      <c r="BH409" s="8" t="s">
        <v>99</v>
      </c>
      <c r="BI409" s="8" t="s">
        <v>768</v>
      </c>
      <c r="BJ409" s="8" t="s">
        <v>162</v>
      </c>
      <c r="BK409" s="8" t="s">
        <v>79</v>
      </c>
      <c r="BL409" s="6" t="s">
        <v>80</v>
      </c>
      <c r="BM409" s="12">
        <v>1759913.1927892</v>
      </c>
      <c r="BN409" s="6" t="s">
        <v>81</v>
      </c>
      <c r="BO409" s="12"/>
      <c r="BP409" s="13">
        <v>38888</v>
      </c>
      <c r="BQ409" s="13">
        <v>46188</v>
      </c>
      <c r="BR409" s="12">
        <v>94641.06</v>
      </c>
      <c r="BS409" s="12">
        <v>88.04</v>
      </c>
      <c r="BT409" s="12">
        <v>29.99</v>
      </c>
    </row>
    <row r="410" spans="1:72" s="1" customFormat="1" ht="18.2" customHeight="1" x14ac:dyDescent="0.15">
      <c r="A410" s="14">
        <v>408</v>
      </c>
      <c r="B410" s="15" t="s">
        <v>372</v>
      </c>
      <c r="C410" s="15" t="s">
        <v>73</v>
      </c>
      <c r="D410" s="16">
        <v>45139</v>
      </c>
      <c r="E410" s="17" t="s">
        <v>769</v>
      </c>
      <c r="F410" s="18">
        <v>155</v>
      </c>
      <c r="G410" s="18">
        <v>154</v>
      </c>
      <c r="H410" s="19">
        <v>40270.39</v>
      </c>
      <c r="I410" s="19">
        <v>25434.62</v>
      </c>
      <c r="J410" s="19">
        <v>2.21</v>
      </c>
      <c r="K410" s="19">
        <v>65705.009999999995</v>
      </c>
      <c r="L410" s="19">
        <v>285.88</v>
      </c>
      <c r="M410" s="19">
        <v>0</v>
      </c>
      <c r="N410" s="19">
        <v>0</v>
      </c>
      <c r="O410" s="19">
        <v>2.21</v>
      </c>
      <c r="P410" s="19">
        <v>0</v>
      </c>
      <c r="Q410" s="19">
        <v>0</v>
      </c>
      <c r="R410" s="19">
        <v>0</v>
      </c>
      <c r="S410" s="19">
        <v>65702.8</v>
      </c>
      <c r="T410" s="19">
        <v>67731.55</v>
      </c>
      <c r="U410" s="19">
        <v>318.79000000000002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68050.34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9">
        <f>VLOOKUP(E410,[1]Aplicado!$C$941:$AL$1568,36,0)</f>
        <v>0</v>
      </c>
      <c r="AU410" s="19">
        <f t="shared" si="6"/>
        <v>0</v>
      </c>
      <c r="AV410" s="19">
        <v>25718.29</v>
      </c>
      <c r="AW410" s="19">
        <v>68050.34</v>
      </c>
      <c r="AX410" s="20">
        <v>95</v>
      </c>
      <c r="AY410" s="20">
        <v>300</v>
      </c>
      <c r="AZ410" s="19">
        <v>282551.84000000003</v>
      </c>
      <c r="BA410" s="19">
        <v>69208.160000000003</v>
      </c>
      <c r="BB410" s="21">
        <v>90</v>
      </c>
      <c r="BC410" s="21">
        <v>85.441543309343899</v>
      </c>
      <c r="BD410" s="21">
        <v>9.5</v>
      </c>
      <c r="BE410" s="21"/>
      <c r="BF410" s="17" t="s">
        <v>75</v>
      </c>
      <c r="BG410" s="14"/>
      <c r="BH410" s="17" t="s">
        <v>106</v>
      </c>
      <c r="BI410" s="17" t="s">
        <v>419</v>
      </c>
      <c r="BJ410" s="17" t="s">
        <v>422</v>
      </c>
      <c r="BK410" s="17" t="s">
        <v>79</v>
      </c>
      <c r="BL410" s="15" t="s">
        <v>80</v>
      </c>
      <c r="BM410" s="21">
        <v>511872.24942160002</v>
      </c>
      <c r="BN410" s="15" t="s">
        <v>81</v>
      </c>
      <c r="BO410" s="21"/>
      <c r="BP410" s="22">
        <v>38890</v>
      </c>
      <c r="BQ410" s="22">
        <v>48015</v>
      </c>
      <c r="BR410" s="21">
        <v>31503.32</v>
      </c>
      <c r="BS410" s="21">
        <v>48.06</v>
      </c>
      <c r="BT410" s="21">
        <v>29.99</v>
      </c>
    </row>
    <row r="411" spans="1:72" s="1" customFormat="1" ht="18.2" customHeight="1" x14ac:dyDescent="0.15">
      <c r="A411" s="5">
        <v>409</v>
      </c>
      <c r="B411" s="6" t="s">
        <v>372</v>
      </c>
      <c r="C411" s="6" t="s">
        <v>73</v>
      </c>
      <c r="D411" s="7">
        <v>45139</v>
      </c>
      <c r="E411" s="8" t="s">
        <v>770</v>
      </c>
      <c r="F411" s="9">
        <v>141</v>
      </c>
      <c r="G411" s="9">
        <v>140</v>
      </c>
      <c r="H411" s="10">
        <v>45358.43</v>
      </c>
      <c r="I411" s="10">
        <v>27290.17</v>
      </c>
      <c r="J411" s="10">
        <v>2.5099999999999998</v>
      </c>
      <c r="K411" s="10">
        <v>72648.600000000006</v>
      </c>
      <c r="L411" s="10">
        <v>321.98</v>
      </c>
      <c r="M411" s="10">
        <v>0</v>
      </c>
      <c r="N411" s="10">
        <v>0</v>
      </c>
      <c r="O411" s="10">
        <v>2.5099999999999998</v>
      </c>
      <c r="P411" s="10">
        <v>0</v>
      </c>
      <c r="Q411" s="10">
        <v>0</v>
      </c>
      <c r="R411" s="10">
        <v>0</v>
      </c>
      <c r="S411" s="10">
        <v>72646.09</v>
      </c>
      <c r="T411" s="10">
        <v>68737.88</v>
      </c>
      <c r="U411" s="10">
        <v>359.07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69096.95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f>VLOOKUP(E411,[1]Aplicado!$C$941:$AL$1568,36,0)</f>
        <v>0</v>
      </c>
      <c r="AU411" s="10">
        <f t="shared" si="6"/>
        <v>0</v>
      </c>
      <c r="AV411" s="10">
        <v>27609.64</v>
      </c>
      <c r="AW411" s="10">
        <v>69096.95</v>
      </c>
      <c r="AX411" s="11">
        <v>95</v>
      </c>
      <c r="AY411" s="11">
        <v>300</v>
      </c>
      <c r="AZ411" s="10">
        <v>318243.8</v>
      </c>
      <c r="BA411" s="10">
        <v>77950.539999999994</v>
      </c>
      <c r="BB411" s="12">
        <v>90</v>
      </c>
      <c r="BC411" s="12">
        <v>83.8755972697559</v>
      </c>
      <c r="BD411" s="12">
        <v>9.5</v>
      </c>
      <c r="BE411" s="12"/>
      <c r="BF411" s="8" t="s">
        <v>103</v>
      </c>
      <c r="BG411" s="5"/>
      <c r="BH411" s="8" t="s">
        <v>106</v>
      </c>
      <c r="BI411" s="8" t="s">
        <v>419</v>
      </c>
      <c r="BJ411" s="8" t="s">
        <v>422</v>
      </c>
      <c r="BK411" s="8" t="s">
        <v>79</v>
      </c>
      <c r="BL411" s="6" t="s">
        <v>80</v>
      </c>
      <c r="BM411" s="12">
        <v>565965.49157697998</v>
      </c>
      <c r="BN411" s="6" t="s">
        <v>81</v>
      </c>
      <c r="BO411" s="12"/>
      <c r="BP411" s="13">
        <v>38890</v>
      </c>
      <c r="BQ411" s="13">
        <v>48015</v>
      </c>
      <c r="BR411" s="12">
        <v>30790.13</v>
      </c>
      <c r="BS411" s="12">
        <v>54.13</v>
      </c>
      <c r="BT411" s="12">
        <v>29.99</v>
      </c>
    </row>
    <row r="412" spans="1:72" s="1" customFormat="1" ht="18.2" customHeight="1" x14ac:dyDescent="0.15">
      <c r="A412" s="14">
        <v>410</v>
      </c>
      <c r="B412" s="15" t="s">
        <v>372</v>
      </c>
      <c r="C412" s="15" t="s">
        <v>73</v>
      </c>
      <c r="D412" s="16">
        <v>45139</v>
      </c>
      <c r="E412" s="17" t="s">
        <v>771</v>
      </c>
      <c r="F412" s="18">
        <v>111</v>
      </c>
      <c r="G412" s="18">
        <v>110</v>
      </c>
      <c r="H412" s="19">
        <v>31033.47</v>
      </c>
      <c r="I412" s="19">
        <v>57637.91</v>
      </c>
      <c r="J412" s="19">
        <v>6.13</v>
      </c>
      <c r="K412" s="19">
        <v>88671.38</v>
      </c>
      <c r="L412" s="19">
        <v>786.51</v>
      </c>
      <c r="M412" s="19">
        <v>0</v>
      </c>
      <c r="N412" s="19">
        <v>0</v>
      </c>
      <c r="O412" s="19">
        <v>6.13</v>
      </c>
      <c r="P412" s="19">
        <v>0</v>
      </c>
      <c r="Q412" s="19">
        <v>0</v>
      </c>
      <c r="R412" s="19">
        <v>0</v>
      </c>
      <c r="S412" s="19">
        <v>88665.25</v>
      </c>
      <c r="T412" s="19">
        <v>55923.55</v>
      </c>
      <c r="U412" s="19">
        <v>245.63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56169.18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9">
        <f>VLOOKUP(E412,[1]Aplicado!$C$941:$AL$1568,36,0)</f>
        <v>0</v>
      </c>
      <c r="AU412" s="19">
        <f t="shared" si="6"/>
        <v>0</v>
      </c>
      <c r="AV412" s="19">
        <v>58418.29</v>
      </c>
      <c r="AW412" s="19">
        <v>56169.18</v>
      </c>
      <c r="AX412" s="20">
        <v>35</v>
      </c>
      <c r="AY412" s="20">
        <v>300</v>
      </c>
      <c r="AZ412" s="19">
        <v>482300</v>
      </c>
      <c r="BA412" s="19">
        <v>118134.41</v>
      </c>
      <c r="BB412" s="21">
        <v>89.99</v>
      </c>
      <c r="BC412" s="21">
        <v>67.541589681617694</v>
      </c>
      <c r="BD412" s="21">
        <v>9.5</v>
      </c>
      <c r="BE412" s="21"/>
      <c r="BF412" s="17" t="s">
        <v>75</v>
      </c>
      <c r="BG412" s="14"/>
      <c r="BH412" s="17" t="s">
        <v>106</v>
      </c>
      <c r="BI412" s="17" t="s">
        <v>419</v>
      </c>
      <c r="BJ412" s="17" t="s">
        <v>422</v>
      </c>
      <c r="BK412" s="17" t="s">
        <v>79</v>
      </c>
      <c r="BL412" s="15" t="s">
        <v>80</v>
      </c>
      <c r="BM412" s="21">
        <v>690766.31381049997</v>
      </c>
      <c r="BN412" s="15" t="s">
        <v>81</v>
      </c>
      <c r="BO412" s="21"/>
      <c r="BP412" s="22">
        <v>38890</v>
      </c>
      <c r="BQ412" s="22">
        <v>48015</v>
      </c>
      <c r="BR412" s="21">
        <v>31655.87</v>
      </c>
      <c r="BS412" s="21">
        <v>82.04</v>
      </c>
      <c r="BT412" s="21">
        <v>29.99</v>
      </c>
    </row>
    <row r="413" spans="1:72" s="1" customFormat="1" ht="18.2" customHeight="1" x14ac:dyDescent="0.15">
      <c r="A413" s="5">
        <v>411</v>
      </c>
      <c r="B413" s="6" t="s">
        <v>372</v>
      </c>
      <c r="C413" s="6" t="s">
        <v>73</v>
      </c>
      <c r="D413" s="7">
        <v>45139</v>
      </c>
      <c r="E413" s="8" t="s">
        <v>772</v>
      </c>
      <c r="F413" s="9">
        <v>151</v>
      </c>
      <c r="G413" s="9">
        <v>150</v>
      </c>
      <c r="H413" s="10">
        <v>48134.22</v>
      </c>
      <c r="I413" s="10">
        <v>30036</v>
      </c>
      <c r="J413" s="10">
        <v>2.66</v>
      </c>
      <c r="K413" s="10">
        <v>78170.22</v>
      </c>
      <c r="L413" s="10">
        <v>341.68</v>
      </c>
      <c r="M413" s="10">
        <v>0</v>
      </c>
      <c r="N413" s="10">
        <v>0</v>
      </c>
      <c r="O413" s="10">
        <v>2.66</v>
      </c>
      <c r="P413" s="10">
        <v>0</v>
      </c>
      <c r="Q413" s="10">
        <v>0</v>
      </c>
      <c r="R413" s="10">
        <v>0</v>
      </c>
      <c r="S413" s="10">
        <v>78167.56</v>
      </c>
      <c r="T413" s="10">
        <v>79094.720000000001</v>
      </c>
      <c r="U413" s="10">
        <v>381.04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79475.759999999995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0</v>
      </c>
      <c r="AT413" s="10">
        <f>VLOOKUP(E413,[1]Aplicado!$C$941:$AL$1568,36,0)</f>
        <v>0</v>
      </c>
      <c r="AU413" s="10">
        <f t="shared" si="6"/>
        <v>0</v>
      </c>
      <c r="AV413" s="10">
        <v>30375.02</v>
      </c>
      <c r="AW413" s="10">
        <v>79475.759999999995</v>
      </c>
      <c r="AX413" s="11">
        <v>95</v>
      </c>
      <c r="AY413" s="11">
        <v>300</v>
      </c>
      <c r="AZ413" s="10">
        <v>437301.4</v>
      </c>
      <c r="BA413" s="10">
        <v>82720</v>
      </c>
      <c r="BB413" s="12">
        <v>69.5</v>
      </c>
      <c r="BC413" s="12">
        <v>65.675113878143094</v>
      </c>
      <c r="BD413" s="12">
        <v>9.5</v>
      </c>
      <c r="BE413" s="12"/>
      <c r="BF413" s="8" t="s">
        <v>103</v>
      </c>
      <c r="BG413" s="5"/>
      <c r="BH413" s="8" t="s">
        <v>216</v>
      </c>
      <c r="BI413" s="8" t="s">
        <v>436</v>
      </c>
      <c r="BJ413" s="8" t="s">
        <v>773</v>
      </c>
      <c r="BK413" s="8" t="s">
        <v>79</v>
      </c>
      <c r="BL413" s="6" t="s">
        <v>80</v>
      </c>
      <c r="BM413" s="12">
        <v>608981.72937832004</v>
      </c>
      <c r="BN413" s="6" t="s">
        <v>81</v>
      </c>
      <c r="BO413" s="12"/>
      <c r="BP413" s="13">
        <v>38891</v>
      </c>
      <c r="BQ413" s="13">
        <v>48016</v>
      </c>
      <c r="BR413" s="12">
        <v>35923.25</v>
      </c>
      <c r="BS413" s="12">
        <v>57.44</v>
      </c>
      <c r="BT413" s="12">
        <v>30.02</v>
      </c>
    </row>
    <row r="414" spans="1:72" s="1" customFormat="1" ht="18.2" customHeight="1" x14ac:dyDescent="0.15">
      <c r="A414" s="14">
        <v>412</v>
      </c>
      <c r="B414" s="15" t="s">
        <v>372</v>
      </c>
      <c r="C414" s="15" t="s">
        <v>73</v>
      </c>
      <c r="D414" s="16">
        <v>45139</v>
      </c>
      <c r="E414" s="17" t="s">
        <v>774</v>
      </c>
      <c r="F414" s="18">
        <v>130</v>
      </c>
      <c r="G414" s="18">
        <v>129</v>
      </c>
      <c r="H414" s="19">
        <v>38494.21</v>
      </c>
      <c r="I414" s="19">
        <v>21935.71</v>
      </c>
      <c r="J414" s="19">
        <v>2.13</v>
      </c>
      <c r="K414" s="19">
        <v>60429.919999999998</v>
      </c>
      <c r="L414" s="19">
        <v>272.06</v>
      </c>
      <c r="M414" s="19">
        <v>0</v>
      </c>
      <c r="N414" s="19">
        <v>0</v>
      </c>
      <c r="O414" s="19">
        <v>2.13</v>
      </c>
      <c r="P414" s="19">
        <v>0</v>
      </c>
      <c r="Q414" s="19">
        <v>0</v>
      </c>
      <c r="R414" s="19">
        <v>0</v>
      </c>
      <c r="S414" s="19">
        <v>60427.79</v>
      </c>
      <c r="T414" s="19">
        <v>53340.13</v>
      </c>
      <c r="U414" s="19">
        <v>307.94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53648.07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f>VLOOKUP(E414,[1]Aplicado!$C$941:$AL$1568,36,0)</f>
        <v>0</v>
      </c>
      <c r="AU414" s="19">
        <f t="shared" si="6"/>
        <v>0</v>
      </c>
      <c r="AV414" s="19">
        <v>22205.64</v>
      </c>
      <c r="AW414" s="19">
        <v>53648.07</v>
      </c>
      <c r="AX414" s="20">
        <v>95</v>
      </c>
      <c r="AY414" s="20">
        <v>300</v>
      </c>
      <c r="AZ414" s="19">
        <v>355100</v>
      </c>
      <c r="BA414" s="19">
        <v>65859.98</v>
      </c>
      <c r="BB414" s="21">
        <v>73.89</v>
      </c>
      <c r="BC414" s="21">
        <v>67.795486775125099</v>
      </c>
      <c r="BD414" s="21">
        <v>9.6</v>
      </c>
      <c r="BE414" s="21"/>
      <c r="BF414" s="17" t="s">
        <v>75</v>
      </c>
      <c r="BG414" s="14"/>
      <c r="BH414" s="17" t="s">
        <v>76</v>
      </c>
      <c r="BI414" s="17" t="s">
        <v>77</v>
      </c>
      <c r="BJ414" s="17" t="s">
        <v>710</v>
      </c>
      <c r="BK414" s="17" t="s">
        <v>79</v>
      </c>
      <c r="BL414" s="15" t="s">
        <v>80</v>
      </c>
      <c r="BM414" s="21">
        <v>470776.11296438001</v>
      </c>
      <c r="BN414" s="15" t="s">
        <v>81</v>
      </c>
      <c r="BO414" s="21"/>
      <c r="BP414" s="22">
        <v>38891</v>
      </c>
      <c r="BQ414" s="22">
        <v>48016</v>
      </c>
      <c r="BR414" s="21">
        <v>27080.12</v>
      </c>
      <c r="BS414" s="21">
        <v>59.7</v>
      </c>
      <c r="BT414" s="21">
        <v>30</v>
      </c>
    </row>
    <row r="415" spans="1:72" s="1" customFormat="1" ht="18.2" customHeight="1" x14ac:dyDescent="0.15">
      <c r="A415" s="5">
        <v>413</v>
      </c>
      <c r="B415" s="6" t="s">
        <v>372</v>
      </c>
      <c r="C415" s="6" t="s">
        <v>73</v>
      </c>
      <c r="D415" s="7">
        <v>45139</v>
      </c>
      <c r="E415" s="8" t="s">
        <v>775</v>
      </c>
      <c r="F415" s="9">
        <v>157</v>
      </c>
      <c r="G415" s="9">
        <v>156</v>
      </c>
      <c r="H415" s="10">
        <v>83568.17</v>
      </c>
      <c r="I415" s="10">
        <v>53717.16</v>
      </c>
      <c r="J415" s="10">
        <v>4.5999999999999996</v>
      </c>
      <c r="K415" s="10">
        <v>137285.32999999999</v>
      </c>
      <c r="L415" s="10">
        <v>595.85</v>
      </c>
      <c r="M415" s="10">
        <v>0</v>
      </c>
      <c r="N415" s="10">
        <v>0</v>
      </c>
      <c r="O415" s="10">
        <v>4.5999999999999996</v>
      </c>
      <c r="P415" s="10">
        <v>0</v>
      </c>
      <c r="Q415" s="10">
        <v>0</v>
      </c>
      <c r="R415" s="10">
        <v>0</v>
      </c>
      <c r="S415" s="10">
        <v>137280.73000000001</v>
      </c>
      <c r="T415" s="10">
        <v>141540.73000000001</v>
      </c>
      <c r="U415" s="10">
        <v>654.58000000000004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142195.31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f>VLOOKUP(E415,[1]Aplicado!$C$941:$AL$1568,36,0)</f>
        <v>0</v>
      </c>
      <c r="AU415" s="10">
        <f t="shared" si="6"/>
        <v>0</v>
      </c>
      <c r="AV415" s="10">
        <v>54308.41</v>
      </c>
      <c r="AW415" s="10">
        <v>142195.31</v>
      </c>
      <c r="AX415" s="11">
        <v>95</v>
      </c>
      <c r="AY415" s="11">
        <v>300</v>
      </c>
      <c r="AZ415" s="10">
        <v>610500</v>
      </c>
      <c r="BA415" s="10">
        <v>144265.39000000001</v>
      </c>
      <c r="BB415" s="12">
        <v>86.82</v>
      </c>
      <c r="BC415" s="12">
        <v>82.616578921666502</v>
      </c>
      <c r="BD415" s="12">
        <v>9.4</v>
      </c>
      <c r="BE415" s="12"/>
      <c r="BF415" s="8" t="s">
        <v>75</v>
      </c>
      <c r="BG415" s="5"/>
      <c r="BH415" s="8" t="s">
        <v>187</v>
      </c>
      <c r="BI415" s="8" t="s">
        <v>188</v>
      </c>
      <c r="BJ415" s="8" t="s">
        <v>776</v>
      </c>
      <c r="BK415" s="8" t="s">
        <v>79</v>
      </c>
      <c r="BL415" s="6" t="s">
        <v>80</v>
      </c>
      <c r="BM415" s="12">
        <v>1069516.00338706</v>
      </c>
      <c r="BN415" s="6" t="s">
        <v>81</v>
      </c>
      <c r="BO415" s="12"/>
      <c r="BP415" s="13">
        <v>38890</v>
      </c>
      <c r="BQ415" s="13">
        <v>48015</v>
      </c>
      <c r="BR415" s="12">
        <v>50073.21</v>
      </c>
      <c r="BS415" s="12">
        <v>55.24</v>
      </c>
      <c r="BT415" s="12">
        <v>30.02</v>
      </c>
    </row>
    <row r="416" spans="1:72" s="1" customFormat="1" ht="18.2" customHeight="1" x14ac:dyDescent="0.15">
      <c r="A416" s="14">
        <v>414</v>
      </c>
      <c r="B416" s="15" t="s">
        <v>372</v>
      </c>
      <c r="C416" s="15" t="s">
        <v>73</v>
      </c>
      <c r="D416" s="16">
        <v>45139</v>
      </c>
      <c r="E416" s="17" t="s">
        <v>777</v>
      </c>
      <c r="F416" s="18">
        <v>125</v>
      </c>
      <c r="G416" s="18">
        <v>124</v>
      </c>
      <c r="H416" s="19">
        <v>45670.48</v>
      </c>
      <c r="I416" s="19">
        <v>93621.15</v>
      </c>
      <c r="J416" s="19">
        <v>9.08</v>
      </c>
      <c r="K416" s="19">
        <v>139291.63</v>
      </c>
      <c r="L416" s="19">
        <v>1177.3800000000001</v>
      </c>
      <c r="M416" s="19">
        <v>0</v>
      </c>
      <c r="N416" s="19">
        <v>0</v>
      </c>
      <c r="O416" s="19">
        <v>9.08</v>
      </c>
      <c r="P416" s="19">
        <v>0</v>
      </c>
      <c r="Q416" s="19">
        <v>0</v>
      </c>
      <c r="R416" s="19">
        <v>0</v>
      </c>
      <c r="S416" s="19">
        <v>139282.54999999999</v>
      </c>
      <c r="T416" s="19">
        <v>97899.37</v>
      </c>
      <c r="U416" s="19">
        <v>357.68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98257.05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>
        <v>0</v>
      </c>
      <c r="AT416" s="19">
        <f>VLOOKUP(E416,[1]Aplicado!$C$941:$AL$1568,36,0)</f>
        <v>0</v>
      </c>
      <c r="AU416" s="19">
        <f t="shared" si="6"/>
        <v>0</v>
      </c>
      <c r="AV416" s="19">
        <v>94789.45</v>
      </c>
      <c r="AW416" s="19">
        <v>98257.05</v>
      </c>
      <c r="AX416" s="20">
        <v>34</v>
      </c>
      <c r="AY416" s="20">
        <v>240</v>
      </c>
      <c r="AZ416" s="19">
        <v>680000</v>
      </c>
      <c r="BA416" s="19">
        <v>165842.47</v>
      </c>
      <c r="BB416" s="21">
        <v>89.99</v>
      </c>
      <c r="BC416" s="21">
        <v>75.577966696347403</v>
      </c>
      <c r="BD416" s="21">
        <v>9.4</v>
      </c>
      <c r="BE416" s="21"/>
      <c r="BF416" s="17" t="s">
        <v>75</v>
      </c>
      <c r="BG416" s="14"/>
      <c r="BH416" s="17" t="s">
        <v>99</v>
      </c>
      <c r="BI416" s="17" t="s">
        <v>327</v>
      </c>
      <c r="BJ416" s="17" t="s">
        <v>778</v>
      </c>
      <c r="BK416" s="17" t="s">
        <v>79</v>
      </c>
      <c r="BL416" s="15" t="s">
        <v>80</v>
      </c>
      <c r="BM416" s="21">
        <v>1085111.6265010999</v>
      </c>
      <c r="BN416" s="15" t="s">
        <v>81</v>
      </c>
      <c r="BO416" s="21"/>
      <c r="BP416" s="22">
        <v>38863</v>
      </c>
      <c r="BQ416" s="22">
        <v>46163</v>
      </c>
      <c r="BR416" s="21">
        <v>49548.88</v>
      </c>
      <c r="BS416" s="21">
        <v>60.83</v>
      </c>
      <c r="BT416" s="21">
        <v>29.85</v>
      </c>
    </row>
    <row r="417" spans="1:72" s="1" customFormat="1" ht="18.2" customHeight="1" x14ac:dyDescent="0.15">
      <c r="A417" s="5">
        <v>415</v>
      </c>
      <c r="B417" s="6" t="s">
        <v>372</v>
      </c>
      <c r="C417" s="6" t="s">
        <v>73</v>
      </c>
      <c r="D417" s="7">
        <v>45139</v>
      </c>
      <c r="E417" s="8" t="s">
        <v>779</v>
      </c>
      <c r="F417" s="9">
        <v>171</v>
      </c>
      <c r="G417" s="9">
        <v>170</v>
      </c>
      <c r="H417" s="10">
        <v>57418.97</v>
      </c>
      <c r="I417" s="10">
        <v>38116.42</v>
      </c>
      <c r="J417" s="10">
        <v>3.18</v>
      </c>
      <c r="K417" s="10">
        <v>95535.39</v>
      </c>
      <c r="L417" s="10">
        <v>407.62</v>
      </c>
      <c r="M417" s="10">
        <v>0</v>
      </c>
      <c r="N417" s="10">
        <v>0</v>
      </c>
      <c r="O417" s="10">
        <v>3.18</v>
      </c>
      <c r="P417" s="10">
        <v>0</v>
      </c>
      <c r="Q417" s="10">
        <v>0</v>
      </c>
      <c r="R417" s="10">
        <v>0</v>
      </c>
      <c r="S417" s="10">
        <v>95532.21</v>
      </c>
      <c r="T417" s="10">
        <v>108692.78</v>
      </c>
      <c r="U417" s="10">
        <v>454.54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109147.32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f>VLOOKUP(E417,[1]Aplicado!$C$941:$AL$1568,36,0)</f>
        <v>0</v>
      </c>
      <c r="AU417" s="10">
        <f t="shared" si="6"/>
        <v>0</v>
      </c>
      <c r="AV417" s="10">
        <v>38520.86</v>
      </c>
      <c r="AW417" s="10">
        <v>109147.32</v>
      </c>
      <c r="AX417" s="11">
        <v>95</v>
      </c>
      <c r="AY417" s="11">
        <v>300</v>
      </c>
      <c r="AZ417" s="10">
        <v>403000</v>
      </c>
      <c r="BA417" s="10">
        <v>98679.43</v>
      </c>
      <c r="BB417" s="12">
        <v>89.99</v>
      </c>
      <c r="BC417" s="12">
        <v>87.119915243734198</v>
      </c>
      <c r="BD417" s="12">
        <v>9.5</v>
      </c>
      <c r="BE417" s="12"/>
      <c r="BF417" s="8" t="s">
        <v>103</v>
      </c>
      <c r="BG417" s="5"/>
      <c r="BH417" s="8" t="s">
        <v>165</v>
      </c>
      <c r="BI417" s="8" t="s">
        <v>166</v>
      </c>
      <c r="BJ417" s="8" t="s">
        <v>762</v>
      </c>
      <c r="BK417" s="8" t="s">
        <v>79</v>
      </c>
      <c r="BL417" s="6" t="s">
        <v>80</v>
      </c>
      <c r="BM417" s="12">
        <v>744264.89015562006</v>
      </c>
      <c r="BN417" s="6" t="s">
        <v>81</v>
      </c>
      <c r="BO417" s="12"/>
      <c r="BP417" s="13">
        <v>38898</v>
      </c>
      <c r="BQ417" s="13">
        <v>48023</v>
      </c>
      <c r="BR417" s="12">
        <v>46174.6</v>
      </c>
      <c r="BS417" s="12">
        <v>68.53</v>
      </c>
      <c r="BT417" s="12">
        <v>29.98</v>
      </c>
    </row>
    <row r="418" spans="1:72" s="1" customFormat="1" ht="18.2" customHeight="1" x14ac:dyDescent="0.15">
      <c r="A418" s="14">
        <v>416</v>
      </c>
      <c r="B418" s="15" t="s">
        <v>372</v>
      </c>
      <c r="C418" s="15" t="s">
        <v>73</v>
      </c>
      <c r="D418" s="16">
        <v>45139</v>
      </c>
      <c r="E418" s="17" t="s">
        <v>780</v>
      </c>
      <c r="F418" s="18">
        <v>0</v>
      </c>
      <c r="G418" s="18">
        <v>0</v>
      </c>
      <c r="H418" s="19">
        <v>58891.9</v>
      </c>
      <c r="I418" s="19">
        <v>0</v>
      </c>
      <c r="J418" s="19">
        <v>0</v>
      </c>
      <c r="K418" s="19">
        <v>58891.9</v>
      </c>
      <c r="L418" s="19">
        <v>414.49</v>
      </c>
      <c r="M418" s="19">
        <v>0</v>
      </c>
      <c r="N418" s="19">
        <v>0</v>
      </c>
      <c r="O418" s="19">
        <v>0</v>
      </c>
      <c r="P418" s="19">
        <v>414.49</v>
      </c>
      <c r="Q418" s="19">
        <v>3.23</v>
      </c>
      <c r="R418" s="19">
        <v>0</v>
      </c>
      <c r="S418" s="19">
        <v>58474.18</v>
      </c>
      <c r="T418" s="19">
        <v>0</v>
      </c>
      <c r="U418" s="19">
        <v>466.2</v>
      </c>
      <c r="V418" s="19">
        <v>0</v>
      </c>
      <c r="W418" s="19">
        <v>0</v>
      </c>
      <c r="X418" s="19">
        <v>466.2</v>
      </c>
      <c r="Y418" s="19">
        <v>0</v>
      </c>
      <c r="Z418" s="19">
        <v>0</v>
      </c>
      <c r="AA418" s="19">
        <v>0</v>
      </c>
      <c r="AB418" s="19">
        <v>70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47.53</v>
      </c>
      <c r="AI418" s="19">
        <v>131.58000000000001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>
        <v>2.8700809999999999</v>
      </c>
      <c r="AT418" s="19">
        <f>VLOOKUP(E418,[1]Aplicado!$C$941:$AL$1568,36,0)</f>
        <v>0</v>
      </c>
      <c r="AU418" s="19">
        <f t="shared" si="6"/>
        <v>1130.1599190000002</v>
      </c>
      <c r="AV418" s="19">
        <v>0</v>
      </c>
      <c r="AW418" s="19">
        <v>0</v>
      </c>
      <c r="AX418" s="20">
        <v>96</v>
      </c>
      <c r="AY418" s="20">
        <v>300</v>
      </c>
      <c r="AZ418" s="19">
        <v>439000</v>
      </c>
      <c r="BA418" s="19">
        <v>100800</v>
      </c>
      <c r="BB418" s="21">
        <v>84.49</v>
      </c>
      <c r="BC418" s="21">
        <v>49.012732819444402</v>
      </c>
      <c r="BD418" s="21">
        <v>9.5</v>
      </c>
      <c r="BE418" s="21"/>
      <c r="BF418" s="17" t="s">
        <v>75</v>
      </c>
      <c r="BG418" s="14"/>
      <c r="BH418" s="17" t="s">
        <v>165</v>
      </c>
      <c r="BI418" s="17" t="s">
        <v>166</v>
      </c>
      <c r="BJ418" s="17" t="s">
        <v>781</v>
      </c>
      <c r="BK418" s="17" t="s">
        <v>84</v>
      </c>
      <c r="BL418" s="15" t="s">
        <v>80</v>
      </c>
      <c r="BM418" s="21">
        <v>455556.08055796003</v>
      </c>
      <c r="BN418" s="15" t="s">
        <v>81</v>
      </c>
      <c r="BO418" s="21"/>
      <c r="BP418" s="22">
        <v>38903</v>
      </c>
      <c r="BQ418" s="22">
        <v>48028</v>
      </c>
      <c r="BR418" s="21">
        <v>0</v>
      </c>
      <c r="BS418" s="21">
        <v>70</v>
      </c>
      <c r="BT418" s="21">
        <v>0</v>
      </c>
    </row>
    <row r="419" spans="1:72" s="1" customFormat="1" ht="18.2" customHeight="1" x14ac:dyDescent="0.15">
      <c r="A419" s="5">
        <v>417</v>
      </c>
      <c r="B419" s="6" t="s">
        <v>372</v>
      </c>
      <c r="C419" s="6" t="s">
        <v>73</v>
      </c>
      <c r="D419" s="7">
        <v>45139</v>
      </c>
      <c r="E419" s="8" t="s">
        <v>782</v>
      </c>
      <c r="F419" s="9">
        <v>159</v>
      </c>
      <c r="G419" s="9">
        <v>158</v>
      </c>
      <c r="H419" s="10">
        <v>50776.26</v>
      </c>
      <c r="I419" s="10">
        <v>32050.73</v>
      </c>
      <c r="J419" s="10">
        <v>2.76</v>
      </c>
      <c r="K419" s="10">
        <v>82826.990000000005</v>
      </c>
      <c r="L419" s="10">
        <v>355.11</v>
      </c>
      <c r="M419" s="10">
        <v>0</v>
      </c>
      <c r="N419" s="10">
        <v>0</v>
      </c>
      <c r="O419" s="10">
        <v>2.76</v>
      </c>
      <c r="P419" s="10">
        <v>0</v>
      </c>
      <c r="Q419" s="10">
        <v>0</v>
      </c>
      <c r="R419" s="10">
        <v>0</v>
      </c>
      <c r="S419" s="10">
        <v>82824.23</v>
      </c>
      <c r="T419" s="10">
        <v>88323.39</v>
      </c>
      <c r="U419" s="10">
        <v>401.96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88725.35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0</v>
      </c>
      <c r="AT419" s="10">
        <f>VLOOKUP(E419,[1]Aplicado!$C$941:$AL$1568,36,0)</f>
        <v>0</v>
      </c>
      <c r="AU419" s="10">
        <f t="shared" si="6"/>
        <v>0</v>
      </c>
      <c r="AV419" s="10">
        <v>32403.08</v>
      </c>
      <c r="AW419" s="10">
        <v>88725.35</v>
      </c>
      <c r="AX419" s="11">
        <v>96</v>
      </c>
      <c r="AY419" s="11">
        <v>300</v>
      </c>
      <c r="AZ419" s="10">
        <v>354000</v>
      </c>
      <c r="BA419" s="10">
        <v>86651.46</v>
      </c>
      <c r="BB419" s="12">
        <v>89.99</v>
      </c>
      <c r="BC419" s="12">
        <v>86.015313044927296</v>
      </c>
      <c r="BD419" s="12">
        <v>9.5</v>
      </c>
      <c r="BE419" s="12"/>
      <c r="BF419" s="8" t="s">
        <v>103</v>
      </c>
      <c r="BG419" s="5"/>
      <c r="BH419" s="8" t="s">
        <v>106</v>
      </c>
      <c r="BI419" s="8" t="s">
        <v>419</v>
      </c>
      <c r="BJ419" s="8" t="s">
        <v>422</v>
      </c>
      <c r="BK419" s="8" t="s">
        <v>79</v>
      </c>
      <c r="BL419" s="6" t="s">
        <v>80</v>
      </c>
      <c r="BM419" s="12">
        <v>645260.55079405999</v>
      </c>
      <c r="BN419" s="6" t="s">
        <v>81</v>
      </c>
      <c r="BO419" s="12"/>
      <c r="BP419" s="13">
        <v>38905</v>
      </c>
      <c r="BQ419" s="13">
        <v>48030</v>
      </c>
      <c r="BR419" s="12">
        <v>38653.74</v>
      </c>
      <c r="BS419" s="12">
        <v>60.17</v>
      </c>
      <c r="BT419" s="12">
        <v>29.97</v>
      </c>
    </row>
    <row r="420" spans="1:72" s="1" customFormat="1" ht="18.2" customHeight="1" x14ac:dyDescent="0.15">
      <c r="A420" s="14">
        <v>418</v>
      </c>
      <c r="B420" s="15" t="s">
        <v>372</v>
      </c>
      <c r="C420" s="15" t="s">
        <v>73</v>
      </c>
      <c r="D420" s="16">
        <v>45139</v>
      </c>
      <c r="E420" s="17" t="s">
        <v>783</v>
      </c>
      <c r="F420" s="18">
        <v>0</v>
      </c>
      <c r="G420" s="18">
        <v>0</v>
      </c>
      <c r="H420" s="19">
        <v>48018.69</v>
      </c>
      <c r="I420" s="19">
        <v>0</v>
      </c>
      <c r="J420" s="19">
        <v>0</v>
      </c>
      <c r="K420" s="19">
        <v>48018.69</v>
      </c>
      <c r="L420" s="19">
        <v>336.31</v>
      </c>
      <c r="M420" s="19">
        <v>0</v>
      </c>
      <c r="N420" s="19">
        <v>0</v>
      </c>
      <c r="O420" s="19">
        <v>0</v>
      </c>
      <c r="P420" s="19">
        <v>336.31</v>
      </c>
      <c r="Q420" s="19">
        <v>2.62</v>
      </c>
      <c r="R420" s="19">
        <v>0</v>
      </c>
      <c r="S420" s="19">
        <v>47679.76</v>
      </c>
      <c r="T420" s="19">
        <v>0</v>
      </c>
      <c r="U420" s="19">
        <v>380.13</v>
      </c>
      <c r="V420" s="19">
        <v>0</v>
      </c>
      <c r="W420" s="19">
        <v>0</v>
      </c>
      <c r="X420" s="19">
        <v>380.13</v>
      </c>
      <c r="Y420" s="19">
        <v>0</v>
      </c>
      <c r="Z420" s="19">
        <v>0</v>
      </c>
      <c r="AA420" s="19">
        <v>0</v>
      </c>
      <c r="AB420" s="19">
        <v>56.95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38.67</v>
      </c>
      <c r="AI420" s="19">
        <v>105.89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2.7532749999999999</v>
      </c>
      <c r="AT420" s="19">
        <f>VLOOKUP(E420,[1]Aplicado!$C$941:$AL$1568,36,0)</f>
        <v>0</v>
      </c>
      <c r="AU420" s="19">
        <f t="shared" si="6"/>
        <v>917.81672500000013</v>
      </c>
      <c r="AV420" s="19">
        <v>0</v>
      </c>
      <c r="AW420" s="19">
        <v>0</v>
      </c>
      <c r="AX420" s="20">
        <v>96</v>
      </c>
      <c r="AY420" s="20">
        <v>300</v>
      </c>
      <c r="AZ420" s="19">
        <v>335916</v>
      </c>
      <c r="BA420" s="19">
        <v>82000.679999999993</v>
      </c>
      <c r="BB420" s="21">
        <v>89.75</v>
      </c>
      <c r="BC420" s="21">
        <v>52.185646021472003</v>
      </c>
      <c r="BD420" s="21">
        <v>9.5</v>
      </c>
      <c r="BE420" s="21"/>
      <c r="BF420" s="17" t="s">
        <v>103</v>
      </c>
      <c r="BG420" s="14"/>
      <c r="BH420" s="17" t="s">
        <v>106</v>
      </c>
      <c r="BI420" s="17" t="s">
        <v>107</v>
      </c>
      <c r="BJ420" s="17" t="s">
        <v>429</v>
      </c>
      <c r="BK420" s="17" t="s">
        <v>84</v>
      </c>
      <c r="BL420" s="15" t="s">
        <v>80</v>
      </c>
      <c r="BM420" s="21">
        <v>371459.75518671999</v>
      </c>
      <c r="BN420" s="15" t="s">
        <v>81</v>
      </c>
      <c r="BO420" s="21"/>
      <c r="BP420" s="22">
        <v>38905</v>
      </c>
      <c r="BQ420" s="22">
        <v>48030</v>
      </c>
      <c r="BR420" s="21">
        <v>0</v>
      </c>
      <c r="BS420" s="21">
        <v>56.95</v>
      </c>
      <c r="BT420" s="21">
        <v>0</v>
      </c>
    </row>
    <row r="421" spans="1:72" s="1" customFormat="1" ht="18.2" customHeight="1" x14ac:dyDescent="0.15">
      <c r="A421" s="5">
        <v>419</v>
      </c>
      <c r="B421" s="6" t="s">
        <v>372</v>
      </c>
      <c r="C421" s="6" t="s">
        <v>73</v>
      </c>
      <c r="D421" s="7">
        <v>45139</v>
      </c>
      <c r="E421" s="8" t="s">
        <v>784</v>
      </c>
      <c r="F421" s="9">
        <v>9</v>
      </c>
      <c r="G421" s="9">
        <v>8</v>
      </c>
      <c r="H421" s="10">
        <v>68628.479999999996</v>
      </c>
      <c r="I421" s="10">
        <v>4155.47</v>
      </c>
      <c r="J421" s="10">
        <v>3.75</v>
      </c>
      <c r="K421" s="10">
        <v>72783.95</v>
      </c>
      <c r="L421" s="10">
        <v>480.62</v>
      </c>
      <c r="M421" s="10">
        <v>0</v>
      </c>
      <c r="N421" s="10">
        <v>0</v>
      </c>
      <c r="O421" s="10">
        <v>3.75</v>
      </c>
      <c r="P421" s="10">
        <v>0</v>
      </c>
      <c r="Q421" s="10">
        <v>0</v>
      </c>
      <c r="R421" s="10">
        <v>0</v>
      </c>
      <c r="S421" s="10">
        <v>72780.2</v>
      </c>
      <c r="T421" s="10">
        <v>5059.63</v>
      </c>
      <c r="U421" s="10">
        <v>543.28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5602.91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0</v>
      </c>
      <c r="AT421" s="10">
        <f>VLOOKUP(E421,[1]Aplicado!$C$941:$AL$1568,36,0)</f>
        <v>0</v>
      </c>
      <c r="AU421" s="10">
        <f t="shared" si="6"/>
        <v>0</v>
      </c>
      <c r="AV421" s="10">
        <v>4632.34</v>
      </c>
      <c r="AW421" s="10">
        <v>5602.91</v>
      </c>
      <c r="AX421" s="11">
        <v>96</v>
      </c>
      <c r="AY421" s="11">
        <v>300</v>
      </c>
      <c r="AZ421" s="10">
        <v>527000</v>
      </c>
      <c r="BA421" s="10">
        <v>117192</v>
      </c>
      <c r="BB421" s="12">
        <v>81.760000000000005</v>
      </c>
      <c r="BC421" s="12">
        <v>50.775728309099598</v>
      </c>
      <c r="BD421" s="12">
        <v>9.5</v>
      </c>
      <c r="BE421" s="12"/>
      <c r="BF421" s="8" t="s">
        <v>103</v>
      </c>
      <c r="BG421" s="5"/>
      <c r="BH421" s="8" t="s">
        <v>165</v>
      </c>
      <c r="BI421" s="8" t="s">
        <v>166</v>
      </c>
      <c r="BJ421" s="8" t="s">
        <v>781</v>
      </c>
      <c r="BK421" s="8" t="s">
        <v>79</v>
      </c>
      <c r="BL421" s="6" t="s">
        <v>80</v>
      </c>
      <c r="BM421" s="12">
        <v>567010.30530440004</v>
      </c>
      <c r="BN421" s="6" t="s">
        <v>81</v>
      </c>
      <c r="BO421" s="12"/>
      <c r="BP421" s="13">
        <v>38905</v>
      </c>
      <c r="BQ421" s="13">
        <v>48030</v>
      </c>
      <c r="BR421" s="12">
        <v>3246.65</v>
      </c>
      <c r="BS421" s="12">
        <v>81.38</v>
      </c>
      <c r="BT421" s="12">
        <v>29.99</v>
      </c>
    </row>
    <row r="422" spans="1:72" s="1" customFormat="1" ht="18.2" customHeight="1" x14ac:dyDescent="0.15">
      <c r="A422" s="14">
        <v>420</v>
      </c>
      <c r="B422" s="15" t="s">
        <v>372</v>
      </c>
      <c r="C422" s="15" t="s">
        <v>73</v>
      </c>
      <c r="D422" s="16">
        <v>45139</v>
      </c>
      <c r="E422" s="17" t="s">
        <v>785</v>
      </c>
      <c r="F422" s="18">
        <v>80</v>
      </c>
      <c r="G422" s="18">
        <v>79</v>
      </c>
      <c r="H422" s="19">
        <v>25217.05</v>
      </c>
      <c r="I422" s="19">
        <v>35933.199999999997</v>
      </c>
      <c r="J422" s="19">
        <v>4.74</v>
      </c>
      <c r="K422" s="19">
        <v>61150.25</v>
      </c>
      <c r="L422" s="19">
        <v>608.11</v>
      </c>
      <c r="M422" s="19">
        <v>0</v>
      </c>
      <c r="N422" s="19">
        <v>0</v>
      </c>
      <c r="O422" s="19">
        <v>4.74</v>
      </c>
      <c r="P422" s="19">
        <v>0</v>
      </c>
      <c r="Q422" s="19">
        <v>0</v>
      </c>
      <c r="R422" s="19">
        <v>0</v>
      </c>
      <c r="S422" s="19">
        <v>61145.51</v>
      </c>
      <c r="T422" s="19">
        <v>28683.61</v>
      </c>
      <c r="U422" s="19">
        <v>199.6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28883.21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9">
        <f>VLOOKUP(E422,[1]Aplicado!$C$941:$AL$1568,36,0)</f>
        <v>0</v>
      </c>
      <c r="AU422" s="19">
        <f t="shared" si="6"/>
        <v>0</v>
      </c>
      <c r="AV422" s="19">
        <v>36536.57</v>
      </c>
      <c r="AW422" s="19">
        <v>28883.21</v>
      </c>
      <c r="AX422" s="20">
        <v>36</v>
      </c>
      <c r="AY422" s="20">
        <v>240</v>
      </c>
      <c r="AZ422" s="19">
        <v>354000</v>
      </c>
      <c r="BA422" s="19">
        <v>86651.46</v>
      </c>
      <c r="BB422" s="21">
        <v>89.99</v>
      </c>
      <c r="BC422" s="21">
        <v>63.501347177531699</v>
      </c>
      <c r="BD422" s="21">
        <v>9.5</v>
      </c>
      <c r="BE422" s="21"/>
      <c r="BF422" s="17" t="s">
        <v>75</v>
      </c>
      <c r="BG422" s="14"/>
      <c r="BH422" s="17" t="s">
        <v>106</v>
      </c>
      <c r="BI422" s="17" t="s">
        <v>419</v>
      </c>
      <c r="BJ422" s="17" t="s">
        <v>422</v>
      </c>
      <c r="BK422" s="17" t="s">
        <v>79</v>
      </c>
      <c r="BL422" s="15" t="s">
        <v>80</v>
      </c>
      <c r="BM422" s="21">
        <v>476367.66995821998</v>
      </c>
      <c r="BN422" s="15" t="s">
        <v>81</v>
      </c>
      <c r="BO422" s="21"/>
      <c r="BP422" s="22">
        <v>38905</v>
      </c>
      <c r="BQ422" s="22">
        <v>46205</v>
      </c>
      <c r="BR422" s="21">
        <v>20917.47</v>
      </c>
      <c r="BS422" s="21">
        <v>57.36</v>
      </c>
      <c r="BT422" s="21">
        <v>29.95</v>
      </c>
    </row>
    <row r="423" spans="1:72" s="1" customFormat="1" ht="18.2" customHeight="1" x14ac:dyDescent="0.15">
      <c r="A423" s="5">
        <v>421</v>
      </c>
      <c r="B423" s="6" t="s">
        <v>372</v>
      </c>
      <c r="C423" s="6" t="s">
        <v>73</v>
      </c>
      <c r="D423" s="7">
        <v>45139</v>
      </c>
      <c r="E423" s="8" t="s">
        <v>786</v>
      </c>
      <c r="F423" s="9">
        <v>120</v>
      </c>
      <c r="G423" s="9">
        <v>119</v>
      </c>
      <c r="H423" s="10">
        <v>48049.09</v>
      </c>
      <c r="I423" s="10">
        <v>25969.42</v>
      </c>
      <c r="J423" s="10">
        <v>2.61</v>
      </c>
      <c r="K423" s="10">
        <v>74018.509999999995</v>
      </c>
      <c r="L423" s="10">
        <v>336.07</v>
      </c>
      <c r="M423" s="10">
        <v>0</v>
      </c>
      <c r="N423" s="10">
        <v>0</v>
      </c>
      <c r="O423" s="10">
        <v>2.61</v>
      </c>
      <c r="P423" s="10">
        <v>0</v>
      </c>
      <c r="Q423" s="10">
        <v>0</v>
      </c>
      <c r="R423" s="10">
        <v>0</v>
      </c>
      <c r="S423" s="10">
        <v>74015.899999999994</v>
      </c>
      <c r="T423" s="10">
        <v>59959.41</v>
      </c>
      <c r="U423" s="10">
        <v>380.37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60339.78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f>VLOOKUP(E423,[1]Aplicado!$C$941:$AL$1568,36,0)</f>
        <v>0</v>
      </c>
      <c r="AU423" s="10">
        <f t="shared" si="6"/>
        <v>0</v>
      </c>
      <c r="AV423" s="10">
        <v>26302.880000000001</v>
      </c>
      <c r="AW423" s="10">
        <v>60339.78</v>
      </c>
      <c r="AX423" s="11">
        <v>96</v>
      </c>
      <c r="AY423" s="11">
        <v>300</v>
      </c>
      <c r="AZ423" s="10">
        <v>335916</v>
      </c>
      <c r="BA423" s="10">
        <v>82000.679999999993</v>
      </c>
      <c r="BB423" s="12">
        <v>89.75</v>
      </c>
      <c r="BC423" s="12">
        <v>81.010633387430502</v>
      </c>
      <c r="BD423" s="12">
        <v>9.5</v>
      </c>
      <c r="BE423" s="12"/>
      <c r="BF423" s="8" t="s">
        <v>75</v>
      </c>
      <c r="BG423" s="5"/>
      <c r="BH423" s="8" t="s">
        <v>106</v>
      </c>
      <c r="BI423" s="8" t="s">
        <v>107</v>
      </c>
      <c r="BJ423" s="8" t="s">
        <v>429</v>
      </c>
      <c r="BK423" s="8" t="s">
        <v>79</v>
      </c>
      <c r="BL423" s="6" t="s">
        <v>80</v>
      </c>
      <c r="BM423" s="12">
        <v>576637.30047979997</v>
      </c>
      <c r="BN423" s="6" t="s">
        <v>81</v>
      </c>
      <c r="BO423" s="12"/>
      <c r="BP423" s="13">
        <v>38905</v>
      </c>
      <c r="BQ423" s="13">
        <v>48030</v>
      </c>
      <c r="BR423" s="12">
        <v>26127.75</v>
      </c>
      <c r="BS423" s="12">
        <v>56.95</v>
      </c>
      <c r="BT423" s="12">
        <v>29.97</v>
      </c>
    </row>
    <row r="424" spans="1:72" s="1" customFormat="1" ht="18.2" customHeight="1" x14ac:dyDescent="0.15">
      <c r="A424" s="14">
        <v>422</v>
      </c>
      <c r="B424" s="15" t="s">
        <v>372</v>
      </c>
      <c r="C424" s="15" t="s">
        <v>73</v>
      </c>
      <c r="D424" s="16">
        <v>45139</v>
      </c>
      <c r="E424" s="17" t="s">
        <v>787</v>
      </c>
      <c r="F424" s="18">
        <v>158</v>
      </c>
      <c r="G424" s="18">
        <v>157</v>
      </c>
      <c r="H424" s="19">
        <v>50770.89</v>
      </c>
      <c r="I424" s="19">
        <v>31943.29</v>
      </c>
      <c r="J424" s="19">
        <v>2.76</v>
      </c>
      <c r="K424" s="19">
        <v>82714.179999999993</v>
      </c>
      <c r="L424" s="19">
        <v>355.05</v>
      </c>
      <c r="M424" s="19">
        <v>0</v>
      </c>
      <c r="N424" s="19">
        <v>0</v>
      </c>
      <c r="O424" s="19">
        <v>2.76</v>
      </c>
      <c r="P424" s="19">
        <v>0</v>
      </c>
      <c r="Q424" s="19">
        <v>0</v>
      </c>
      <c r="R424" s="19">
        <v>0</v>
      </c>
      <c r="S424" s="19">
        <v>82711.42</v>
      </c>
      <c r="T424" s="19">
        <v>87656.4</v>
      </c>
      <c r="U424" s="19">
        <v>401.91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88058.31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>
        <v>0</v>
      </c>
      <c r="AT424" s="19">
        <f>VLOOKUP(E424,[1]Aplicado!$C$941:$AL$1568,36,0)</f>
        <v>0</v>
      </c>
      <c r="AU424" s="19">
        <f t="shared" si="6"/>
        <v>0</v>
      </c>
      <c r="AV424" s="19">
        <v>32295.58</v>
      </c>
      <c r="AW424" s="19">
        <v>88058.31</v>
      </c>
      <c r="AX424" s="20">
        <v>97</v>
      </c>
      <c r="AY424" s="20">
        <v>300</v>
      </c>
      <c r="AZ424" s="19">
        <v>354000</v>
      </c>
      <c r="BA424" s="19">
        <v>86639.28</v>
      </c>
      <c r="BB424" s="21">
        <v>89.99</v>
      </c>
      <c r="BC424" s="21">
        <v>85.910232469614201</v>
      </c>
      <c r="BD424" s="21">
        <v>9.5</v>
      </c>
      <c r="BE424" s="21"/>
      <c r="BF424" s="17" t="s">
        <v>103</v>
      </c>
      <c r="BG424" s="14"/>
      <c r="BH424" s="17" t="s">
        <v>106</v>
      </c>
      <c r="BI424" s="17" t="s">
        <v>419</v>
      </c>
      <c r="BJ424" s="17" t="s">
        <v>422</v>
      </c>
      <c r="BK424" s="17" t="s">
        <v>79</v>
      </c>
      <c r="BL424" s="15" t="s">
        <v>80</v>
      </c>
      <c r="BM424" s="21">
        <v>644381.67944523995</v>
      </c>
      <c r="BN424" s="15" t="s">
        <v>81</v>
      </c>
      <c r="BO424" s="21"/>
      <c r="BP424" s="22">
        <v>38909</v>
      </c>
      <c r="BQ424" s="22">
        <v>48034</v>
      </c>
      <c r="BR424" s="21">
        <v>38340.49</v>
      </c>
      <c r="BS424" s="21">
        <v>60.17</v>
      </c>
      <c r="BT424" s="21">
        <v>29.97</v>
      </c>
    </row>
    <row r="425" spans="1:72" s="1" customFormat="1" ht="18.2" customHeight="1" x14ac:dyDescent="0.15">
      <c r="A425" s="5">
        <v>423</v>
      </c>
      <c r="B425" s="6" t="s">
        <v>372</v>
      </c>
      <c r="C425" s="6" t="s">
        <v>73</v>
      </c>
      <c r="D425" s="7">
        <v>45139</v>
      </c>
      <c r="E425" s="8" t="s">
        <v>788</v>
      </c>
      <c r="F425" s="9">
        <v>143</v>
      </c>
      <c r="G425" s="9">
        <v>142</v>
      </c>
      <c r="H425" s="10">
        <v>58531.34</v>
      </c>
      <c r="I425" s="10">
        <v>34961.43</v>
      </c>
      <c r="J425" s="10">
        <v>3.18</v>
      </c>
      <c r="K425" s="10">
        <v>93492.77</v>
      </c>
      <c r="L425" s="10">
        <v>409.35</v>
      </c>
      <c r="M425" s="10">
        <v>0</v>
      </c>
      <c r="N425" s="10">
        <v>0</v>
      </c>
      <c r="O425" s="10">
        <v>3.18</v>
      </c>
      <c r="P425" s="10">
        <v>0</v>
      </c>
      <c r="Q425" s="10">
        <v>0</v>
      </c>
      <c r="R425" s="10">
        <v>0</v>
      </c>
      <c r="S425" s="10">
        <v>93489.59</v>
      </c>
      <c r="T425" s="10">
        <v>89834.66</v>
      </c>
      <c r="U425" s="10">
        <v>463.35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90298.01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f>VLOOKUP(E425,[1]Aplicado!$C$941:$AL$1568,36,0)</f>
        <v>0</v>
      </c>
      <c r="AU425" s="10">
        <f t="shared" si="6"/>
        <v>0</v>
      </c>
      <c r="AV425" s="10">
        <v>35367.599999999999</v>
      </c>
      <c r="AW425" s="10">
        <v>90298.01</v>
      </c>
      <c r="AX425" s="11">
        <v>96</v>
      </c>
      <c r="AY425" s="11">
        <v>300</v>
      </c>
      <c r="AZ425" s="10">
        <v>416000</v>
      </c>
      <c r="BA425" s="10">
        <v>99886</v>
      </c>
      <c r="BB425" s="12">
        <v>89.82</v>
      </c>
      <c r="BC425" s="12">
        <v>84.068187471717806</v>
      </c>
      <c r="BD425" s="12">
        <v>9.5</v>
      </c>
      <c r="BE425" s="12"/>
      <c r="BF425" s="8" t="s">
        <v>75</v>
      </c>
      <c r="BG425" s="5"/>
      <c r="BH425" s="8" t="s">
        <v>165</v>
      </c>
      <c r="BI425" s="8" t="s">
        <v>166</v>
      </c>
      <c r="BJ425" s="8" t="s">
        <v>781</v>
      </c>
      <c r="BK425" s="8" t="s">
        <v>79</v>
      </c>
      <c r="BL425" s="6" t="s">
        <v>80</v>
      </c>
      <c r="BM425" s="12">
        <v>728351.40558398003</v>
      </c>
      <c r="BN425" s="6" t="s">
        <v>81</v>
      </c>
      <c r="BO425" s="12"/>
      <c r="BP425" s="13">
        <v>38910</v>
      </c>
      <c r="BQ425" s="13">
        <v>48035</v>
      </c>
      <c r="BR425" s="12">
        <v>38024.269999999997</v>
      </c>
      <c r="BS425" s="12">
        <v>69.37</v>
      </c>
      <c r="BT425" s="12">
        <v>29.97</v>
      </c>
    </row>
    <row r="426" spans="1:72" s="1" customFormat="1" ht="18.2" customHeight="1" x14ac:dyDescent="0.15">
      <c r="A426" s="14">
        <v>424</v>
      </c>
      <c r="B426" s="15" t="s">
        <v>372</v>
      </c>
      <c r="C426" s="15" t="s">
        <v>73</v>
      </c>
      <c r="D426" s="16">
        <v>45139</v>
      </c>
      <c r="E426" s="17" t="s">
        <v>789</v>
      </c>
      <c r="F426" s="18">
        <v>167</v>
      </c>
      <c r="G426" s="18">
        <v>166</v>
      </c>
      <c r="H426" s="19">
        <v>70134.080000000002</v>
      </c>
      <c r="I426" s="19">
        <v>45348.65</v>
      </c>
      <c r="J426" s="19">
        <v>3.82</v>
      </c>
      <c r="K426" s="19">
        <v>115482.73</v>
      </c>
      <c r="L426" s="19">
        <v>490.47</v>
      </c>
      <c r="M426" s="19">
        <v>0</v>
      </c>
      <c r="N426" s="19">
        <v>0</v>
      </c>
      <c r="O426" s="19">
        <v>3.82</v>
      </c>
      <c r="P426" s="19">
        <v>0</v>
      </c>
      <c r="Q426" s="19">
        <v>0</v>
      </c>
      <c r="R426" s="19">
        <v>0</v>
      </c>
      <c r="S426" s="19">
        <v>115478.91</v>
      </c>
      <c r="T426" s="19">
        <v>129278.25</v>
      </c>
      <c r="U426" s="19">
        <v>555.20000000000005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129833.45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>
        <v>0</v>
      </c>
      <c r="AT426" s="19">
        <f>VLOOKUP(E426,[1]Aplicado!$C$941:$AL$1568,36,0)</f>
        <v>0</v>
      </c>
      <c r="AU426" s="19">
        <f t="shared" si="6"/>
        <v>0</v>
      </c>
      <c r="AV426" s="19">
        <v>45835.3</v>
      </c>
      <c r="AW426" s="19">
        <v>129833.45</v>
      </c>
      <c r="AX426" s="20">
        <v>96</v>
      </c>
      <c r="AY426" s="20">
        <v>300</v>
      </c>
      <c r="AZ426" s="19">
        <v>520000</v>
      </c>
      <c r="BA426" s="19">
        <v>119683.92</v>
      </c>
      <c r="BB426" s="21">
        <v>84.63</v>
      </c>
      <c r="BC426" s="21">
        <v>81.656584721656898</v>
      </c>
      <c r="BD426" s="21">
        <v>9.5</v>
      </c>
      <c r="BE426" s="21"/>
      <c r="BF426" s="17" t="s">
        <v>75</v>
      </c>
      <c r="BG426" s="14"/>
      <c r="BH426" s="17" t="s">
        <v>165</v>
      </c>
      <c r="BI426" s="17" t="s">
        <v>166</v>
      </c>
      <c r="BJ426" s="17" t="s">
        <v>790</v>
      </c>
      <c r="BK426" s="17" t="s">
        <v>79</v>
      </c>
      <c r="BL426" s="15" t="s">
        <v>80</v>
      </c>
      <c r="BM426" s="21">
        <v>899664.08467302006</v>
      </c>
      <c r="BN426" s="15" t="s">
        <v>81</v>
      </c>
      <c r="BO426" s="21"/>
      <c r="BP426" s="22">
        <v>38910</v>
      </c>
      <c r="BQ426" s="22">
        <v>48035</v>
      </c>
      <c r="BR426" s="21">
        <v>53120.69</v>
      </c>
      <c r="BS426" s="21">
        <v>83.11</v>
      </c>
      <c r="BT426" s="21">
        <v>29.97</v>
      </c>
    </row>
    <row r="427" spans="1:72" s="1" customFormat="1" ht="18.2" customHeight="1" x14ac:dyDescent="0.15">
      <c r="A427" s="5">
        <v>425</v>
      </c>
      <c r="B427" s="6" t="s">
        <v>372</v>
      </c>
      <c r="C427" s="6" t="s">
        <v>73</v>
      </c>
      <c r="D427" s="7">
        <v>45139</v>
      </c>
      <c r="E427" s="8" t="s">
        <v>791</v>
      </c>
      <c r="F427" s="9">
        <v>37</v>
      </c>
      <c r="G427" s="9">
        <v>36</v>
      </c>
      <c r="H427" s="10">
        <v>67705.3</v>
      </c>
      <c r="I427" s="10">
        <v>16288.52</v>
      </c>
      <c r="J427" s="10">
        <v>3.97</v>
      </c>
      <c r="K427" s="10">
        <v>83993.82</v>
      </c>
      <c r="L427" s="10">
        <v>509.7</v>
      </c>
      <c r="M427" s="10">
        <v>0</v>
      </c>
      <c r="N427" s="10">
        <v>0</v>
      </c>
      <c r="O427" s="10">
        <v>3.97</v>
      </c>
      <c r="P427" s="10">
        <v>0</v>
      </c>
      <c r="Q427" s="10">
        <v>0</v>
      </c>
      <c r="R427" s="10">
        <v>0</v>
      </c>
      <c r="S427" s="10">
        <v>83989.85</v>
      </c>
      <c r="T427" s="10">
        <v>22298.91</v>
      </c>
      <c r="U427" s="10">
        <v>535.97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22834.880000000001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f>VLOOKUP(E427,[1]Aplicado!$C$941:$AL$1568,36,0)</f>
        <v>0</v>
      </c>
      <c r="AU427" s="10">
        <f t="shared" si="6"/>
        <v>0</v>
      </c>
      <c r="AV427" s="10">
        <v>16794.25</v>
      </c>
      <c r="AW427" s="10">
        <v>22834.880000000001</v>
      </c>
      <c r="AX427" s="11">
        <v>96</v>
      </c>
      <c r="AY427" s="11">
        <v>300</v>
      </c>
      <c r="AZ427" s="10">
        <v>520000</v>
      </c>
      <c r="BA427" s="10">
        <v>119683.92</v>
      </c>
      <c r="BB427" s="12">
        <v>84.63</v>
      </c>
      <c r="BC427" s="12">
        <v>59.390275698690402</v>
      </c>
      <c r="BD427" s="12">
        <v>9.5</v>
      </c>
      <c r="BE427" s="12"/>
      <c r="BF427" s="8" t="s">
        <v>75</v>
      </c>
      <c r="BG427" s="5"/>
      <c r="BH427" s="8" t="s">
        <v>165</v>
      </c>
      <c r="BI427" s="8" t="s">
        <v>166</v>
      </c>
      <c r="BJ427" s="8" t="s">
        <v>790</v>
      </c>
      <c r="BK427" s="8" t="s">
        <v>79</v>
      </c>
      <c r="BL427" s="6" t="s">
        <v>80</v>
      </c>
      <c r="BM427" s="12">
        <v>654341.57217169995</v>
      </c>
      <c r="BN427" s="6" t="s">
        <v>81</v>
      </c>
      <c r="BO427" s="12"/>
      <c r="BP427" s="13">
        <v>38910</v>
      </c>
      <c r="BQ427" s="13">
        <v>48035</v>
      </c>
      <c r="BR427" s="12">
        <v>12737.27</v>
      </c>
      <c r="BS427" s="12">
        <v>83.11</v>
      </c>
      <c r="BT427" s="12">
        <v>29.98</v>
      </c>
    </row>
    <row r="428" spans="1:72" s="1" customFormat="1" ht="18.2" customHeight="1" x14ac:dyDescent="0.15">
      <c r="A428" s="14">
        <v>426</v>
      </c>
      <c r="B428" s="15" t="s">
        <v>372</v>
      </c>
      <c r="C428" s="15" t="s">
        <v>73</v>
      </c>
      <c r="D428" s="16">
        <v>45139</v>
      </c>
      <c r="E428" s="17" t="s">
        <v>792</v>
      </c>
      <c r="F428" s="18">
        <v>124</v>
      </c>
      <c r="G428" s="18">
        <v>123</v>
      </c>
      <c r="H428" s="19">
        <v>14295.05</v>
      </c>
      <c r="I428" s="19">
        <v>33816</v>
      </c>
      <c r="J428" s="19">
        <v>3.4</v>
      </c>
      <c r="K428" s="19">
        <v>48111.05</v>
      </c>
      <c r="L428" s="19">
        <v>431.03</v>
      </c>
      <c r="M428" s="19">
        <v>0</v>
      </c>
      <c r="N428" s="19">
        <v>0</v>
      </c>
      <c r="O428" s="19">
        <v>3.4</v>
      </c>
      <c r="P428" s="19">
        <v>0</v>
      </c>
      <c r="Q428" s="19">
        <v>0</v>
      </c>
      <c r="R428" s="19">
        <v>0</v>
      </c>
      <c r="S428" s="19">
        <v>48107.65</v>
      </c>
      <c r="T428" s="19">
        <v>33808.639999999999</v>
      </c>
      <c r="U428" s="19">
        <v>114.33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33922.97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9">
        <f>VLOOKUP(E428,[1]Aplicado!$C$941:$AL$1568,36,0)</f>
        <v>0</v>
      </c>
      <c r="AU428" s="19">
        <f t="shared" si="6"/>
        <v>0</v>
      </c>
      <c r="AV428" s="19">
        <v>34243.629999999997</v>
      </c>
      <c r="AW428" s="19">
        <v>33922.97</v>
      </c>
      <c r="AX428" s="20">
        <v>30</v>
      </c>
      <c r="AY428" s="20">
        <v>300</v>
      </c>
      <c r="AZ428" s="19">
        <v>253022</v>
      </c>
      <c r="BA428" s="19">
        <v>61926.71</v>
      </c>
      <c r="BB428" s="21">
        <v>89.99</v>
      </c>
      <c r="BC428" s="21">
        <v>69.908564874510503</v>
      </c>
      <c r="BD428" s="21">
        <v>9.6</v>
      </c>
      <c r="BE428" s="21"/>
      <c r="BF428" s="17" t="s">
        <v>103</v>
      </c>
      <c r="BG428" s="14"/>
      <c r="BH428" s="17" t="s">
        <v>106</v>
      </c>
      <c r="BI428" s="17" t="s">
        <v>419</v>
      </c>
      <c r="BJ428" s="17" t="s">
        <v>422</v>
      </c>
      <c r="BK428" s="17" t="s">
        <v>79</v>
      </c>
      <c r="BL428" s="15" t="s">
        <v>80</v>
      </c>
      <c r="BM428" s="21">
        <v>374793.3272233</v>
      </c>
      <c r="BN428" s="15" t="s">
        <v>81</v>
      </c>
      <c r="BO428" s="21"/>
      <c r="BP428" s="22">
        <v>38912</v>
      </c>
      <c r="BQ428" s="22">
        <v>48037</v>
      </c>
      <c r="BR428" s="21">
        <v>23977.91</v>
      </c>
      <c r="BS428" s="21">
        <v>56.14</v>
      </c>
      <c r="BT428" s="21">
        <v>29.95</v>
      </c>
    </row>
    <row r="429" spans="1:72" s="1" customFormat="1" ht="18.2" customHeight="1" x14ac:dyDescent="0.15">
      <c r="A429" s="5">
        <v>427</v>
      </c>
      <c r="B429" s="6" t="s">
        <v>372</v>
      </c>
      <c r="C429" s="6" t="s">
        <v>73</v>
      </c>
      <c r="D429" s="7">
        <v>45139</v>
      </c>
      <c r="E429" s="8" t="s">
        <v>793</v>
      </c>
      <c r="F429" s="9">
        <v>165</v>
      </c>
      <c r="G429" s="9">
        <v>164</v>
      </c>
      <c r="H429" s="10">
        <v>45895.71</v>
      </c>
      <c r="I429" s="10">
        <v>29501.919999999998</v>
      </c>
      <c r="J429" s="10">
        <v>2.5</v>
      </c>
      <c r="K429" s="10">
        <v>75397.63</v>
      </c>
      <c r="L429" s="10">
        <v>320.95</v>
      </c>
      <c r="M429" s="10">
        <v>0</v>
      </c>
      <c r="N429" s="10">
        <v>0</v>
      </c>
      <c r="O429" s="10">
        <v>2.5</v>
      </c>
      <c r="P429" s="10">
        <v>0</v>
      </c>
      <c r="Q429" s="10">
        <v>0</v>
      </c>
      <c r="R429" s="10">
        <v>0</v>
      </c>
      <c r="S429" s="10">
        <v>75395.13</v>
      </c>
      <c r="T429" s="10">
        <v>82999.98</v>
      </c>
      <c r="U429" s="10">
        <v>363.32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83363.3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f>VLOOKUP(E429,[1]Aplicado!$C$941:$AL$1568,36,0)</f>
        <v>0</v>
      </c>
      <c r="AU429" s="10">
        <f t="shared" si="6"/>
        <v>0</v>
      </c>
      <c r="AV429" s="10">
        <v>29820.37</v>
      </c>
      <c r="AW429" s="10">
        <v>83363.3</v>
      </c>
      <c r="AX429" s="11">
        <v>97</v>
      </c>
      <c r="AY429" s="11">
        <v>300</v>
      </c>
      <c r="AZ429" s="10">
        <v>320000</v>
      </c>
      <c r="BA429" s="10">
        <v>78319.460000000006</v>
      </c>
      <c r="BB429" s="12">
        <v>90</v>
      </c>
      <c r="BC429" s="12">
        <v>86.639536329795902</v>
      </c>
      <c r="BD429" s="12">
        <v>9.5</v>
      </c>
      <c r="BE429" s="12"/>
      <c r="BF429" s="8" t="s">
        <v>103</v>
      </c>
      <c r="BG429" s="5"/>
      <c r="BH429" s="8" t="s">
        <v>165</v>
      </c>
      <c r="BI429" s="8" t="s">
        <v>166</v>
      </c>
      <c r="BJ429" s="8" t="s">
        <v>677</v>
      </c>
      <c r="BK429" s="8" t="s">
        <v>79</v>
      </c>
      <c r="BL429" s="6" t="s">
        <v>80</v>
      </c>
      <c r="BM429" s="12">
        <v>587382.49798385997</v>
      </c>
      <c r="BN429" s="6" t="s">
        <v>81</v>
      </c>
      <c r="BO429" s="12"/>
      <c r="BP429" s="13">
        <v>38912</v>
      </c>
      <c r="BQ429" s="13">
        <v>48037</v>
      </c>
      <c r="BR429" s="12">
        <v>41319.279999999999</v>
      </c>
      <c r="BS429" s="12">
        <v>54.39</v>
      </c>
      <c r="BT429" s="12">
        <v>29.97</v>
      </c>
    </row>
    <row r="430" spans="1:72" s="1" customFormat="1" ht="18.2" customHeight="1" x14ac:dyDescent="0.15">
      <c r="A430" s="14">
        <v>428</v>
      </c>
      <c r="B430" s="15" t="s">
        <v>372</v>
      </c>
      <c r="C430" s="15" t="s">
        <v>73</v>
      </c>
      <c r="D430" s="16">
        <v>45139</v>
      </c>
      <c r="E430" s="17" t="s">
        <v>794</v>
      </c>
      <c r="F430" s="18">
        <v>140</v>
      </c>
      <c r="G430" s="18">
        <v>139</v>
      </c>
      <c r="H430" s="19">
        <v>48765.67</v>
      </c>
      <c r="I430" s="19">
        <v>28791.46</v>
      </c>
      <c r="J430" s="19">
        <v>2.66</v>
      </c>
      <c r="K430" s="19">
        <v>77557.13</v>
      </c>
      <c r="L430" s="19">
        <v>341.02</v>
      </c>
      <c r="M430" s="19">
        <v>0</v>
      </c>
      <c r="N430" s="19">
        <v>0</v>
      </c>
      <c r="O430" s="19">
        <v>2.66</v>
      </c>
      <c r="P430" s="19">
        <v>0</v>
      </c>
      <c r="Q430" s="19">
        <v>0</v>
      </c>
      <c r="R430" s="19">
        <v>0</v>
      </c>
      <c r="S430" s="19">
        <v>77554.47</v>
      </c>
      <c r="T430" s="19">
        <v>72996.94</v>
      </c>
      <c r="U430" s="19">
        <v>386.04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73382.98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>
        <v>0</v>
      </c>
      <c r="AT430" s="19">
        <f>VLOOKUP(E430,[1]Aplicado!$C$941:$AL$1568,36,0)</f>
        <v>0</v>
      </c>
      <c r="AU430" s="19">
        <f t="shared" si="6"/>
        <v>0</v>
      </c>
      <c r="AV430" s="19">
        <v>29129.82</v>
      </c>
      <c r="AW430" s="19">
        <v>73382.98</v>
      </c>
      <c r="AX430" s="20">
        <v>97</v>
      </c>
      <c r="AY430" s="20">
        <v>300</v>
      </c>
      <c r="AZ430" s="19">
        <v>340000</v>
      </c>
      <c r="BA430" s="19">
        <v>83217.03</v>
      </c>
      <c r="BB430" s="21">
        <v>89.99</v>
      </c>
      <c r="BC430" s="21">
        <v>83.866568601402903</v>
      </c>
      <c r="BD430" s="21">
        <v>9.5</v>
      </c>
      <c r="BE430" s="21"/>
      <c r="BF430" s="17" t="s">
        <v>75</v>
      </c>
      <c r="BG430" s="14"/>
      <c r="BH430" s="17" t="s">
        <v>113</v>
      </c>
      <c r="BI430" s="17" t="s">
        <v>114</v>
      </c>
      <c r="BJ430" s="17" t="s">
        <v>254</v>
      </c>
      <c r="BK430" s="17" t="s">
        <v>79</v>
      </c>
      <c r="BL430" s="15" t="s">
        <v>80</v>
      </c>
      <c r="BM430" s="21">
        <v>604205.31562733999</v>
      </c>
      <c r="BN430" s="15" t="s">
        <v>81</v>
      </c>
      <c r="BO430" s="21"/>
      <c r="BP430" s="22">
        <v>38917</v>
      </c>
      <c r="BQ430" s="22">
        <v>48042</v>
      </c>
      <c r="BR430" s="21">
        <v>37396.75</v>
      </c>
      <c r="BS430" s="21">
        <v>57.79</v>
      </c>
      <c r="BT430" s="21">
        <v>29.97</v>
      </c>
    </row>
    <row r="431" spans="1:72" s="1" customFormat="1" ht="18.2" customHeight="1" x14ac:dyDescent="0.15">
      <c r="A431" s="5">
        <v>429</v>
      </c>
      <c r="B431" s="6" t="s">
        <v>372</v>
      </c>
      <c r="C431" s="6" t="s">
        <v>73</v>
      </c>
      <c r="D431" s="7">
        <v>45139</v>
      </c>
      <c r="E431" s="8" t="s">
        <v>795</v>
      </c>
      <c r="F431" s="9">
        <v>144</v>
      </c>
      <c r="G431" s="9">
        <v>143</v>
      </c>
      <c r="H431" s="10">
        <v>87652.67</v>
      </c>
      <c r="I431" s="10">
        <v>69546.899999999994</v>
      </c>
      <c r="J431" s="10">
        <v>6.22</v>
      </c>
      <c r="K431" s="10">
        <v>157199.57</v>
      </c>
      <c r="L431" s="10">
        <v>807.29</v>
      </c>
      <c r="M431" s="10">
        <v>0</v>
      </c>
      <c r="N431" s="10">
        <v>0</v>
      </c>
      <c r="O431" s="10">
        <v>6.22</v>
      </c>
      <c r="P431" s="10">
        <v>0</v>
      </c>
      <c r="Q431" s="10">
        <v>0</v>
      </c>
      <c r="R431" s="10">
        <v>0</v>
      </c>
      <c r="S431" s="10">
        <v>157193.35</v>
      </c>
      <c r="T431" s="10">
        <v>145514.54999999999</v>
      </c>
      <c r="U431" s="10">
        <v>686.56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146201.10999999999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f>VLOOKUP(E431,[1]Aplicado!$C$941:$AL$1568,36,0)</f>
        <v>0</v>
      </c>
      <c r="AU431" s="10">
        <f t="shared" si="6"/>
        <v>0</v>
      </c>
      <c r="AV431" s="10">
        <v>70347.97</v>
      </c>
      <c r="AW431" s="10">
        <v>146201.10999999999</v>
      </c>
      <c r="AX431" s="11">
        <v>79</v>
      </c>
      <c r="AY431" s="11">
        <v>300</v>
      </c>
      <c r="AZ431" s="10">
        <v>709000</v>
      </c>
      <c r="BA431" s="10">
        <v>172350</v>
      </c>
      <c r="BB431" s="12">
        <v>90</v>
      </c>
      <c r="BC431" s="12">
        <v>82.085300261096606</v>
      </c>
      <c r="BD431" s="12">
        <v>9.4</v>
      </c>
      <c r="BE431" s="12"/>
      <c r="BF431" s="8" t="s">
        <v>75</v>
      </c>
      <c r="BG431" s="5"/>
      <c r="BH431" s="8" t="s">
        <v>76</v>
      </c>
      <c r="BI431" s="8" t="s">
        <v>663</v>
      </c>
      <c r="BJ431" s="8" t="s">
        <v>664</v>
      </c>
      <c r="BK431" s="8" t="s">
        <v>79</v>
      </c>
      <c r="BL431" s="6" t="s">
        <v>80</v>
      </c>
      <c r="BM431" s="12">
        <v>1224649.6900987001</v>
      </c>
      <c r="BN431" s="6" t="s">
        <v>81</v>
      </c>
      <c r="BO431" s="12"/>
      <c r="BP431" s="13">
        <v>38916</v>
      </c>
      <c r="BQ431" s="13">
        <v>48043</v>
      </c>
      <c r="BR431" s="12">
        <v>61493.56</v>
      </c>
      <c r="BS431" s="12">
        <v>66</v>
      </c>
      <c r="BT431" s="12">
        <v>30</v>
      </c>
    </row>
    <row r="432" spans="1:72" s="1" customFormat="1" ht="18.2" customHeight="1" x14ac:dyDescent="0.15">
      <c r="A432" s="14">
        <v>430</v>
      </c>
      <c r="B432" s="15" t="s">
        <v>372</v>
      </c>
      <c r="C432" s="15" t="s">
        <v>73</v>
      </c>
      <c r="D432" s="16">
        <v>45139</v>
      </c>
      <c r="E432" s="17" t="s">
        <v>796</v>
      </c>
      <c r="F432" s="18">
        <v>139</v>
      </c>
      <c r="G432" s="18">
        <v>138</v>
      </c>
      <c r="H432" s="19">
        <v>100545.29</v>
      </c>
      <c r="I432" s="19">
        <v>59679.78</v>
      </c>
      <c r="J432" s="19">
        <v>5.45</v>
      </c>
      <c r="K432" s="19">
        <v>160225.07</v>
      </c>
      <c r="L432" s="19">
        <v>706.29</v>
      </c>
      <c r="M432" s="19">
        <v>0</v>
      </c>
      <c r="N432" s="19">
        <v>0</v>
      </c>
      <c r="O432" s="19">
        <v>5.45</v>
      </c>
      <c r="P432" s="19">
        <v>0</v>
      </c>
      <c r="Q432" s="19">
        <v>0</v>
      </c>
      <c r="R432" s="19">
        <v>0</v>
      </c>
      <c r="S432" s="19">
        <v>160219.62</v>
      </c>
      <c r="T432" s="19">
        <v>147965.38</v>
      </c>
      <c r="U432" s="19">
        <v>787.56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148752.94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>
        <v>0</v>
      </c>
      <c r="AT432" s="19">
        <f>VLOOKUP(E432,[1]Aplicado!$C$941:$AL$1568,36,0)</f>
        <v>0</v>
      </c>
      <c r="AU432" s="19">
        <f t="shared" si="6"/>
        <v>0</v>
      </c>
      <c r="AV432" s="19">
        <v>60380.62</v>
      </c>
      <c r="AW432" s="19">
        <v>148752.94</v>
      </c>
      <c r="AX432" s="20">
        <v>96</v>
      </c>
      <c r="AY432" s="20">
        <v>300</v>
      </c>
      <c r="AZ432" s="19">
        <v>709000</v>
      </c>
      <c r="BA432" s="19">
        <v>172350</v>
      </c>
      <c r="BB432" s="21">
        <v>90</v>
      </c>
      <c r="BC432" s="21">
        <v>83.665597911227195</v>
      </c>
      <c r="BD432" s="21">
        <v>9.4</v>
      </c>
      <c r="BE432" s="21"/>
      <c r="BF432" s="17" t="s">
        <v>103</v>
      </c>
      <c r="BG432" s="14"/>
      <c r="BH432" s="17" t="s">
        <v>76</v>
      </c>
      <c r="BI432" s="17" t="s">
        <v>663</v>
      </c>
      <c r="BJ432" s="17" t="s">
        <v>664</v>
      </c>
      <c r="BK432" s="17" t="s">
        <v>79</v>
      </c>
      <c r="BL432" s="15" t="s">
        <v>80</v>
      </c>
      <c r="BM432" s="21">
        <v>1248226.51836564</v>
      </c>
      <c r="BN432" s="15" t="s">
        <v>81</v>
      </c>
      <c r="BO432" s="21"/>
      <c r="BP432" s="22">
        <v>38916</v>
      </c>
      <c r="BQ432" s="22">
        <v>48043</v>
      </c>
      <c r="BR432" s="21">
        <v>50470.85</v>
      </c>
      <c r="BS432" s="21">
        <v>66</v>
      </c>
      <c r="BT432" s="21">
        <v>29.99</v>
      </c>
    </row>
    <row r="433" spans="1:72" s="1" customFormat="1" ht="18.2" customHeight="1" x14ac:dyDescent="0.15">
      <c r="A433" s="5">
        <v>431</v>
      </c>
      <c r="B433" s="6" t="s">
        <v>372</v>
      </c>
      <c r="C433" s="6" t="s">
        <v>73</v>
      </c>
      <c r="D433" s="7">
        <v>45139</v>
      </c>
      <c r="E433" s="8" t="s">
        <v>797</v>
      </c>
      <c r="F433" s="9">
        <v>171</v>
      </c>
      <c r="G433" s="9">
        <v>170</v>
      </c>
      <c r="H433" s="10">
        <v>37369.53</v>
      </c>
      <c r="I433" s="10">
        <v>24196.400000000001</v>
      </c>
      <c r="J433" s="10">
        <v>2.04</v>
      </c>
      <c r="K433" s="10">
        <v>61565.93</v>
      </c>
      <c r="L433" s="10">
        <v>260.2</v>
      </c>
      <c r="M433" s="10">
        <v>0</v>
      </c>
      <c r="N433" s="10">
        <v>0</v>
      </c>
      <c r="O433" s="10">
        <v>2.04</v>
      </c>
      <c r="P433" s="10">
        <v>0</v>
      </c>
      <c r="Q433" s="10">
        <v>0</v>
      </c>
      <c r="R433" s="10">
        <v>0</v>
      </c>
      <c r="S433" s="10">
        <v>61563.89</v>
      </c>
      <c r="T433" s="10">
        <v>71416.55</v>
      </c>
      <c r="U433" s="10">
        <v>298.94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71715.490000000005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0</v>
      </c>
      <c r="AT433" s="10">
        <f>VLOOKUP(E433,[1]Aplicado!$C$941:$AL$1568,36,0)</f>
        <v>0</v>
      </c>
      <c r="AU433" s="10">
        <f t="shared" si="6"/>
        <v>0</v>
      </c>
      <c r="AV433" s="10">
        <v>24454.560000000001</v>
      </c>
      <c r="AW433" s="10">
        <v>71715.490000000005</v>
      </c>
      <c r="AX433" s="11">
        <v>96</v>
      </c>
      <c r="AY433" s="11">
        <v>300</v>
      </c>
      <c r="AZ433" s="10">
        <v>265300</v>
      </c>
      <c r="BA433" s="10">
        <v>63491.18</v>
      </c>
      <c r="BB433" s="12">
        <v>88</v>
      </c>
      <c r="BC433" s="12">
        <v>85.328738889401706</v>
      </c>
      <c r="BD433" s="12">
        <v>9.6</v>
      </c>
      <c r="BE433" s="12"/>
      <c r="BF433" s="8" t="s">
        <v>75</v>
      </c>
      <c r="BG433" s="5"/>
      <c r="BH433" s="8" t="s">
        <v>106</v>
      </c>
      <c r="BI433" s="8" t="s">
        <v>107</v>
      </c>
      <c r="BJ433" s="8" t="s">
        <v>690</v>
      </c>
      <c r="BK433" s="8" t="s">
        <v>79</v>
      </c>
      <c r="BL433" s="6" t="s">
        <v>80</v>
      </c>
      <c r="BM433" s="12">
        <v>479627.15222857997</v>
      </c>
      <c r="BN433" s="6" t="s">
        <v>81</v>
      </c>
      <c r="BO433" s="12"/>
      <c r="BP433" s="13">
        <v>38918</v>
      </c>
      <c r="BQ433" s="13">
        <v>48043</v>
      </c>
      <c r="BR433" s="12">
        <v>35829.56</v>
      </c>
      <c r="BS433" s="12">
        <v>57.56</v>
      </c>
      <c r="BT433" s="12">
        <v>29.95</v>
      </c>
    </row>
    <row r="434" spans="1:72" s="1" customFormat="1" ht="18.2" customHeight="1" x14ac:dyDescent="0.15">
      <c r="A434" s="14">
        <v>432</v>
      </c>
      <c r="B434" s="15" t="s">
        <v>372</v>
      </c>
      <c r="C434" s="15" t="s">
        <v>73</v>
      </c>
      <c r="D434" s="16">
        <v>45139</v>
      </c>
      <c r="E434" s="17" t="s">
        <v>798</v>
      </c>
      <c r="F434" s="18">
        <v>143</v>
      </c>
      <c r="G434" s="18">
        <v>142</v>
      </c>
      <c r="H434" s="19">
        <v>27781.73</v>
      </c>
      <c r="I434" s="19">
        <v>57211.71</v>
      </c>
      <c r="J434" s="19">
        <v>5.22</v>
      </c>
      <c r="K434" s="19">
        <v>84993.44</v>
      </c>
      <c r="L434" s="19">
        <v>669.87</v>
      </c>
      <c r="M434" s="19">
        <v>0</v>
      </c>
      <c r="N434" s="19">
        <v>0</v>
      </c>
      <c r="O434" s="19">
        <v>5.22</v>
      </c>
      <c r="P434" s="19">
        <v>0</v>
      </c>
      <c r="Q434" s="19">
        <v>0</v>
      </c>
      <c r="R434" s="19">
        <v>0</v>
      </c>
      <c r="S434" s="19">
        <v>84988.22</v>
      </c>
      <c r="T434" s="19">
        <v>70025.399999999994</v>
      </c>
      <c r="U434" s="19">
        <v>219.9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70245.3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f>VLOOKUP(E434,[1]Aplicado!$C$941:$AL$1568,36,0)</f>
        <v>0</v>
      </c>
      <c r="AU434" s="19">
        <f t="shared" si="6"/>
        <v>0</v>
      </c>
      <c r="AV434" s="19">
        <v>57876.36</v>
      </c>
      <c r="AW434" s="19">
        <v>70245.3</v>
      </c>
      <c r="AX434" s="20">
        <v>35</v>
      </c>
      <c r="AY434" s="20">
        <v>240</v>
      </c>
      <c r="AZ434" s="19">
        <v>390600</v>
      </c>
      <c r="BA434" s="19">
        <v>95455.42</v>
      </c>
      <c r="BB434" s="21">
        <v>90</v>
      </c>
      <c r="BC434" s="21">
        <v>80.131016132976001</v>
      </c>
      <c r="BD434" s="21">
        <v>9.5</v>
      </c>
      <c r="BE434" s="21"/>
      <c r="BF434" s="17" t="s">
        <v>75</v>
      </c>
      <c r="BG434" s="14"/>
      <c r="BH434" s="17" t="s">
        <v>165</v>
      </c>
      <c r="BI434" s="17" t="s">
        <v>166</v>
      </c>
      <c r="BJ434" s="17" t="s">
        <v>762</v>
      </c>
      <c r="BK434" s="17" t="s">
        <v>79</v>
      </c>
      <c r="BL434" s="15" t="s">
        <v>80</v>
      </c>
      <c r="BM434" s="21">
        <v>662119.59529484005</v>
      </c>
      <c r="BN434" s="15" t="s">
        <v>81</v>
      </c>
      <c r="BO434" s="21"/>
      <c r="BP434" s="22">
        <v>38918</v>
      </c>
      <c r="BQ434" s="22">
        <v>46218</v>
      </c>
      <c r="BR434" s="21">
        <v>35426.83</v>
      </c>
      <c r="BS434" s="21">
        <v>63.19</v>
      </c>
      <c r="BT434" s="21">
        <v>45.56</v>
      </c>
    </row>
    <row r="435" spans="1:72" s="1" customFormat="1" ht="18.2" customHeight="1" x14ac:dyDescent="0.15">
      <c r="A435" s="5">
        <v>433</v>
      </c>
      <c r="B435" s="6" t="s">
        <v>372</v>
      </c>
      <c r="C435" s="6" t="s">
        <v>73</v>
      </c>
      <c r="D435" s="7">
        <v>45139</v>
      </c>
      <c r="E435" s="8" t="s">
        <v>799</v>
      </c>
      <c r="F435" s="9">
        <v>0</v>
      </c>
      <c r="G435" s="9">
        <v>0</v>
      </c>
      <c r="H435" s="10">
        <v>19119.990000000002</v>
      </c>
      <c r="I435" s="10">
        <v>0</v>
      </c>
      <c r="J435" s="10">
        <v>0</v>
      </c>
      <c r="K435" s="10">
        <v>19119.990000000002</v>
      </c>
      <c r="L435" s="10">
        <v>948.23</v>
      </c>
      <c r="M435" s="10">
        <v>0</v>
      </c>
      <c r="N435" s="10">
        <v>0</v>
      </c>
      <c r="O435" s="10">
        <v>0</v>
      </c>
      <c r="P435" s="10">
        <v>0</v>
      </c>
      <c r="Q435" s="10">
        <v>7.39</v>
      </c>
      <c r="R435" s="10">
        <v>0</v>
      </c>
      <c r="S435" s="10">
        <v>19112.599999999999</v>
      </c>
      <c r="T435" s="10">
        <v>0</v>
      </c>
      <c r="U435" s="10">
        <v>151.31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151.31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0.11</v>
      </c>
      <c r="AQ435" s="10">
        <v>0</v>
      </c>
      <c r="AR435" s="10">
        <v>0</v>
      </c>
      <c r="AS435" s="10">
        <v>6.74777</v>
      </c>
      <c r="AT435" s="10">
        <f>VLOOKUP(E435,[1]Aplicado!$C$941:$AL$1568,36,0)</f>
        <v>0</v>
      </c>
      <c r="AU435" s="10">
        <f t="shared" si="6"/>
        <v>0.75222999999999995</v>
      </c>
      <c r="AV435" s="10">
        <v>948.23</v>
      </c>
      <c r="AW435" s="10">
        <v>151.31</v>
      </c>
      <c r="AX435" s="11">
        <v>36</v>
      </c>
      <c r="AY435" s="11">
        <v>240</v>
      </c>
      <c r="AZ435" s="10">
        <v>709000</v>
      </c>
      <c r="BA435" s="10">
        <v>117959.45</v>
      </c>
      <c r="BB435" s="12">
        <v>61.59</v>
      </c>
      <c r="BC435" s="12">
        <v>9.9792346776794894</v>
      </c>
      <c r="BD435" s="12">
        <v>9.5</v>
      </c>
      <c r="BE435" s="12"/>
      <c r="BF435" s="8" t="s">
        <v>103</v>
      </c>
      <c r="BG435" s="5"/>
      <c r="BH435" s="8" t="s">
        <v>76</v>
      </c>
      <c r="BI435" s="8" t="s">
        <v>663</v>
      </c>
      <c r="BJ435" s="8" t="s">
        <v>664</v>
      </c>
      <c r="BK435" s="8" t="s">
        <v>84</v>
      </c>
      <c r="BL435" s="6" t="s">
        <v>80</v>
      </c>
      <c r="BM435" s="12">
        <v>148900.9532972</v>
      </c>
      <c r="BN435" s="6" t="s">
        <v>81</v>
      </c>
      <c r="BO435" s="12"/>
      <c r="BP435" s="13">
        <v>38886</v>
      </c>
      <c r="BQ435" s="13">
        <v>46218</v>
      </c>
      <c r="BR435" s="12">
        <v>323.48</v>
      </c>
      <c r="BS435" s="12">
        <v>78.09</v>
      </c>
      <c r="BT435" s="12">
        <v>29.99</v>
      </c>
    </row>
    <row r="436" spans="1:72" s="1" customFormat="1" ht="18.2" customHeight="1" x14ac:dyDescent="0.15">
      <c r="A436" s="14">
        <v>434</v>
      </c>
      <c r="B436" s="15" t="s">
        <v>372</v>
      </c>
      <c r="C436" s="15" t="s">
        <v>73</v>
      </c>
      <c r="D436" s="16">
        <v>45139</v>
      </c>
      <c r="E436" s="17" t="s">
        <v>800</v>
      </c>
      <c r="F436" s="18">
        <v>14</v>
      </c>
      <c r="G436" s="18">
        <v>13</v>
      </c>
      <c r="H436" s="19">
        <v>80101.42</v>
      </c>
      <c r="I436" s="19">
        <v>7860.5</v>
      </c>
      <c r="J436" s="19">
        <v>4.58</v>
      </c>
      <c r="K436" s="19">
        <v>87961.919999999998</v>
      </c>
      <c r="L436" s="19">
        <v>595.35</v>
      </c>
      <c r="M436" s="19">
        <v>0</v>
      </c>
      <c r="N436" s="19">
        <v>0</v>
      </c>
      <c r="O436" s="19">
        <v>4.58</v>
      </c>
      <c r="P436" s="19">
        <v>0</v>
      </c>
      <c r="Q436" s="19">
        <v>0</v>
      </c>
      <c r="R436" s="19">
        <v>0</v>
      </c>
      <c r="S436" s="19">
        <v>87957.34</v>
      </c>
      <c r="T436" s="19">
        <v>9258.42</v>
      </c>
      <c r="U436" s="19">
        <v>627.42999999999995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9885.85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>
        <v>0</v>
      </c>
      <c r="AT436" s="19">
        <f>VLOOKUP(E436,[1]Aplicado!$C$941:$AL$1568,36,0)</f>
        <v>0</v>
      </c>
      <c r="AU436" s="19">
        <f t="shared" si="6"/>
        <v>0</v>
      </c>
      <c r="AV436" s="19">
        <v>8451.27</v>
      </c>
      <c r="AW436" s="19">
        <v>9885.85</v>
      </c>
      <c r="AX436" s="20">
        <v>96</v>
      </c>
      <c r="AY436" s="20">
        <v>300</v>
      </c>
      <c r="AZ436" s="19">
        <v>709000</v>
      </c>
      <c r="BA436" s="19">
        <v>141075</v>
      </c>
      <c r="BB436" s="21">
        <v>73.66</v>
      </c>
      <c r="BC436" s="21">
        <v>45.925484064504701</v>
      </c>
      <c r="BD436" s="21">
        <v>9.4</v>
      </c>
      <c r="BE436" s="21"/>
      <c r="BF436" s="17" t="s">
        <v>103</v>
      </c>
      <c r="BG436" s="14"/>
      <c r="BH436" s="17" t="s">
        <v>76</v>
      </c>
      <c r="BI436" s="17" t="s">
        <v>663</v>
      </c>
      <c r="BJ436" s="17" t="s">
        <v>664</v>
      </c>
      <c r="BK436" s="17" t="s">
        <v>79</v>
      </c>
      <c r="BL436" s="15" t="s">
        <v>80</v>
      </c>
      <c r="BM436" s="21">
        <v>685251.18379947997</v>
      </c>
      <c r="BN436" s="15" t="s">
        <v>81</v>
      </c>
      <c r="BO436" s="21"/>
      <c r="BP436" s="22">
        <v>38918</v>
      </c>
      <c r="BQ436" s="22">
        <v>48044</v>
      </c>
      <c r="BR436" s="21">
        <v>5133.46</v>
      </c>
      <c r="BS436" s="21">
        <v>54.02</v>
      </c>
      <c r="BT436" s="21">
        <v>30.02</v>
      </c>
    </row>
    <row r="437" spans="1:72" s="1" customFormat="1" ht="18.2" customHeight="1" x14ac:dyDescent="0.15">
      <c r="A437" s="5">
        <v>435</v>
      </c>
      <c r="B437" s="6" t="s">
        <v>372</v>
      </c>
      <c r="C437" s="6" t="s">
        <v>73</v>
      </c>
      <c r="D437" s="7">
        <v>45139</v>
      </c>
      <c r="E437" s="8" t="s">
        <v>801</v>
      </c>
      <c r="F437" s="9">
        <v>1</v>
      </c>
      <c r="G437" s="9">
        <v>1</v>
      </c>
      <c r="H437" s="10">
        <v>49984.39</v>
      </c>
      <c r="I437" s="10">
        <v>689.63</v>
      </c>
      <c r="J437" s="10">
        <v>2.8</v>
      </c>
      <c r="K437" s="10">
        <v>50674.02</v>
      </c>
      <c r="L437" s="10">
        <v>361.34</v>
      </c>
      <c r="M437" s="10">
        <v>0</v>
      </c>
      <c r="N437" s="10">
        <v>0</v>
      </c>
      <c r="O437" s="10">
        <v>361.3</v>
      </c>
      <c r="P437" s="10">
        <v>0</v>
      </c>
      <c r="Q437" s="10">
        <v>0</v>
      </c>
      <c r="R437" s="10">
        <v>0</v>
      </c>
      <c r="S437" s="10">
        <v>50312.72</v>
      </c>
      <c r="T437" s="10">
        <v>96.92</v>
      </c>
      <c r="U437" s="10">
        <v>395.69</v>
      </c>
      <c r="V437" s="10">
        <v>0</v>
      </c>
      <c r="W437" s="10">
        <v>96.92</v>
      </c>
      <c r="X437" s="10">
        <v>204.69</v>
      </c>
      <c r="Y437" s="10">
        <v>0</v>
      </c>
      <c r="Z437" s="10">
        <v>0</v>
      </c>
      <c r="AA437" s="10">
        <v>191</v>
      </c>
      <c r="AB437" s="10">
        <v>60.17</v>
      </c>
      <c r="AC437" s="10">
        <v>0</v>
      </c>
      <c r="AD437" s="10">
        <v>0</v>
      </c>
      <c r="AE437" s="10">
        <v>0</v>
      </c>
      <c r="AF437" s="10">
        <v>32.32</v>
      </c>
      <c r="AG437" s="10">
        <v>0</v>
      </c>
      <c r="AH437" s="10">
        <v>40.86</v>
      </c>
      <c r="AI437" s="10">
        <v>111.92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212.95</v>
      </c>
      <c r="AQ437" s="10">
        <v>0</v>
      </c>
      <c r="AR437" s="10">
        <v>0</v>
      </c>
      <c r="AS437" s="10">
        <v>0</v>
      </c>
      <c r="AT437" s="10">
        <f>VLOOKUP(E437,[1]Aplicado!$C$941:$AL$1568,36,0)</f>
        <v>212.95</v>
      </c>
      <c r="AU437" s="10">
        <f t="shared" si="6"/>
        <v>905.38</v>
      </c>
      <c r="AV437" s="10">
        <v>689.67</v>
      </c>
      <c r="AW437" s="10">
        <v>191</v>
      </c>
      <c r="AX437" s="11">
        <v>97</v>
      </c>
      <c r="AY437" s="11">
        <v>300</v>
      </c>
      <c r="AZ437" s="10">
        <v>354000</v>
      </c>
      <c r="BA437" s="10">
        <v>86646.32</v>
      </c>
      <c r="BB437" s="12">
        <v>90</v>
      </c>
      <c r="BC437" s="12">
        <v>52.260093677377199</v>
      </c>
      <c r="BD437" s="12">
        <v>9.5</v>
      </c>
      <c r="BE437" s="12"/>
      <c r="BF437" s="8" t="s">
        <v>75</v>
      </c>
      <c r="BG437" s="5"/>
      <c r="BH437" s="8" t="s">
        <v>106</v>
      </c>
      <c r="BI437" s="8" t="s">
        <v>419</v>
      </c>
      <c r="BJ437" s="8" t="s">
        <v>422</v>
      </c>
      <c r="BK437" s="8" t="s">
        <v>132</v>
      </c>
      <c r="BL437" s="6" t="s">
        <v>80</v>
      </c>
      <c r="BM437" s="12">
        <v>391972.41458384</v>
      </c>
      <c r="BN437" s="6" t="s">
        <v>81</v>
      </c>
      <c r="BO437" s="12"/>
      <c r="BP437" s="13">
        <v>38922</v>
      </c>
      <c r="BQ437" s="13">
        <v>48047</v>
      </c>
      <c r="BR437" s="12">
        <v>0</v>
      </c>
      <c r="BS437" s="12">
        <v>60.17</v>
      </c>
      <c r="BT437" s="12">
        <v>32.32</v>
      </c>
    </row>
    <row r="438" spans="1:72" s="1" customFormat="1" ht="18.2" customHeight="1" x14ac:dyDescent="0.15">
      <c r="A438" s="14">
        <v>436</v>
      </c>
      <c r="B438" s="15" t="s">
        <v>372</v>
      </c>
      <c r="C438" s="15" t="s">
        <v>73</v>
      </c>
      <c r="D438" s="16">
        <v>45139</v>
      </c>
      <c r="E438" s="17" t="s">
        <v>802</v>
      </c>
      <c r="F438" s="15" t="s">
        <v>89</v>
      </c>
      <c r="G438" s="18">
        <v>3</v>
      </c>
      <c r="H438" s="19">
        <v>0</v>
      </c>
      <c r="I438" s="19">
        <v>7870.43</v>
      </c>
      <c r="J438" s="19">
        <v>1693.84</v>
      </c>
      <c r="K438" s="19">
        <v>7870.43</v>
      </c>
      <c r="L438" s="19">
        <v>0</v>
      </c>
      <c r="M438" s="19">
        <v>0</v>
      </c>
      <c r="N438" s="19">
        <v>0</v>
      </c>
      <c r="O438" s="19">
        <v>7870.43</v>
      </c>
      <c r="P438" s="19">
        <v>0</v>
      </c>
      <c r="Q438" s="19">
        <v>0</v>
      </c>
      <c r="R438" s="19">
        <v>0</v>
      </c>
      <c r="S438" s="19">
        <v>0</v>
      </c>
      <c r="T438" s="19">
        <v>115.54</v>
      </c>
      <c r="U438" s="19">
        <v>0</v>
      </c>
      <c r="V438" s="19">
        <v>0</v>
      </c>
      <c r="W438" s="19">
        <v>115.54</v>
      </c>
      <c r="X438" s="19">
        <v>0</v>
      </c>
      <c r="Y438" s="19">
        <v>0</v>
      </c>
      <c r="Z438" s="19">
        <v>0</v>
      </c>
      <c r="AA438" s="19">
        <v>0</v>
      </c>
      <c r="AB438" s="19">
        <v>0</v>
      </c>
      <c r="AC438" s="19">
        <v>0</v>
      </c>
      <c r="AD438" s="19">
        <v>0</v>
      </c>
      <c r="AE438" s="19">
        <v>0</v>
      </c>
      <c r="AF438" s="19">
        <v>54.5</v>
      </c>
      <c r="AG438" s="19">
        <v>0</v>
      </c>
      <c r="AH438" s="19">
        <v>0</v>
      </c>
      <c r="AI438" s="19">
        <v>0</v>
      </c>
      <c r="AJ438" s="19">
        <v>356.72</v>
      </c>
      <c r="AK438" s="19">
        <v>0</v>
      </c>
      <c r="AL438" s="19">
        <v>0</v>
      </c>
      <c r="AM438" s="19">
        <v>6445.68</v>
      </c>
      <c r="AN438" s="19">
        <v>0</v>
      </c>
      <c r="AO438" s="19">
        <v>421.12</v>
      </c>
      <c r="AP438" s="19">
        <v>1228.4000000000001</v>
      </c>
      <c r="AQ438" s="19">
        <v>0</v>
      </c>
      <c r="AR438" s="19">
        <v>0</v>
      </c>
      <c r="AS438" s="19">
        <v>32.981538999999998</v>
      </c>
      <c r="AT438" s="19">
        <f>VLOOKUP(E438,[1]Aplicado!$C$941:$AL$1568,36,0)</f>
        <v>8621.9600000000009</v>
      </c>
      <c r="AU438" s="19">
        <f t="shared" si="6"/>
        <v>6143.6084609999989</v>
      </c>
      <c r="AV438" s="19">
        <v>0</v>
      </c>
      <c r="AW438" s="19">
        <v>0</v>
      </c>
      <c r="AX438" s="20">
        <v>0</v>
      </c>
      <c r="AY438" s="20">
        <v>300</v>
      </c>
      <c r="AZ438" s="19">
        <v>1079000</v>
      </c>
      <c r="BA438" s="19">
        <v>232879.41</v>
      </c>
      <c r="BB438" s="21">
        <v>79.900000000000006</v>
      </c>
      <c r="BC438" s="21">
        <v>0</v>
      </c>
      <c r="BD438" s="21">
        <v>9.4</v>
      </c>
      <c r="BE438" s="21"/>
      <c r="BF438" s="17" t="s">
        <v>103</v>
      </c>
      <c r="BG438" s="14"/>
      <c r="BH438" s="17" t="s">
        <v>165</v>
      </c>
      <c r="BI438" s="17" t="s">
        <v>166</v>
      </c>
      <c r="BJ438" s="17" t="s">
        <v>677</v>
      </c>
      <c r="BK438" s="17" t="s">
        <v>84</v>
      </c>
      <c r="BL438" s="15" t="s">
        <v>80</v>
      </c>
      <c r="BM438" s="21">
        <v>0</v>
      </c>
      <c r="BN438" s="15" t="s">
        <v>81</v>
      </c>
      <c r="BO438" s="21"/>
      <c r="BP438" s="22">
        <v>38925</v>
      </c>
      <c r="BQ438" s="22">
        <v>48050</v>
      </c>
      <c r="BR438" s="21">
        <v>0</v>
      </c>
      <c r="BS438" s="21">
        <v>0</v>
      </c>
      <c r="BT438" s="21">
        <v>0</v>
      </c>
    </row>
    <row r="439" spans="1:72" s="1" customFormat="1" ht="18.2" customHeight="1" x14ac:dyDescent="0.15">
      <c r="A439" s="5">
        <v>437</v>
      </c>
      <c r="B439" s="6" t="s">
        <v>372</v>
      </c>
      <c r="C439" s="6" t="s">
        <v>73</v>
      </c>
      <c r="D439" s="7">
        <v>45139</v>
      </c>
      <c r="E439" s="8" t="s">
        <v>803</v>
      </c>
      <c r="F439" s="9">
        <v>118</v>
      </c>
      <c r="G439" s="9">
        <v>117</v>
      </c>
      <c r="H439" s="10">
        <v>31795.98</v>
      </c>
      <c r="I439" s="10">
        <v>19359.12</v>
      </c>
      <c r="J439" s="10">
        <v>2</v>
      </c>
      <c r="K439" s="10">
        <v>51155.1</v>
      </c>
      <c r="L439" s="10">
        <v>254.14</v>
      </c>
      <c r="M439" s="10">
        <v>0</v>
      </c>
      <c r="N439" s="10">
        <v>0</v>
      </c>
      <c r="O439" s="10">
        <v>2</v>
      </c>
      <c r="P439" s="10">
        <v>0</v>
      </c>
      <c r="Q439" s="10">
        <v>0</v>
      </c>
      <c r="R439" s="10">
        <v>0</v>
      </c>
      <c r="S439" s="10">
        <v>51153.1</v>
      </c>
      <c r="T439" s="10">
        <v>40542.76</v>
      </c>
      <c r="U439" s="10">
        <v>254.35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40797.11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0</v>
      </c>
      <c r="AT439" s="10">
        <f>VLOOKUP(E439,[1]Aplicado!$C$941:$AL$1568,36,0)</f>
        <v>0</v>
      </c>
      <c r="AU439" s="10">
        <f t="shared" si="6"/>
        <v>0</v>
      </c>
      <c r="AV439" s="10">
        <v>19611.259999999998</v>
      </c>
      <c r="AW439" s="10">
        <v>40797.11</v>
      </c>
      <c r="AX439" s="11">
        <v>87</v>
      </c>
      <c r="AY439" s="11">
        <v>300</v>
      </c>
      <c r="AZ439" s="10">
        <v>242100</v>
      </c>
      <c r="BA439" s="10">
        <v>57740.19</v>
      </c>
      <c r="BB439" s="12">
        <v>90</v>
      </c>
      <c r="BC439" s="12">
        <v>79.732661080609503</v>
      </c>
      <c r="BD439" s="12">
        <v>9.6</v>
      </c>
      <c r="BE439" s="12"/>
      <c r="BF439" s="8" t="s">
        <v>75</v>
      </c>
      <c r="BG439" s="5"/>
      <c r="BH439" s="8" t="s">
        <v>76</v>
      </c>
      <c r="BI439" s="8" t="s">
        <v>77</v>
      </c>
      <c r="BJ439" s="8" t="s">
        <v>710</v>
      </c>
      <c r="BK439" s="8" t="s">
        <v>79</v>
      </c>
      <c r="BL439" s="6" t="s">
        <v>80</v>
      </c>
      <c r="BM439" s="12">
        <v>398519.58153819997</v>
      </c>
      <c r="BN439" s="6" t="s">
        <v>81</v>
      </c>
      <c r="BO439" s="12"/>
      <c r="BP439" s="13">
        <v>38926</v>
      </c>
      <c r="BQ439" s="13">
        <v>48051</v>
      </c>
      <c r="BR439" s="12">
        <v>23890.81</v>
      </c>
      <c r="BS439" s="12">
        <v>52.34</v>
      </c>
      <c r="BT439" s="12">
        <v>45.56</v>
      </c>
    </row>
    <row r="440" spans="1:72" s="1" customFormat="1" ht="18.2" customHeight="1" x14ac:dyDescent="0.15">
      <c r="A440" s="14">
        <v>438</v>
      </c>
      <c r="B440" s="15" t="s">
        <v>372</v>
      </c>
      <c r="C440" s="15" t="s">
        <v>73</v>
      </c>
      <c r="D440" s="16">
        <v>45139</v>
      </c>
      <c r="E440" s="17" t="s">
        <v>804</v>
      </c>
      <c r="F440" s="18">
        <v>147</v>
      </c>
      <c r="G440" s="18">
        <v>146</v>
      </c>
      <c r="H440" s="19">
        <v>50752.17</v>
      </c>
      <c r="I440" s="19">
        <v>30765.4</v>
      </c>
      <c r="J440" s="19">
        <v>2.77</v>
      </c>
      <c r="K440" s="19">
        <v>81517.570000000007</v>
      </c>
      <c r="L440" s="19">
        <v>354.94</v>
      </c>
      <c r="M440" s="19">
        <v>0</v>
      </c>
      <c r="N440" s="19">
        <v>0</v>
      </c>
      <c r="O440" s="19">
        <v>2.77</v>
      </c>
      <c r="P440" s="19">
        <v>0</v>
      </c>
      <c r="Q440" s="19">
        <v>0</v>
      </c>
      <c r="R440" s="19">
        <v>0</v>
      </c>
      <c r="S440" s="19">
        <v>81514.8</v>
      </c>
      <c r="T440" s="19">
        <v>80470.97</v>
      </c>
      <c r="U440" s="19">
        <v>401.77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80872.740000000005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9">
        <f>VLOOKUP(E440,[1]Aplicado!$C$941:$AL$1568,36,0)</f>
        <v>0</v>
      </c>
      <c r="AU440" s="19">
        <f t="shared" si="6"/>
        <v>0</v>
      </c>
      <c r="AV440" s="19">
        <v>31117.57</v>
      </c>
      <c r="AW440" s="19">
        <v>80872.740000000005</v>
      </c>
      <c r="AX440" s="20">
        <v>96</v>
      </c>
      <c r="AY440" s="20">
        <v>300</v>
      </c>
      <c r="AZ440" s="19">
        <v>354000</v>
      </c>
      <c r="BA440" s="19">
        <v>86610.28</v>
      </c>
      <c r="BB440" s="21">
        <v>89.99</v>
      </c>
      <c r="BC440" s="21">
        <v>84.695683376153497</v>
      </c>
      <c r="BD440" s="21">
        <v>9.5</v>
      </c>
      <c r="BE440" s="21"/>
      <c r="BF440" s="17" t="s">
        <v>75</v>
      </c>
      <c r="BG440" s="14"/>
      <c r="BH440" s="17" t="s">
        <v>106</v>
      </c>
      <c r="BI440" s="17" t="s">
        <v>107</v>
      </c>
      <c r="BJ440" s="17" t="s">
        <v>805</v>
      </c>
      <c r="BK440" s="17" t="s">
        <v>79</v>
      </c>
      <c r="BL440" s="15" t="s">
        <v>80</v>
      </c>
      <c r="BM440" s="21">
        <v>635059.1456856</v>
      </c>
      <c r="BN440" s="15" t="s">
        <v>81</v>
      </c>
      <c r="BO440" s="21"/>
      <c r="BP440" s="22">
        <v>38926</v>
      </c>
      <c r="BQ440" s="22">
        <v>48051</v>
      </c>
      <c r="BR440" s="21">
        <v>35151.550000000003</v>
      </c>
      <c r="BS440" s="21">
        <v>60.15</v>
      </c>
      <c r="BT440" s="21">
        <v>29.96</v>
      </c>
    </row>
    <row r="441" spans="1:72" s="1" customFormat="1" ht="18.2" customHeight="1" x14ac:dyDescent="0.15">
      <c r="A441" s="5">
        <v>439</v>
      </c>
      <c r="B441" s="6" t="s">
        <v>372</v>
      </c>
      <c r="C441" s="6" t="s">
        <v>73</v>
      </c>
      <c r="D441" s="7">
        <v>45139</v>
      </c>
      <c r="E441" s="8" t="s">
        <v>806</v>
      </c>
      <c r="F441" s="9">
        <v>81</v>
      </c>
      <c r="G441" s="9">
        <v>81</v>
      </c>
      <c r="H441" s="10">
        <v>0</v>
      </c>
      <c r="I441" s="10">
        <v>38918.94</v>
      </c>
      <c r="J441" s="10">
        <v>0</v>
      </c>
      <c r="K441" s="10">
        <v>38918.94</v>
      </c>
      <c r="L441" s="10">
        <v>0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38918.94</v>
      </c>
      <c r="T441" s="10">
        <v>14086.45</v>
      </c>
      <c r="U441" s="10">
        <v>0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14086.45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0</v>
      </c>
      <c r="AT441" s="10">
        <f>VLOOKUP(E441,[1]Aplicado!$C$941:$AL$1568,36,0)</f>
        <v>0</v>
      </c>
      <c r="AU441" s="10">
        <f t="shared" si="6"/>
        <v>0</v>
      </c>
      <c r="AV441" s="10">
        <v>38918.94</v>
      </c>
      <c r="AW441" s="10">
        <v>14086.45</v>
      </c>
      <c r="AX441" s="11">
        <v>0</v>
      </c>
      <c r="AY441" s="11">
        <v>180</v>
      </c>
      <c r="AZ441" s="10">
        <v>323000</v>
      </c>
      <c r="BA441" s="10">
        <v>62226.55</v>
      </c>
      <c r="BB441" s="12">
        <v>73.87</v>
      </c>
      <c r="BC441" s="12">
        <v>46.201213112409398</v>
      </c>
      <c r="BD441" s="12">
        <v>9.6</v>
      </c>
      <c r="BE441" s="12"/>
      <c r="BF441" s="8" t="s">
        <v>75</v>
      </c>
      <c r="BG441" s="5"/>
      <c r="BH441" s="8" t="s">
        <v>236</v>
      </c>
      <c r="BI441" s="8" t="s">
        <v>807</v>
      </c>
      <c r="BJ441" s="8" t="s">
        <v>808</v>
      </c>
      <c r="BK441" s="8" t="s">
        <v>79</v>
      </c>
      <c r="BL441" s="6" t="s">
        <v>80</v>
      </c>
      <c r="BM441" s="12">
        <v>303206.64207468001</v>
      </c>
      <c r="BN441" s="6" t="s">
        <v>81</v>
      </c>
      <c r="BO441" s="12"/>
      <c r="BP441" s="13">
        <v>38929</v>
      </c>
      <c r="BQ441" s="13">
        <v>44404</v>
      </c>
      <c r="BR441" s="12">
        <v>18022.759999999998</v>
      </c>
      <c r="BS441" s="12">
        <v>0</v>
      </c>
      <c r="BT441" s="12">
        <v>34.590000000000003</v>
      </c>
    </row>
    <row r="442" spans="1:72" s="1" customFormat="1" ht="18.2" customHeight="1" x14ac:dyDescent="0.15">
      <c r="A442" s="14">
        <v>440</v>
      </c>
      <c r="B442" s="15" t="s">
        <v>372</v>
      </c>
      <c r="C442" s="15" t="s">
        <v>73</v>
      </c>
      <c r="D442" s="16">
        <v>45139</v>
      </c>
      <c r="E442" s="17" t="s">
        <v>809</v>
      </c>
      <c r="F442" s="18">
        <v>127</v>
      </c>
      <c r="G442" s="18">
        <v>126</v>
      </c>
      <c r="H442" s="19">
        <v>51008.74</v>
      </c>
      <c r="I442" s="19">
        <v>28089.79</v>
      </c>
      <c r="J442" s="19">
        <v>2.74</v>
      </c>
      <c r="K442" s="19">
        <v>79098.53</v>
      </c>
      <c r="L442" s="19">
        <v>351.53</v>
      </c>
      <c r="M442" s="19">
        <v>0</v>
      </c>
      <c r="N442" s="19">
        <v>0</v>
      </c>
      <c r="O442" s="19">
        <v>2.74</v>
      </c>
      <c r="P442" s="19">
        <v>0</v>
      </c>
      <c r="Q442" s="19">
        <v>0</v>
      </c>
      <c r="R442" s="19">
        <v>0</v>
      </c>
      <c r="S442" s="19">
        <v>79095.789999999994</v>
      </c>
      <c r="T442" s="19">
        <v>67837.119999999995</v>
      </c>
      <c r="U442" s="19">
        <v>403.8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68240.92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>
        <v>0</v>
      </c>
      <c r="AT442" s="19">
        <f>VLOOKUP(E442,[1]Aplicado!$C$941:$AL$1568,36,0)</f>
        <v>0</v>
      </c>
      <c r="AU442" s="19">
        <f t="shared" si="6"/>
        <v>0</v>
      </c>
      <c r="AV442" s="19">
        <v>28438.58</v>
      </c>
      <c r="AW442" s="19">
        <v>68240.92</v>
      </c>
      <c r="AX442" s="20">
        <v>97</v>
      </c>
      <c r="AY442" s="20">
        <v>300</v>
      </c>
      <c r="AZ442" s="19">
        <v>354000</v>
      </c>
      <c r="BA442" s="19">
        <v>86451.88</v>
      </c>
      <c r="BB442" s="21">
        <v>90</v>
      </c>
      <c r="BC442" s="21">
        <v>82.342004592612696</v>
      </c>
      <c r="BD442" s="21">
        <v>9.5</v>
      </c>
      <c r="BE442" s="21"/>
      <c r="BF442" s="17" t="s">
        <v>75</v>
      </c>
      <c r="BG442" s="14"/>
      <c r="BH442" s="17" t="s">
        <v>106</v>
      </c>
      <c r="BI442" s="17" t="s">
        <v>107</v>
      </c>
      <c r="BJ442" s="17" t="s">
        <v>805</v>
      </c>
      <c r="BK442" s="17" t="s">
        <v>79</v>
      </c>
      <c r="BL442" s="15" t="s">
        <v>80</v>
      </c>
      <c r="BM442" s="21">
        <v>616213.31126037997</v>
      </c>
      <c r="BN442" s="15" t="s">
        <v>81</v>
      </c>
      <c r="BO442" s="21"/>
      <c r="BP442" s="22">
        <v>38939</v>
      </c>
      <c r="BQ442" s="22">
        <v>48064</v>
      </c>
      <c r="BR442" s="21">
        <v>25342.99</v>
      </c>
      <c r="BS442" s="21">
        <v>60.04</v>
      </c>
      <c r="BT442" s="21">
        <v>29.91</v>
      </c>
    </row>
    <row r="443" spans="1:72" s="1" customFormat="1" ht="18.2" customHeight="1" x14ac:dyDescent="0.15">
      <c r="A443" s="5">
        <v>441</v>
      </c>
      <c r="B443" s="6" t="s">
        <v>372</v>
      </c>
      <c r="C443" s="6" t="s">
        <v>73</v>
      </c>
      <c r="D443" s="7">
        <v>45139</v>
      </c>
      <c r="E443" s="8" t="s">
        <v>810</v>
      </c>
      <c r="F443" s="9">
        <v>0</v>
      </c>
      <c r="G443" s="9">
        <v>0</v>
      </c>
      <c r="H443" s="10">
        <v>31047.14</v>
      </c>
      <c r="I443" s="10">
        <v>0</v>
      </c>
      <c r="J443" s="10">
        <v>0</v>
      </c>
      <c r="K443" s="10">
        <v>31047.14</v>
      </c>
      <c r="L443" s="10">
        <v>212.61</v>
      </c>
      <c r="M443" s="10">
        <v>0</v>
      </c>
      <c r="N443" s="10">
        <v>0</v>
      </c>
      <c r="O443" s="10">
        <v>0</v>
      </c>
      <c r="P443" s="10">
        <v>212.61</v>
      </c>
      <c r="Q443" s="10">
        <v>1.68</v>
      </c>
      <c r="R443" s="10">
        <v>0</v>
      </c>
      <c r="S443" s="10">
        <v>30832.84</v>
      </c>
      <c r="T443" s="10">
        <v>0</v>
      </c>
      <c r="U443" s="10">
        <v>248.36</v>
      </c>
      <c r="V443" s="10">
        <v>0</v>
      </c>
      <c r="W443" s="10">
        <v>0</v>
      </c>
      <c r="X443" s="10">
        <v>248.36</v>
      </c>
      <c r="Y443" s="10">
        <v>0</v>
      </c>
      <c r="Z443" s="10">
        <v>0</v>
      </c>
      <c r="AA443" s="10">
        <v>0</v>
      </c>
      <c r="AB443" s="10">
        <v>47.45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25.42</v>
      </c>
      <c r="AI443" s="10">
        <v>67.75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0.63665499999999997</v>
      </c>
      <c r="AT443" s="10">
        <f>VLOOKUP(E443,[1]Aplicado!$C$941:$AL$1568,36,0)</f>
        <v>0</v>
      </c>
      <c r="AU443" s="10">
        <f t="shared" si="6"/>
        <v>602.63334499999996</v>
      </c>
      <c r="AV443" s="10">
        <v>0</v>
      </c>
      <c r="AW443" s="10">
        <v>0</v>
      </c>
      <c r="AX443" s="11">
        <v>98</v>
      </c>
      <c r="AY443" s="11">
        <v>300</v>
      </c>
      <c r="AZ443" s="10">
        <v>217000</v>
      </c>
      <c r="BA443" s="10">
        <v>52344.07</v>
      </c>
      <c r="BB443" s="12">
        <v>90</v>
      </c>
      <c r="BC443" s="12">
        <v>53.013753038309801</v>
      </c>
      <c r="BD443" s="12">
        <v>9.6</v>
      </c>
      <c r="BE443" s="12"/>
      <c r="BF443" s="8" t="s">
        <v>75</v>
      </c>
      <c r="BG443" s="5"/>
      <c r="BH443" s="8" t="s">
        <v>369</v>
      </c>
      <c r="BI443" s="8" t="s">
        <v>370</v>
      </c>
      <c r="BJ443" s="8" t="s">
        <v>811</v>
      </c>
      <c r="BK443" s="8" t="s">
        <v>84</v>
      </c>
      <c r="BL443" s="6" t="s">
        <v>80</v>
      </c>
      <c r="BM443" s="12">
        <v>240210.08491048001</v>
      </c>
      <c r="BN443" s="6" t="s">
        <v>81</v>
      </c>
      <c r="BO443" s="12"/>
      <c r="BP443" s="13">
        <v>38965</v>
      </c>
      <c r="BQ443" s="13">
        <v>48090</v>
      </c>
      <c r="BR443" s="12">
        <v>0</v>
      </c>
      <c r="BS443" s="12">
        <v>47.45</v>
      </c>
      <c r="BT443" s="12">
        <v>0</v>
      </c>
    </row>
    <row r="444" spans="1:72" s="1" customFormat="1" ht="18.2" customHeight="1" x14ac:dyDescent="0.15">
      <c r="A444" s="14">
        <v>442</v>
      </c>
      <c r="B444" s="15" t="s">
        <v>372</v>
      </c>
      <c r="C444" s="15" t="s">
        <v>73</v>
      </c>
      <c r="D444" s="16">
        <v>45139</v>
      </c>
      <c r="E444" s="17" t="s">
        <v>812</v>
      </c>
      <c r="F444" s="18">
        <v>140</v>
      </c>
      <c r="G444" s="18">
        <v>139</v>
      </c>
      <c r="H444" s="19">
        <v>71322.33</v>
      </c>
      <c r="I444" s="19">
        <v>41052.269999999997</v>
      </c>
      <c r="J444" s="19">
        <v>3.77</v>
      </c>
      <c r="K444" s="19">
        <v>112374.6</v>
      </c>
      <c r="L444" s="19">
        <v>484.35</v>
      </c>
      <c r="M444" s="19">
        <v>0</v>
      </c>
      <c r="N444" s="19">
        <v>0</v>
      </c>
      <c r="O444" s="19">
        <v>3.77</v>
      </c>
      <c r="P444" s="19">
        <v>0</v>
      </c>
      <c r="Q444" s="19">
        <v>0</v>
      </c>
      <c r="R444" s="19">
        <v>0</v>
      </c>
      <c r="S444" s="19">
        <v>112370.83</v>
      </c>
      <c r="T444" s="19">
        <v>105713.5</v>
      </c>
      <c r="U444" s="19">
        <v>564.61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106278.11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>
        <v>0</v>
      </c>
      <c r="AT444" s="19">
        <f>VLOOKUP(E444,[1]Aplicado!$C$941:$AL$1568,36,0)</f>
        <v>0</v>
      </c>
      <c r="AU444" s="19">
        <f t="shared" si="6"/>
        <v>0</v>
      </c>
      <c r="AV444" s="19">
        <v>41532.85</v>
      </c>
      <c r="AW444" s="19">
        <v>106278.11</v>
      </c>
      <c r="AX444" s="20">
        <v>102</v>
      </c>
      <c r="AY444" s="20">
        <v>300</v>
      </c>
      <c r="AZ444" s="19">
        <v>529000</v>
      </c>
      <c r="BA444" s="19">
        <v>120059.44</v>
      </c>
      <c r="BB444" s="21">
        <v>83.89</v>
      </c>
      <c r="BC444" s="21">
        <v>78.517681980692203</v>
      </c>
      <c r="BD444" s="21">
        <v>9.5</v>
      </c>
      <c r="BE444" s="21"/>
      <c r="BF444" s="17" t="s">
        <v>103</v>
      </c>
      <c r="BG444" s="14"/>
      <c r="BH444" s="17" t="s">
        <v>125</v>
      </c>
      <c r="BI444" s="17" t="s">
        <v>126</v>
      </c>
      <c r="BJ444" s="17" t="s">
        <v>813</v>
      </c>
      <c r="BK444" s="17" t="s">
        <v>79</v>
      </c>
      <c r="BL444" s="15" t="s">
        <v>80</v>
      </c>
      <c r="BM444" s="21">
        <v>875449.89743926004</v>
      </c>
      <c r="BN444" s="15" t="s">
        <v>81</v>
      </c>
      <c r="BO444" s="21"/>
      <c r="BP444" s="22">
        <v>38965</v>
      </c>
      <c r="BQ444" s="22">
        <v>48090</v>
      </c>
      <c r="BR444" s="21">
        <v>40984.720000000001</v>
      </c>
      <c r="BS444" s="21">
        <v>83.38</v>
      </c>
      <c r="BT444" s="21">
        <v>45.37</v>
      </c>
    </row>
    <row r="445" spans="1:72" s="1" customFormat="1" ht="18.2" customHeight="1" x14ac:dyDescent="0.15">
      <c r="A445" s="5">
        <v>443</v>
      </c>
      <c r="B445" s="6" t="s">
        <v>372</v>
      </c>
      <c r="C445" s="6" t="s">
        <v>73</v>
      </c>
      <c r="D445" s="7">
        <v>45139</v>
      </c>
      <c r="E445" s="8" t="s">
        <v>814</v>
      </c>
      <c r="F445" s="9">
        <v>62</v>
      </c>
      <c r="G445" s="9">
        <v>62</v>
      </c>
      <c r="H445" s="10">
        <v>0</v>
      </c>
      <c r="I445" s="10">
        <v>42332.11</v>
      </c>
      <c r="J445" s="10">
        <v>0</v>
      </c>
      <c r="K445" s="10">
        <v>42332.11</v>
      </c>
      <c r="L445" s="10">
        <v>0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42332.11</v>
      </c>
      <c r="T445" s="10">
        <v>11364.8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11364.8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f>VLOOKUP(E445,[1]Aplicado!$C$941:$AL$1568,36,0)</f>
        <v>0</v>
      </c>
      <c r="AU445" s="10">
        <f t="shared" si="6"/>
        <v>0</v>
      </c>
      <c r="AV445" s="10">
        <v>42332.11</v>
      </c>
      <c r="AW445" s="10">
        <v>11364.8</v>
      </c>
      <c r="AX445" s="11">
        <v>0</v>
      </c>
      <c r="AY445" s="11">
        <v>180</v>
      </c>
      <c r="AZ445" s="10">
        <v>340000</v>
      </c>
      <c r="BA445" s="10">
        <v>82746.070000000007</v>
      </c>
      <c r="BB445" s="12">
        <v>89.99</v>
      </c>
      <c r="BC445" s="12">
        <v>46.038036355080102</v>
      </c>
      <c r="BD445" s="12">
        <v>9.5</v>
      </c>
      <c r="BE445" s="12"/>
      <c r="BF445" s="8" t="s">
        <v>75</v>
      </c>
      <c r="BG445" s="5"/>
      <c r="BH445" s="8" t="s">
        <v>369</v>
      </c>
      <c r="BI445" s="8" t="s">
        <v>594</v>
      </c>
      <c r="BJ445" s="8" t="s">
        <v>815</v>
      </c>
      <c r="BK445" s="8" t="s">
        <v>79</v>
      </c>
      <c r="BL445" s="6" t="s">
        <v>80</v>
      </c>
      <c r="BM445" s="12">
        <v>329797.70068342</v>
      </c>
      <c r="BN445" s="6" t="s">
        <v>81</v>
      </c>
      <c r="BO445" s="12"/>
      <c r="BP445" s="13">
        <v>38967</v>
      </c>
      <c r="BQ445" s="13">
        <v>44442</v>
      </c>
      <c r="BR445" s="12">
        <v>15782.02</v>
      </c>
      <c r="BS445" s="12">
        <v>0</v>
      </c>
      <c r="BT445" s="12">
        <v>34.409999999999997</v>
      </c>
    </row>
    <row r="446" spans="1:72" s="1" customFormat="1" ht="18.2" customHeight="1" x14ac:dyDescent="0.15">
      <c r="A446" s="14">
        <v>444</v>
      </c>
      <c r="B446" s="15" t="s">
        <v>372</v>
      </c>
      <c r="C446" s="15" t="s">
        <v>73</v>
      </c>
      <c r="D446" s="16">
        <v>45139</v>
      </c>
      <c r="E446" s="17" t="s">
        <v>816</v>
      </c>
      <c r="F446" s="18">
        <v>185</v>
      </c>
      <c r="G446" s="18">
        <v>184</v>
      </c>
      <c r="H446" s="19">
        <v>52411.53</v>
      </c>
      <c r="I446" s="19">
        <v>34499.06</v>
      </c>
      <c r="J446" s="19">
        <v>2.76</v>
      </c>
      <c r="K446" s="19">
        <v>86910.59</v>
      </c>
      <c r="L446" s="19">
        <v>355.89</v>
      </c>
      <c r="M446" s="19">
        <v>0</v>
      </c>
      <c r="N446" s="19">
        <v>0</v>
      </c>
      <c r="O446" s="19">
        <v>2.76</v>
      </c>
      <c r="P446" s="19">
        <v>0</v>
      </c>
      <c r="Q446" s="19">
        <v>0</v>
      </c>
      <c r="R446" s="19">
        <v>0</v>
      </c>
      <c r="S446" s="19">
        <v>86907.83</v>
      </c>
      <c r="T446" s="19">
        <v>108097.09</v>
      </c>
      <c r="U446" s="19">
        <v>414.9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108511.99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>
        <v>0</v>
      </c>
      <c r="AT446" s="19">
        <f>VLOOKUP(E446,[1]Aplicado!$C$941:$AL$1568,36,0)</f>
        <v>0</v>
      </c>
      <c r="AU446" s="19">
        <f t="shared" si="6"/>
        <v>0</v>
      </c>
      <c r="AV446" s="19">
        <v>34852.19</v>
      </c>
      <c r="AW446" s="19">
        <v>108511.99</v>
      </c>
      <c r="AX446" s="20">
        <v>98</v>
      </c>
      <c r="AY446" s="20">
        <v>300</v>
      </c>
      <c r="AZ446" s="19">
        <v>362500</v>
      </c>
      <c r="BA446" s="19">
        <v>88221.91</v>
      </c>
      <c r="BB446" s="21">
        <v>90</v>
      </c>
      <c r="BC446" s="21">
        <v>88.659435054171894</v>
      </c>
      <c r="BD446" s="21">
        <v>9.5</v>
      </c>
      <c r="BE446" s="21"/>
      <c r="BF446" s="17" t="s">
        <v>103</v>
      </c>
      <c r="BG446" s="14"/>
      <c r="BH446" s="17" t="s">
        <v>158</v>
      </c>
      <c r="BI446" s="17" t="s">
        <v>296</v>
      </c>
      <c r="BJ446" s="17" t="s">
        <v>471</v>
      </c>
      <c r="BK446" s="17" t="s">
        <v>79</v>
      </c>
      <c r="BL446" s="15" t="s">
        <v>80</v>
      </c>
      <c r="BM446" s="21">
        <v>677074.74315325997</v>
      </c>
      <c r="BN446" s="15" t="s">
        <v>81</v>
      </c>
      <c r="BO446" s="21"/>
      <c r="BP446" s="22">
        <v>38967</v>
      </c>
      <c r="BQ446" s="22">
        <v>48092</v>
      </c>
      <c r="BR446" s="21">
        <v>49972.88</v>
      </c>
      <c r="BS446" s="21">
        <v>61.27</v>
      </c>
      <c r="BT446" s="21">
        <v>29.8</v>
      </c>
    </row>
    <row r="447" spans="1:72" s="1" customFormat="1" ht="18.2" customHeight="1" x14ac:dyDescent="0.15">
      <c r="A447" s="5">
        <v>445</v>
      </c>
      <c r="B447" s="6" t="s">
        <v>372</v>
      </c>
      <c r="C447" s="6" t="s">
        <v>73</v>
      </c>
      <c r="D447" s="7">
        <v>45139</v>
      </c>
      <c r="E447" s="8" t="s">
        <v>817</v>
      </c>
      <c r="F447" s="9">
        <v>44</v>
      </c>
      <c r="G447" s="9">
        <v>43</v>
      </c>
      <c r="H447" s="10">
        <v>101437.2</v>
      </c>
      <c r="I447" s="10">
        <v>25936.43</v>
      </c>
      <c r="J447" s="10">
        <v>5.4</v>
      </c>
      <c r="K447" s="10">
        <v>127373.63</v>
      </c>
      <c r="L447" s="10">
        <v>699.3</v>
      </c>
      <c r="M447" s="10">
        <v>0</v>
      </c>
      <c r="N447" s="10">
        <v>0</v>
      </c>
      <c r="O447" s="10">
        <v>5.4</v>
      </c>
      <c r="P447" s="10">
        <v>0</v>
      </c>
      <c r="Q447" s="10">
        <v>0</v>
      </c>
      <c r="R447" s="10">
        <v>0</v>
      </c>
      <c r="S447" s="10">
        <v>127368.23</v>
      </c>
      <c r="T447" s="10">
        <v>39740.71</v>
      </c>
      <c r="U447" s="10">
        <v>794.55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40535.26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f>VLOOKUP(E447,[1]Aplicado!$C$941:$AL$1568,36,0)</f>
        <v>0</v>
      </c>
      <c r="AU447" s="10">
        <f t="shared" si="6"/>
        <v>0</v>
      </c>
      <c r="AV447" s="10">
        <v>26630.33</v>
      </c>
      <c r="AW447" s="10">
        <v>40535.26</v>
      </c>
      <c r="AX447" s="11">
        <v>98</v>
      </c>
      <c r="AY447" s="11">
        <v>300</v>
      </c>
      <c r="AZ447" s="10">
        <v>714000</v>
      </c>
      <c r="BA447" s="10">
        <v>172350</v>
      </c>
      <c r="BB447" s="12">
        <v>89.99</v>
      </c>
      <c r="BC447" s="12">
        <v>66.503434973600207</v>
      </c>
      <c r="BD447" s="12">
        <v>9.4</v>
      </c>
      <c r="BE447" s="12"/>
      <c r="BF447" s="8" t="s">
        <v>75</v>
      </c>
      <c r="BG447" s="5"/>
      <c r="BH447" s="8" t="s">
        <v>76</v>
      </c>
      <c r="BI447" s="8" t="s">
        <v>663</v>
      </c>
      <c r="BJ447" s="8" t="s">
        <v>664</v>
      </c>
      <c r="BK447" s="8" t="s">
        <v>79</v>
      </c>
      <c r="BL447" s="6" t="s">
        <v>80</v>
      </c>
      <c r="BM447" s="12">
        <v>992290.47156205995</v>
      </c>
      <c r="BN447" s="6" t="s">
        <v>81</v>
      </c>
      <c r="BO447" s="12"/>
      <c r="BP447" s="13">
        <v>38980</v>
      </c>
      <c r="BQ447" s="13">
        <v>48108</v>
      </c>
      <c r="BR447" s="12">
        <v>18293.91</v>
      </c>
      <c r="BS447" s="12">
        <v>66</v>
      </c>
      <c r="BT447" s="12">
        <v>29.73</v>
      </c>
    </row>
    <row r="448" spans="1:72" s="1" customFormat="1" ht="18.2" customHeight="1" x14ac:dyDescent="0.15">
      <c r="A448" s="14">
        <v>446</v>
      </c>
      <c r="B448" s="15" t="s">
        <v>372</v>
      </c>
      <c r="C448" s="15" t="s">
        <v>73</v>
      </c>
      <c r="D448" s="16">
        <v>45139</v>
      </c>
      <c r="E448" s="17" t="s">
        <v>818</v>
      </c>
      <c r="F448" s="18">
        <v>6</v>
      </c>
      <c r="G448" s="18">
        <v>6</v>
      </c>
      <c r="H448" s="19">
        <v>101837.06</v>
      </c>
      <c r="I448" s="19">
        <v>4704.95</v>
      </c>
      <c r="J448" s="19">
        <v>5.35</v>
      </c>
      <c r="K448" s="19">
        <v>106542.01</v>
      </c>
      <c r="L448" s="19">
        <v>694.71</v>
      </c>
      <c r="M448" s="19">
        <v>0</v>
      </c>
      <c r="N448" s="19">
        <v>0</v>
      </c>
      <c r="O448" s="19">
        <v>848.29</v>
      </c>
      <c r="P448" s="19">
        <v>0</v>
      </c>
      <c r="Q448" s="19">
        <v>0</v>
      </c>
      <c r="R448" s="19">
        <v>0</v>
      </c>
      <c r="S448" s="19">
        <v>105693.72</v>
      </c>
      <c r="T448" s="19">
        <v>4903.38</v>
      </c>
      <c r="U448" s="19">
        <v>797.68</v>
      </c>
      <c r="V448" s="19">
        <v>0</v>
      </c>
      <c r="W448" s="19">
        <v>829.46</v>
      </c>
      <c r="X448" s="19">
        <v>0</v>
      </c>
      <c r="Y448" s="19">
        <v>0</v>
      </c>
      <c r="Z448" s="19">
        <v>0</v>
      </c>
      <c r="AA448" s="19">
        <v>4871.6000000000004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65.930000000000007</v>
      </c>
      <c r="AK448" s="19">
        <v>0</v>
      </c>
      <c r="AL448" s="19">
        <v>0</v>
      </c>
      <c r="AM448" s="19">
        <v>48.7</v>
      </c>
      <c r="AN448" s="19">
        <v>0</v>
      </c>
      <c r="AO448" s="19">
        <v>77.92</v>
      </c>
      <c r="AP448" s="19">
        <v>222.16</v>
      </c>
      <c r="AQ448" s="19">
        <v>0</v>
      </c>
      <c r="AR448" s="19">
        <v>0</v>
      </c>
      <c r="AS448" s="19">
        <v>2.5669999999999998E-3</v>
      </c>
      <c r="AT448" s="19">
        <f>VLOOKUP(E448,[1]Aplicado!$C$941:$AL$1568,36,0)</f>
        <v>0</v>
      </c>
      <c r="AU448" s="19">
        <f t="shared" si="6"/>
        <v>2087.1074330000001</v>
      </c>
      <c r="AV448" s="19">
        <v>4551.37</v>
      </c>
      <c r="AW448" s="19">
        <v>4871.6000000000004</v>
      </c>
      <c r="AX448" s="20">
        <v>98</v>
      </c>
      <c r="AY448" s="20">
        <v>300</v>
      </c>
      <c r="AZ448" s="19">
        <v>711000</v>
      </c>
      <c r="BA448" s="19">
        <v>172181.32</v>
      </c>
      <c r="BB448" s="21">
        <v>89.99</v>
      </c>
      <c r="BC448" s="21">
        <v>55.240474766949198</v>
      </c>
      <c r="BD448" s="21">
        <v>9.4</v>
      </c>
      <c r="BE448" s="21"/>
      <c r="BF448" s="17" t="s">
        <v>103</v>
      </c>
      <c r="BG448" s="14"/>
      <c r="BH448" s="17" t="s">
        <v>76</v>
      </c>
      <c r="BI448" s="17" t="s">
        <v>663</v>
      </c>
      <c r="BJ448" s="17" t="s">
        <v>664</v>
      </c>
      <c r="BK448" s="17" t="s">
        <v>132</v>
      </c>
      <c r="BL448" s="15" t="s">
        <v>80</v>
      </c>
      <c r="BM448" s="21">
        <v>823430.38966583996</v>
      </c>
      <c r="BN448" s="15" t="s">
        <v>81</v>
      </c>
      <c r="BO448" s="21"/>
      <c r="BP448" s="22">
        <v>38988</v>
      </c>
      <c r="BQ448" s="22">
        <v>48113</v>
      </c>
      <c r="BR448" s="21">
        <v>2389.63</v>
      </c>
      <c r="BS448" s="21">
        <v>65.930000000000007</v>
      </c>
      <c r="BT448" s="21">
        <v>29.68</v>
      </c>
    </row>
    <row r="449" spans="1:72" s="1" customFormat="1" ht="18.2" customHeight="1" x14ac:dyDescent="0.15">
      <c r="A449" s="5">
        <v>447</v>
      </c>
      <c r="B449" s="6" t="s">
        <v>372</v>
      </c>
      <c r="C449" s="6" t="s">
        <v>73</v>
      </c>
      <c r="D449" s="7">
        <v>45139</v>
      </c>
      <c r="E449" s="8" t="s">
        <v>819</v>
      </c>
      <c r="F449" s="9">
        <v>169</v>
      </c>
      <c r="G449" s="9">
        <v>168</v>
      </c>
      <c r="H449" s="10">
        <v>111393.61</v>
      </c>
      <c r="I449" s="10">
        <v>71047.600000000006</v>
      </c>
      <c r="J449" s="10">
        <v>5.86</v>
      </c>
      <c r="K449" s="10">
        <v>182441.21</v>
      </c>
      <c r="L449" s="10">
        <v>759.83</v>
      </c>
      <c r="M449" s="10">
        <v>0</v>
      </c>
      <c r="N449" s="10">
        <v>0</v>
      </c>
      <c r="O449" s="10">
        <v>5.86</v>
      </c>
      <c r="P449" s="10">
        <v>0</v>
      </c>
      <c r="Q449" s="10">
        <v>0</v>
      </c>
      <c r="R449" s="10">
        <v>0</v>
      </c>
      <c r="S449" s="10">
        <v>182435.35</v>
      </c>
      <c r="T449" s="10">
        <v>204822.91</v>
      </c>
      <c r="U449" s="10">
        <v>872.54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205695.45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>
        <v>0</v>
      </c>
      <c r="AT449" s="10">
        <f>VLOOKUP(E449,[1]Aplicado!$C$941:$AL$1568,36,0)</f>
        <v>0</v>
      </c>
      <c r="AU449" s="10">
        <f t="shared" si="6"/>
        <v>0</v>
      </c>
      <c r="AV449" s="10">
        <v>71801.570000000007</v>
      </c>
      <c r="AW449" s="10">
        <v>205695.45</v>
      </c>
      <c r="AX449" s="11">
        <v>98</v>
      </c>
      <c r="AY449" s="11">
        <v>300</v>
      </c>
      <c r="AZ449" s="10">
        <v>778000</v>
      </c>
      <c r="BA449" s="10">
        <v>188331.41</v>
      </c>
      <c r="BB449" s="12">
        <v>90</v>
      </c>
      <c r="BC449" s="12">
        <v>87.182385030728497</v>
      </c>
      <c r="BD449" s="12">
        <v>9.4</v>
      </c>
      <c r="BE449" s="12"/>
      <c r="BF449" s="8" t="s">
        <v>103</v>
      </c>
      <c r="BG449" s="5"/>
      <c r="BH449" s="8" t="s">
        <v>99</v>
      </c>
      <c r="BI449" s="8" t="s">
        <v>351</v>
      </c>
      <c r="BJ449" s="8" t="s">
        <v>820</v>
      </c>
      <c r="BK449" s="8" t="s">
        <v>79</v>
      </c>
      <c r="BL449" s="6" t="s">
        <v>80</v>
      </c>
      <c r="BM449" s="12">
        <v>1421303.0948226999</v>
      </c>
      <c r="BN449" s="6" t="s">
        <v>81</v>
      </c>
      <c r="BO449" s="12"/>
      <c r="BP449" s="13">
        <v>38989</v>
      </c>
      <c r="BQ449" s="13">
        <v>48114</v>
      </c>
      <c r="BR449" s="12">
        <v>77648.850000000006</v>
      </c>
      <c r="BS449" s="12">
        <v>72.12</v>
      </c>
      <c r="BT449" s="12">
        <v>29.66</v>
      </c>
    </row>
    <row r="450" spans="1:72" s="1" customFormat="1" ht="18.2" customHeight="1" x14ac:dyDescent="0.15">
      <c r="A450" s="14">
        <v>448</v>
      </c>
      <c r="B450" s="15" t="s">
        <v>72</v>
      </c>
      <c r="C450" s="15" t="s">
        <v>73</v>
      </c>
      <c r="D450" s="16">
        <v>45139</v>
      </c>
      <c r="E450" s="17" t="s">
        <v>821</v>
      </c>
      <c r="F450" s="18">
        <v>0</v>
      </c>
      <c r="G450" s="18">
        <v>0</v>
      </c>
      <c r="H450" s="19">
        <v>34963.83</v>
      </c>
      <c r="I450" s="19">
        <v>265.24</v>
      </c>
      <c r="J450" s="19">
        <v>2.2799999999999998</v>
      </c>
      <c r="K450" s="19">
        <v>35229.07</v>
      </c>
      <c r="L450" s="19">
        <v>269.70999999999998</v>
      </c>
      <c r="M450" s="19">
        <v>0</v>
      </c>
      <c r="N450" s="19">
        <v>0</v>
      </c>
      <c r="O450" s="19">
        <v>265.24</v>
      </c>
      <c r="P450" s="19">
        <v>2.2799999999999998</v>
      </c>
      <c r="Q450" s="19">
        <v>0</v>
      </c>
      <c r="R450" s="19">
        <v>0</v>
      </c>
      <c r="S450" s="19">
        <v>34961.550000000003</v>
      </c>
      <c r="T450" s="19">
        <v>289.99</v>
      </c>
      <c r="U450" s="19">
        <v>285.52</v>
      </c>
      <c r="V450" s="19">
        <v>0</v>
      </c>
      <c r="W450" s="19">
        <v>289.99</v>
      </c>
      <c r="X450" s="19">
        <v>0</v>
      </c>
      <c r="Y450" s="19">
        <v>0</v>
      </c>
      <c r="Z450" s="19">
        <v>0</v>
      </c>
      <c r="AA450" s="19">
        <v>285.52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65</v>
      </c>
      <c r="AK450" s="19">
        <v>0</v>
      </c>
      <c r="AL450" s="19">
        <v>0</v>
      </c>
      <c r="AM450" s="19">
        <v>0</v>
      </c>
      <c r="AN450" s="19">
        <v>0</v>
      </c>
      <c r="AO450" s="19">
        <v>68.23</v>
      </c>
      <c r="AP450" s="19">
        <v>34.74</v>
      </c>
      <c r="AQ450" s="19">
        <v>4.0000000000000001E-3</v>
      </c>
      <c r="AR450" s="19">
        <v>0</v>
      </c>
      <c r="AS450" s="19">
        <v>0</v>
      </c>
      <c r="AT450" s="19">
        <f>VLOOKUP(E450,[1]Aplicado!$C$941:$AL$1568,36,0)</f>
        <v>0</v>
      </c>
      <c r="AU450" s="19">
        <f t="shared" si="6"/>
        <v>723.20399999999995</v>
      </c>
      <c r="AV450" s="19">
        <v>267.43</v>
      </c>
      <c r="AW450" s="19">
        <v>285.52</v>
      </c>
      <c r="AX450" s="20">
        <v>89</v>
      </c>
      <c r="AY450" s="20">
        <v>360</v>
      </c>
      <c r="AZ450" s="19">
        <v>207277.93</v>
      </c>
      <c r="BA450" s="19">
        <v>64350</v>
      </c>
      <c r="BB450" s="21">
        <v>90</v>
      </c>
      <c r="BC450" s="21">
        <v>48.8972727272727</v>
      </c>
      <c r="BD450" s="21">
        <v>9.8000000000000007</v>
      </c>
      <c r="BE450" s="21"/>
      <c r="BF450" s="17" t="s">
        <v>75</v>
      </c>
      <c r="BG450" s="14"/>
      <c r="BH450" s="17" t="s">
        <v>140</v>
      </c>
      <c r="BI450" s="17" t="s">
        <v>141</v>
      </c>
      <c r="BJ450" s="17" t="s">
        <v>822</v>
      </c>
      <c r="BK450" s="17" t="s">
        <v>84</v>
      </c>
      <c r="BL450" s="15" t="s">
        <v>80</v>
      </c>
      <c r="BM450" s="21">
        <v>272375.7167391</v>
      </c>
      <c r="BN450" s="15" t="s">
        <v>81</v>
      </c>
      <c r="BO450" s="21"/>
      <c r="BP450" s="22">
        <v>36880</v>
      </c>
      <c r="BQ450" s="22">
        <v>47849</v>
      </c>
      <c r="BR450" s="21">
        <v>197.14</v>
      </c>
      <c r="BS450" s="21">
        <v>65</v>
      </c>
      <c r="BT450" s="21">
        <v>0</v>
      </c>
    </row>
    <row r="451" spans="1:72" s="1" customFormat="1" ht="18.2" customHeight="1" x14ac:dyDescent="0.15">
      <c r="A451" s="5">
        <v>449</v>
      </c>
      <c r="B451" s="6" t="s">
        <v>72</v>
      </c>
      <c r="C451" s="6" t="s">
        <v>73</v>
      </c>
      <c r="D451" s="7">
        <v>45139</v>
      </c>
      <c r="E451" s="8" t="s">
        <v>823</v>
      </c>
      <c r="F451" s="9">
        <v>0</v>
      </c>
      <c r="G451" s="9">
        <v>0</v>
      </c>
      <c r="H451" s="10">
        <v>35556.93</v>
      </c>
      <c r="I451" s="10">
        <v>0</v>
      </c>
      <c r="J451" s="10">
        <v>0</v>
      </c>
      <c r="K451" s="10">
        <v>35556.93</v>
      </c>
      <c r="L451" s="10">
        <v>264.87</v>
      </c>
      <c r="M451" s="10">
        <v>0</v>
      </c>
      <c r="N451" s="10">
        <v>0</v>
      </c>
      <c r="O451" s="10">
        <v>0</v>
      </c>
      <c r="P451" s="10">
        <v>264.87</v>
      </c>
      <c r="Q451" s="10">
        <v>2.13</v>
      </c>
      <c r="R451" s="10">
        <v>0</v>
      </c>
      <c r="S451" s="10">
        <v>35289.93</v>
      </c>
      <c r="T451" s="10">
        <v>0</v>
      </c>
      <c r="U451" s="10">
        <v>290.36</v>
      </c>
      <c r="V451" s="10">
        <v>0</v>
      </c>
      <c r="W451" s="10">
        <v>0</v>
      </c>
      <c r="X451" s="10">
        <v>290.36</v>
      </c>
      <c r="Y451" s="10">
        <v>0</v>
      </c>
      <c r="Z451" s="10">
        <v>0</v>
      </c>
      <c r="AA451" s="10">
        <v>0</v>
      </c>
      <c r="AB451" s="10">
        <v>65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68.23</v>
      </c>
      <c r="AI451" s="10">
        <v>35.11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1.8650389999999999</v>
      </c>
      <c r="AT451" s="10">
        <f>VLOOKUP(E451,[1]Aplicado!$C$941:$AL$1568,36,0)</f>
        <v>0</v>
      </c>
      <c r="AU451" s="10">
        <f t="shared" ref="AU451:AU514" si="7">AR451-AS451-AT451+AQ451+AP451+AO451+AM451+AJ451+AI451+AH451+AG451+AB451+X451+W451+R451+Q451+P451+O451-J451+AF451</f>
        <v>723.83496100000002</v>
      </c>
      <c r="AV451" s="10">
        <v>0</v>
      </c>
      <c r="AW451" s="10">
        <v>0</v>
      </c>
      <c r="AX451" s="11">
        <v>91</v>
      </c>
      <c r="AY451" s="11">
        <v>360</v>
      </c>
      <c r="AZ451" s="10">
        <v>210529.39</v>
      </c>
      <c r="BA451" s="10">
        <v>64350</v>
      </c>
      <c r="BB451" s="12">
        <v>90</v>
      </c>
      <c r="BC451" s="12">
        <v>49.356545454545497</v>
      </c>
      <c r="BD451" s="12">
        <v>9.8000000000000007</v>
      </c>
      <c r="BE451" s="12"/>
      <c r="BF451" s="8" t="s">
        <v>75</v>
      </c>
      <c r="BG451" s="5"/>
      <c r="BH451" s="8" t="s">
        <v>140</v>
      </c>
      <c r="BI451" s="8" t="s">
        <v>141</v>
      </c>
      <c r="BJ451" s="8" t="s">
        <v>822</v>
      </c>
      <c r="BK451" s="8" t="s">
        <v>84</v>
      </c>
      <c r="BL451" s="6" t="s">
        <v>80</v>
      </c>
      <c r="BM451" s="12">
        <v>274934.03402945999</v>
      </c>
      <c r="BN451" s="6" t="s">
        <v>81</v>
      </c>
      <c r="BO451" s="12"/>
      <c r="BP451" s="13">
        <v>36932</v>
      </c>
      <c r="BQ451" s="13">
        <v>47908</v>
      </c>
      <c r="BR451" s="12">
        <v>0</v>
      </c>
      <c r="BS451" s="12">
        <v>65</v>
      </c>
      <c r="BT451" s="12">
        <v>0</v>
      </c>
    </row>
    <row r="452" spans="1:72" s="1" customFormat="1" ht="18.2" customHeight="1" x14ac:dyDescent="0.15">
      <c r="A452" s="14">
        <v>450</v>
      </c>
      <c r="B452" s="15" t="s">
        <v>72</v>
      </c>
      <c r="C452" s="15" t="s">
        <v>73</v>
      </c>
      <c r="D452" s="16">
        <v>45139</v>
      </c>
      <c r="E452" s="17" t="s">
        <v>824</v>
      </c>
      <c r="F452" s="18">
        <v>1</v>
      </c>
      <c r="G452" s="18">
        <v>2</v>
      </c>
      <c r="H452" s="19">
        <v>36332.639999999999</v>
      </c>
      <c r="I452" s="19">
        <v>589.45000000000005</v>
      </c>
      <c r="J452" s="19">
        <v>2.0699999999999998</v>
      </c>
      <c r="K452" s="19">
        <v>36922.089999999997</v>
      </c>
      <c r="L452" s="19">
        <v>258.52999999999997</v>
      </c>
      <c r="M452" s="19">
        <v>0</v>
      </c>
      <c r="N452" s="19">
        <v>0</v>
      </c>
      <c r="O452" s="19">
        <v>546.97</v>
      </c>
      <c r="P452" s="19">
        <v>0</v>
      </c>
      <c r="Q452" s="19">
        <v>0</v>
      </c>
      <c r="R452" s="19">
        <v>0</v>
      </c>
      <c r="S452" s="19">
        <v>36375.120000000003</v>
      </c>
      <c r="T452" s="19">
        <v>601.74</v>
      </c>
      <c r="U452" s="19">
        <v>296.7</v>
      </c>
      <c r="V452" s="19">
        <v>0</v>
      </c>
      <c r="W452" s="19">
        <v>601.74</v>
      </c>
      <c r="X452" s="19">
        <v>0</v>
      </c>
      <c r="Y452" s="19">
        <v>0</v>
      </c>
      <c r="Z452" s="19">
        <v>0</v>
      </c>
      <c r="AA452" s="19">
        <v>296.7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180</v>
      </c>
      <c r="AK452" s="19">
        <v>0</v>
      </c>
      <c r="AL452" s="19">
        <v>0</v>
      </c>
      <c r="AM452" s="19">
        <v>59.98</v>
      </c>
      <c r="AN452" s="19">
        <v>0</v>
      </c>
      <c r="AO452" s="19">
        <v>141.96</v>
      </c>
      <c r="AP452" s="19">
        <v>70.56</v>
      </c>
      <c r="AQ452" s="19">
        <v>1E-3</v>
      </c>
      <c r="AR452" s="19">
        <v>0</v>
      </c>
      <c r="AS452" s="19">
        <v>0</v>
      </c>
      <c r="AT452" s="19">
        <f>VLOOKUP(E452,[1]Aplicado!$C$941:$AL$1568,36,0)</f>
        <v>0</v>
      </c>
      <c r="AU452" s="19">
        <f t="shared" si="7"/>
        <v>1599.1410000000001</v>
      </c>
      <c r="AV452" s="19">
        <v>301.01</v>
      </c>
      <c r="AW452" s="19">
        <v>296.7</v>
      </c>
      <c r="AX452" s="20">
        <v>100</v>
      </c>
      <c r="AY452" s="20">
        <v>360</v>
      </c>
      <c r="AZ452" s="19">
        <v>212980.98</v>
      </c>
      <c r="BA452" s="19">
        <v>64350</v>
      </c>
      <c r="BB452" s="21">
        <v>90</v>
      </c>
      <c r="BC452" s="21">
        <v>50.874293706293699</v>
      </c>
      <c r="BD452" s="21">
        <v>9.8000000000000007</v>
      </c>
      <c r="BE452" s="21"/>
      <c r="BF452" s="17" t="s">
        <v>75</v>
      </c>
      <c r="BG452" s="14"/>
      <c r="BH452" s="17" t="s">
        <v>140</v>
      </c>
      <c r="BI452" s="17" t="s">
        <v>141</v>
      </c>
      <c r="BJ452" s="17" t="s">
        <v>822</v>
      </c>
      <c r="BK452" s="17" t="s">
        <v>132</v>
      </c>
      <c r="BL452" s="15" t="s">
        <v>80</v>
      </c>
      <c r="BM452" s="21">
        <v>283388.44763663999</v>
      </c>
      <c r="BN452" s="15" t="s">
        <v>81</v>
      </c>
      <c r="BO452" s="21"/>
      <c r="BP452" s="22">
        <v>37033</v>
      </c>
      <c r="BQ452" s="22">
        <v>48000</v>
      </c>
      <c r="BR452" s="21">
        <v>226.25</v>
      </c>
      <c r="BS452" s="21">
        <v>90</v>
      </c>
      <c r="BT452" s="21">
        <v>29.99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45139</v>
      </c>
      <c r="E453" s="8" t="s">
        <v>825</v>
      </c>
      <c r="F453" s="9">
        <v>1</v>
      </c>
      <c r="G453" s="9">
        <v>1</v>
      </c>
      <c r="H453" s="10">
        <v>37351.72</v>
      </c>
      <c r="I453" s="10">
        <v>492.34</v>
      </c>
      <c r="J453" s="10">
        <v>2.0099999999999998</v>
      </c>
      <c r="K453" s="10">
        <v>37844.06</v>
      </c>
      <c r="L453" s="10">
        <v>250.21</v>
      </c>
      <c r="M453" s="10">
        <v>0</v>
      </c>
      <c r="N453" s="10">
        <v>0</v>
      </c>
      <c r="O453" s="10">
        <v>248.18</v>
      </c>
      <c r="P453" s="10">
        <v>0</v>
      </c>
      <c r="Q453" s="10">
        <v>0</v>
      </c>
      <c r="R453" s="10">
        <v>0</v>
      </c>
      <c r="S453" s="10">
        <v>37595.879999999997</v>
      </c>
      <c r="T453" s="10">
        <v>618.12</v>
      </c>
      <c r="U453" s="10">
        <v>305.02</v>
      </c>
      <c r="V453" s="10">
        <v>0</v>
      </c>
      <c r="W453" s="10">
        <v>309.06</v>
      </c>
      <c r="X453" s="10">
        <v>0</v>
      </c>
      <c r="Y453" s="10">
        <v>0</v>
      </c>
      <c r="Z453" s="10">
        <v>0</v>
      </c>
      <c r="AA453" s="10">
        <v>614.08000000000004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54.35</v>
      </c>
      <c r="AK453" s="10">
        <v>0</v>
      </c>
      <c r="AL453" s="10">
        <v>0</v>
      </c>
      <c r="AM453" s="10">
        <v>29.85</v>
      </c>
      <c r="AN453" s="10">
        <v>0</v>
      </c>
      <c r="AO453" s="10">
        <v>0</v>
      </c>
      <c r="AP453" s="10">
        <v>9.5399999999999991</v>
      </c>
      <c r="AQ453" s="10">
        <v>3.0000000000000001E-3</v>
      </c>
      <c r="AR453" s="10">
        <v>0</v>
      </c>
      <c r="AS453" s="10">
        <v>0</v>
      </c>
      <c r="AT453" s="10">
        <f>VLOOKUP(E453,[1]Aplicado!$C$941:$AL$1568,36,0)</f>
        <v>0</v>
      </c>
      <c r="AU453" s="10">
        <f t="shared" si="7"/>
        <v>648.97299999999996</v>
      </c>
      <c r="AV453" s="10">
        <v>494.37</v>
      </c>
      <c r="AW453" s="10">
        <v>614.08000000000004</v>
      </c>
      <c r="AX453" s="11">
        <v>98</v>
      </c>
      <c r="AY453" s="11">
        <v>360</v>
      </c>
      <c r="AZ453" s="10">
        <v>213974.33</v>
      </c>
      <c r="BA453" s="10">
        <v>64350</v>
      </c>
      <c r="BB453" s="12">
        <v>90</v>
      </c>
      <c r="BC453" s="12">
        <v>52.581650349650303</v>
      </c>
      <c r="BD453" s="12">
        <v>9.8000000000000007</v>
      </c>
      <c r="BE453" s="12"/>
      <c r="BF453" s="8" t="s">
        <v>75</v>
      </c>
      <c r="BG453" s="5"/>
      <c r="BH453" s="8" t="s">
        <v>140</v>
      </c>
      <c r="BI453" s="8" t="s">
        <v>141</v>
      </c>
      <c r="BJ453" s="8" t="s">
        <v>822</v>
      </c>
      <c r="BK453" s="8" t="s">
        <v>132</v>
      </c>
      <c r="BL453" s="6" t="s">
        <v>80</v>
      </c>
      <c r="BM453" s="12">
        <v>292899.04942535999</v>
      </c>
      <c r="BN453" s="6" t="s">
        <v>81</v>
      </c>
      <c r="BO453" s="12"/>
      <c r="BP453" s="13">
        <v>37139</v>
      </c>
      <c r="BQ453" s="13">
        <v>48122</v>
      </c>
      <c r="BR453" s="12">
        <v>413.31</v>
      </c>
      <c r="BS453" s="12">
        <v>90</v>
      </c>
      <c r="BT453" s="12">
        <v>29.85</v>
      </c>
    </row>
    <row r="454" spans="1:72" s="1" customFormat="1" ht="18.2" customHeight="1" x14ac:dyDescent="0.15">
      <c r="A454" s="14">
        <v>452</v>
      </c>
      <c r="B454" s="15" t="s">
        <v>72</v>
      </c>
      <c r="C454" s="15" t="s">
        <v>73</v>
      </c>
      <c r="D454" s="16">
        <v>45139</v>
      </c>
      <c r="E454" s="17" t="s">
        <v>826</v>
      </c>
      <c r="F454" s="18">
        <v>0</v>
      </c>
      <c r="G454" s="18">
        <v>0</v>
      </c>
      <c r="H454" s="19">
        <v>37084.32</v>
      </c>
      <c r="I454" s="19">
        <v>248.32</v>
      </c>
      <c r="J454" s="19">
        <v>2.02</v>
      </c>
      <c r="K454" s="19">
        <v>37332.639999999999</v>
      </c>
      <c r="L454" s="19">
        <v>252.39</v>
      </c>
      <c r="M454" s="19">
        <v>0</v>
      </c>
      <c r="N454" s="19">
        <v>0</v>
      </c>
      <c r="O454" s="19">
        <v>248.32</v>
      </c>
      <c r="P454" s="19">
        <v>2.02</v>
      </c>
      <c r="Q454" s="19">
        <v>0</v>
      </c>
      <c r="R454" s="19">
        <v>0</v>
      </c>
      <c r="S454" s="19">
        <v>37082.300000000003</v>
      </c>
      <c r="T454" s="19">
        <v>306.91000000000003</v>
      </c>
      <c r="U454" s="19">
        <v>302.83999999999997</v>
      </c>
      <c r="V454" s="19">
        <v>0</v>
      </c>
      <c r="W454" s="19">
        <v>306.91000000000003</v>
      </c>
      <c r="X454" s="19">
        <v>0</v>
      </c>
      <c r="Y454" s="19">
        <v>0</v>
      </c>
      <c r="Z454" s="19">
        <v>0</v>
      </c>
      <c r="AA454" s="19">
        <v>302.83999999999997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0.03</v>
      </c>
      <c r="AJ454" s="19">
        <v>90</v>
      </c>
      <c r="AK454" s="19">
        <v>0</v>
      </c>
      <c r="AL454" s="19">
        <v>0</v>
      </c>
      <c r="AM454" s="19">
        <v>0</v>
      </c>
      <c r="AN454" s="19">
        <v>0</v>
      </c>
      <c r="AO454" s="19">
        <v>70.98</v>
      </c>
      <c r="AP454" s="19">
        <v>50.66</v>
      </c>
      <c r="AQ454" s="19">
        <v>0</v>
      </c>
      <c r="AR454" s="19">
        <v>0</v>
      </c>
      <c r="AS454" s="19">
        <v>3.8509999999999998E-3</v>
      </c>
      <c r="AT454" s="19">
        <f>VLOOKUP(E454,[1]Aplicado!$C$941:$AL$1568,36,0)</f>
        <v>0</v>
      </c>
      <c r="AU454" s="19">
        <f t="shared" si="7"/>
        <v>766.89614899999992</v>
      </c>
      <c r="AV454" s="19">
        <v>250.37</v>
      </c>
      <c r="AW454" s="19">
        <v>302.83999999999997</v>
      </c>
      <c r="AX454" s="20">
        <v>97</v>
      </c>
      <c r="AY454" s="20">
        <v>360</v>
      </c>
      <c r="AZ454" s="19">
        <v>213462.25</v>
      </c>
      <c r="BA454" s="19">
        <v>64350</v>
      </c>
      <c r="BB454" s="21">
        <v>90</v>
      </c>
      <c r="BC454" s="21">
        <v>51.863356643356703</v>
      </c>
      <c r="BD454" s="21">
        <v>9.8000000000000007</v>
      </c>
      <c r="BE454" s="21"/>
      <c r="BF454" s="17" t="s">
        <v>75</v>
      </c>
      <c r="BG454" s="14"/>
      <c r="BH454" s="17" t="s">
        <v>140</v>
      </c>
      <c r="BI454" s="17" t="s">
        <v>141</v>
      </c>
      <c r="BJ454" s="17" t="s">
        <v>822</v>
      </c>
      <c r="BK454" s="17" t="s">
        <v>84</v>
      </c>
      <c r="BL454" s="15" t="s">
        <v>80</v>
      </c>
      <c r="BM454" s="21">
        <v>288897.89042060002</v>
      </c>
      <c r="BN454" s="15" t="s">
        <v>81</v>
      </c>
      <c r="BO454" s="21"/>
      <c r="BP454" s="22">
        <v>37106</v>
      </c>
      <c r="BQ454" s="22">
        <v>48092</v>
      </c>
      <c r="BR454" s="21">
        <v>211.74</v>
      </c>
      <c r="BS454" s="21">
        <v>90</v>
      </c>
      <c r="BT454" s="21">
        <v>0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45139</v>
      </c>
      <c r="E455" s="8" t="s">
        <v>827</v>
      </c>
      <c r="F455" s="9">
        <v>10</v>
      </c>
      <c r="G455" s="9">
        <v>9</v>
      </c>
      <c r="H455" s="10">
        <v>45027.74</v>
      </c>
      <c r="I455" s="10">
        <v>3133.22</v>
      </c>
      <c r="J455" s="10">
        <v>2.8</v>
      </c>
      <c r="K455" s="10">
        <v>48160.959999999999</v>
      </c>
      <c r="L455" s="10">
        <v>328.77</v>
      </c>
      <c r="M455" s="10">
        <v>0</v>
      </c>
      <c r="N455" s="10">
        <v>0</v>
      </c>
      <c r="O455" s="10">
        <v>2.8</v>
      </c>
      <c r="P455" s="10">
        <v>0</v>
      </c>
      <c r="Q455" s="10">
        <v>0</v>
      </c>
      <c r="R455" s="10">
        <v>0</v>
      </c>
      <c r="S455" s="10">
        <v>48158.16</v>
      </c>
      <c r="T455" s="10">
        <v>4064.18</v>
      </c>
      <c r="U455" s="10">
        <v>390.97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4455.1499999999996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f>VLOOKUP(E455,[1]Aplicado!$C$941:$AL$1568,36,0)</f>
        <v>0</v>
      </c>
      <c r="AU455" s="10">
        <f t="shared" si="7"/>
        <v>0</v>
      </c>
      <c r="AV455" s="10">
        <v>3459.19</v>
      </c>
      <c r="AW455" s="10">
        <v>4455.1499999999996</v>
      </c>
      <c r="AX455" s="11">
        <v>91</v>
      </c>
      <c r="AY455" s="11">
        <v>360</v>
      </c>
      <c r="AZ455" s="10">
        <v>259225.38</v>
      </c>
      <c r="BA455" s="10">
        <v>79200</v>
      </c>
      <c r="BB455" s="12">
        <v>90</v>
      </c>
      <c r="BC455" s="12">
        <v>54.725181818181802</v>
      </c>
      <c r="BD455" s="12">
        <v>10.42</v>
      </c>
      <c r="BE455" s="12"/>
      <c r="BF455" s="8" t="s">
        <v>75</v>
      </c>
      <c r="BG455" s="5"/>
      <c r="BH455" s="8" t="s">
        <v>140</v>
      </c>
      <c r="BI455" s="8" t="s">
        <v>141</v>
      </c>
      <c r="BJ455" s="8" t="s">
        <v>822</v>
      </c>
      <c r="BK455" s="8" t="s">
        <v>79</v>
      </c>
      <c r="BL455" s="6" t="s">
        <v>80</v>
      </c>
      <c r="BM455" s="12">
        <v>375186.83659152</v>
      </c>
      <c r="BN455" s="6" t="s">
        <v>81</v>
      </c>
      <c r="BO455" s="12"/>
      <c r="BP455" s="13">
        <v>36942</v>
      </c>
      <c r="BQ455" s="13">
        <v>47908</v>
      </c>
      <c r="BR455" s="12">
        <v>2530.5300000000002</v>
      </c>
      <c r="BS455" s="12">
        <v>65</v>
      </c>
      <c r="BT455" s="12">
        <v>30.3</v>
      </c>
    </row>
    <row r="456" spans="1:72" s="1" customFormat="1" ht="18.2" customHeight="1" x14ac:dyDescent="0.15">
      <c r="A456" s="14">
        <v>454</v>
      </c>
      <c r="B456" s="15" t="s">
        <v>72</v>
      </c>
      <c r="C456" s="15" t="s">
        <v>73</v>
      </c>
      <c r="D456" s="16">
        <v>45139</v>
      </c>
      <c r="E456" s="17" t="s">
        <v>828</v>
      </c>
      <c r="F456" s="18">
        <v>9</v>
      </c>
      <c r="G456" s="18">
        <v>9</v>
      </c>
      <c r="H456" s="19">
        <v>36595</v>
      </c>
      <c r="I456" s="19">
        <v>2450.33</v>
      </c>
      <c r="J456" s="19">
        <v>2.0499999999999998</v>
      </c>
      <c r="K456" s="19">
        <v>39045.33</v>
      </c>
      <c r="L456" s="19">
        <v>256.39</v>
      </c>
      <c r="M456" s="19">
        <v>0</v>
      </c>
      <c r="N456" s="19">
        <v>0</v>
      </c>
      <c r="O456" s="19">
        <v>238.41</v>
      </c>
      <c r="P456" s="19">
        <v>0</v>
      </c>
      <c r="Q456" s="19">
        <v>0</v>
      </c>
      <c r="R456" s="19">
        <v>0</v>
      </c>
      <c r="S456" s="19">
        <v>38806.92</v>
      </c>
      <c r="T456" s="19">
        <v>2942.92</v>
      </c>
      <c r="U456" s="19">
        <v>298.83999999999997</v>
      </c>
      <c r="V456" s="19">
        <v>0</v>
      </c>
      <c r="W456" s="19">
        <v>220.62</v>
      </c>
      <c r="X456" s="19">
        <v>0</v>
      </c>
      <c r="Y456" s="19">
        <v>0</v>
      </c>
      <c r="Z456" s="19">
        <v>0</v>
      </c>
      <c r="AA456" s="19">
        <v>3021.14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90</v>
      </c>
      <c r="AK456" s="19">
        <v>0</v>
      </c>
      <c r="AL456" s="19">
        <v>0</v>
      </c>
      <c r="AM456" s="19">
        <v>49.17</v>
      </c>
      <c r="AN456" s="19">
        <v>0</v>
      </c>
      <c r="AO456" s="19">
        <v>70.98</v>
      </c>
      <c r="AP456" s="19">
        <v>35.35</v>
      </c>
      <c r="AQ456" s="19">
        <v>1E-3</v>
      </c>
      <c r="AR456" s="19">
        <v>0</v>
      </c>
      <c r="AS456" s="19">
        <v>0</v>
      </c>
      <c r="AT456" s="19">
        <f>VLOOKUP(E456,[1]Aplicado!$C$941:$AL$1568,36,0)</f>
        <v>0</v>
      </c>
      <c r="AU456" s="19">
        <f t="shared" si="7"/>
        <v>702.48099999999999</v>
      </c>
      <c r="AV456" s="19">
        <v>2468.31</v>
      </c>
      <c r="AW456" s="19">
        <v>3021.14</v>
      </c>
      <c r="AX456" s="20">
        <v>95</v>
      </c>
      <c r="AY456" s="20">
        <v>360</v>
      </c>
      <c r="AZ456" s="19">
        <v>213096.46</v>
      </c>
      <c r="BA456" s="19">
        <v>64350</v>
      </c>
      <c r="BB456" s="21">
        <v>90</v>
      </c>
      <c r="BC456" s="21">
        <v>54.275412587412603</v>
      </c>
      <c r="BD456" s="21">
        <v>9.8000000000000007</v>
      </c>
      <c r="BE456" s="21"/>
      <c r="BF456" s="17" t="s">
        <v>75</v>
      </c>
      <c r="BG456" s="14"/>
      <c r="BH456" s="17" t="s">
        <v>140</v>
      </c>
      <c r="BI456" s="17" t="s">
        <v>829</v>
      </c>
      <c r="BJ456" s="17" t="s">
        <v>830</v>
      </c>
      <c r="BK456" s="17" t="s">
        <v>79</v>
      </c>
      <c r="BL456" s="15" t="s">
        <v>80</v>
      </c>
      <c r="BM456" s="21">
        <v>302333.92539624003</v>
      </c>
      <c r="BN456" s="15" t="s">
        <v>81</v>
      </c>
      <c r="BO456" s="21"/>
      <c r="BP456" s="22">
        <v>37047</v>
      </c>
      <c r="BQ456" s="22">
        <v>48030</v>
      </c>
      <c r="BR456" s="21">
        <v>2109.94</v>
      </c>
      <c r="BS456" s="21">
        <v>90</v>
      </c>
      <c r="BT456" s="21">
        <v>29.97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45139</v>
      </c>
      <c r="E457" s="8" t="s">
        <v>831</v>
      </c>
      <c r="F457" s="9">
        <v>92</v>
      </c>
      <c r="G457" s="9">
        <v>91</v>
      </c>
      <c r="H457" s="10">
        <v>36849.29</v>
      </c>
      <c r="I457" s="10">
        <v>16403.22</v>
      </c>
      <c r="J457" s="10">
        <v>2.04</v>
      </c>
      <c r="K457" s="10">
        <v>53252.51</v>
      </c>
      <c r="L457" s="10">
        <v>254.31</v>
      </c>
      <c r="M457" s="10">
        <v>0</v>
      </c>
      <c r="N457" s="10">
        <v>0</v>
      </c>
      <c r="O457" s="10">
        <v>2.04</v>
      </c>
      <c r="P457" s="10">
        <v>0</v>
      </c>
      <c r="Q457" s="10">
        <v>0</v>
      </c>
      <c r="R457" s="10">
        <v>0</v>
      </c>
      <c r="S457" s="10">
        <v>53250.47</v>
      </c>
      <c r="T457" s="10">
        <v>34677.949999999997</v>
      </c>
      <c r="U457" s="10">
        <v>300.92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34978.870000000003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>
        <v>0</v>
      </c>
      <c r="AT457" s="10">
        <f>VLOOKUP(E457,[1]Aplicado!$C$941:$AL$1568,36,0)</f>
        <v>0</v>
      </c>
      <c r="AU457" s="10">
        <f t="shared" si="7"/>
        <v>0</v>
      </c>
      <c r="AV457" s="10">
        <v>16655.490000000002</v>
      </c>
      <c r="AW457" s="10">
        <v>34978.870000000003</v>
      </c>
      <c r="AX457" s="11">
        <v>96</v>
      </c>
      <c r="AY457" s="11">
        <v>360</v>
      </c>
      <c r="AZ457" s="10">
        <v>213813.46</v>
      </c>
      <c r="BA457" s="10">
        <v>64350</v>
      </c>
      <c r="BB457" s="12">
        <v>90</v>
      </c>
      <c r="BC457" s="12">
        <v>74.4761818181818</v>
      </c>
      <c r="BD457" s="12">
        <v>9.8000000000000007</v>
      </c>
      <c r="BE457" s="12"/>
      <c r="BF457" s="8" t="s">
        <v>75</v>
      </c>
      <c r="BG457" s="5"/>
      <c r="BH457" s="8" t="s">
        <v>140</v>
      </c>
      <c r="BI457" s="8" t="s">
        <v>829</v>
      </c>
      <c r="BJ457" s="8" t="s">
        <v>830</v>
      </c>
      <c r="BK457" s="8" t="s">
        <v>79</v>
      </c>
      <c r="BL457" s="6" t="s">
        <v>80</v>
      </c>
      <c r="BM457" s="12">
        <v>414859.60813934001</v>
      </c>
      <c r="BN457" s="6" t="s">
        <v>81</v>
      </c>
      <c r="BO457" s="12"/>
      <c r="BP457" s="13">
        <v>37082</v>
      </c>
      <c r="BQ457" s="13">
        <v>48061</v>
      </c>
      <c r="BR457" s="12">
        <v>22129.759999999998</v>
      </c>
      <c r="BS457" s="12">
        <v>90</v>
      </c>
      <c r="BT457" s="12">
        <v>29.88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45139</v>
      </c>
      <c r="E458" s="17" t="s">
        <v>832</v>
      </c>
      <c r="F458" s="18">
        <v>0</v>
      </c>
      <c r="G458" s="18">
        <v>0</v>
      </c>
      <c r="H458" s="19">
        <v>43592.78</v>
      </c>
      <c r="I458" s="19">
        <v>0</v>
      </c>
      <c r="J458" s="19">
        <v>0</v>
      </c>
      <c r="K458" s="19">
        <v>43592.78</v>
      </c>
      <c r="L458" s="19">
        <v>341.23</v>
      </c>
      <c r="M458" s="19">
        <v>0</v>
      </c>
      <c r="N458" s="19">
        <v>0</v>
      </c>
      <c r="O458" s="19">
        <v>0</v>
      </c>
      <c r="P458" s="19">
        <v>341.23</v>
      </c>
      <c r="Q458" s="19">
        <v>2.92</v>
      </c>
      <c r="R458" s="19">
        <v>0</v>
      </c>
      <c r="S458" s="19">
        <v>43248.63</v>
      </c>
      <c r="T458" s="19">
        <v>0</v>
      </c>
      <c r="U458" s="19">
        <v>378.51</v>
      </c>
      <c r="V458" s="19">
        <v>0</v>
      </c>
      <c r="W458" s="19">
        <v>0</v>
      </c>
      <c r="X458" s="19">
        <v>378.51</v>
      </c>
      <c r="Y458" s="19">
        <v>0</v>
      </c>
      <c r="Z458" s="19">
        <v>0</v>
      </c>
      <c r="AA458" s="19">
        <v>0</v>
      </c>
      <c r="AB458" s="19">
        <v>65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86.32</v>
      </c>
      <c r="AI458" s="19">
        <v>43.82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>
        <v>2.636469</v>
      </c>
      <c r="AT458" s="19">
        <f>VLOOKUP(E458,[1]Aplicado!$C$941:$AL$1568,36,0)</f>
        <v>0</v>
      </c>
      <c r="AU458" s="19">
        <f t="shared" si="7"/>
        <v>915.16353100000003</v>
      </c>
      <c r="AV458" s="19">
        <v>0</v>
      </c>
      <c r="AW458" s="19">
        <v>0</v>
      </c>
      <c r="AX458" s="20">
        <v>92</v>
      </c>
      <c r="AY458" s="20">
        <v>360</v>
      </c>
      <c r="AZ458" s="19">
        <v>259046.13</v>
      </c>
      <c r="BA458" s="19">
        <v>79200</v>
      </c>
      <c r="BB458" s="21">
        <v>90</v>
      </c>
      <c r="BC458" s="21">
        <v>49.146170454545498</v>
      </c>
      <c r="BD458" s="21">
        <v>10.42</v>
      </c>
      <c r="BE458" s="21"/>
      <c r="BF458" s="17" t="s">
        <v>75</v>
      </c>
      <c r="BG458" s="14"/>
      <c r="BH458" s="17" t="s">
        <v>140</v>
      </c>
      <c r="BI458" s="17" t="s">
        <v>141</v>
      </c>
      <c r="BJ458" s="17" t="s">
        <v>822</v>
      </c>
      <c r="BK458" s="17" t="s">
        <v>84</v>
      </c>
      <c r="BL458" s="15" t="s">
        <v>80</v>
      </c>
      <c r="BM458" s="21">
        <v>336938.05321086</v>
      </c>
      <c r="BN458" s="15" t="s">
        <v>81</v>
      </c>
      <c r="BO458" s="21"/>
      <c r="BP458" s="22">
        <v>36956</v>
      </c>
      <c r="BQ458" s="22">
        <v>47939</v>
      </c>
      <c r="BR458" s="21">
        <v>0</v>
      </c>
      <c r="BS458" s="21">
        <v>65</v>
      </c>
      <c r="BT458" s="21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45139</v>
      </c>
      <c r="E459" s="8" t="s">
        <v>833</v>
      </c>
      <c r="F459" s="9">
        <v>0</v>
      </c>
      <c r="G459" s="9">
        <v>0</v>
      </c>
      <c r="H459" s="10">
        <v>45763.88</v>
      </c>
      <c r="I459" s="10">
        <v>0</v>
      </c>
      <c r="J459" s="10">
        <v>0</v>
      </c>
      <c r="K459" s="10">
        <v>45763.88</v>
      </c>
      <c r="L459" s="10">
        <v>322.38</v>
      </c>
      <c r="M459" s="10">
        <v>0</v>
      </c>
      <c r="N459" s="10">
        <v>0</v>
      </c>
      <c r="O459" s="10">
        <v>0</v>
      </c>
      <c r="P459" s="10">
        <v>322.38</v>
      </c>
      <c r="Q459" s="10">
        <v>2.75</v>
      </c>
      <c r="R459" s="10">
        <v>0</v>
      </c>
      <c r="S459" s="10">
        <v>45438.74</v>
      </c>
      <c r="T459" s="10">
        <v>0</v>
      </c>
      <c r="U459" s="10">
        <v>397.36</v>
      </c>
      <c r="V459" s="10">
        <v>0</v>
      </c>
      <c r="W459" s="10">
        <v>0</v>
      </c>
      <c r="X459" s="10">
        <v>397.36</v>
      </c>
      <c r="Y459" s="10">
        <v>0</v>
      </c>
      <c r="Z459" s="10">
        <v>0</v>
      </c>
      <c r="AA459" s="10">
        <v>0</v>
      </c>
      <c r="AB459" s="10">
        <v>95.5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89.68</v>
      </c>
      <c r="AI459" s="10">
        <v>43.88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>
        <v>2.4285299999999999</v>
      </c>
      <c r="AT459" s="10">
        <f>VLOOKUP(E459,[1]Aplicado!$C$941:$AL$1568,36,0)</f>
        <v>0</v>
      </c>
      <c r="AU459" s="10">
        <f t="shared" si="7"/>
        <v>949.12147000000004</v>
      </c>
      <c r="AV459" s="10">
        <v>0</v>
      </c>
      <c r="AW459" s="10">
        <v>0</v>
      </c>
      <c r="AX459" s="11">
        <v>93</v>
      </c>
      <c r="AY459" s="11">
        <v>360</v>
      </c>
      <c r="AZ459" s="10">
        <v>260891.58</v>
      </c>
      <c r="BA459" s="10">
        <v>79200</v>
      </c>
      <c r="BB459" s="12">
        <v>90</v>
      </c>
      <c r="BC459" s="12">
        <v>51.634931818181798</v>
      </c>
      <c r="BD459" s="12">
        <v>10.42</v>
      </c>
      <c r="BE459" s="12"/>
      <c r="BF459" s="8" t="s">
        <v>75</v>
      </c>
      <c r="BG459" s="5"/>
      <c r="BH459" s="8" t="s">
        <v>140</v>
      </c>
      <c r="BI459" s="8" t="s">
        <v>141</v>
      </c>
      <c r="BJ459" s="8" t="s">
        <v>822</v>
      </c>
      <c r="BK459" s="8" t="s">
        <v>84</v>
      </c>
      <c r="BL459" s="6" t="s">
        <v>80</v>
      </c>
      <c r="BM459" s="12">
        <v>354000.59137028002</v>
      </c>
      <c r="BN459" s="6" t="s">
        <v>81</v>
      </c>
      <c r="BO459" s="12"/>
      <c r="BP459" s="13">
        <v>37001</v>
      </c>
      <c r="BQ459" s="13">
        <v>47969</v>
      </c>
      <c r="BR459" s="12">
        <v>0</v>
      </c>
      <c r="BS459" s="12">
        <v>95.5</v>
      </c>
      <c r="BT459" s="12">
        <v>0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45139</v>
      </c>
      <c r="E460" s="17" t="s">
        <v>834</v>
      </c>
      <c r="F460" s="18">
        <v>186</v>
      </c>
      <c r="G460" s="18">
        <v>185</v>
      </c>
      <c r="H460" s="19">
        <v>44057.58</v>
      </c>
      <c r="I460" s="19">
        <v>34759.1</v>
      </c>
      <c r="J460" s="19">
        <v>3.12</v>
      </c>
      <c r="K460" s="19">
        <v>78816.679999999993</v>
      </c>
      <c r="L460" s="19">
        <v>373.33</v>
      </c>
      <c r="M460" s="19">
        <v>0</v>
      </c>
      <c r="N460" s="19">
        <v>0</v>
      </c>
      <c r="O460" s="19">
        <v>3.12</v>
      </c>
      <c r="P460" s="19">
        <v>0</v>
      </c>
      <c r="Q460" s="19">
        <v>0</v>
      </c>
      <c r="R460" s="19">
        <v>0</v>
      </c>
      <c r="S460" s="19">
        <v>78813.56</v>
      </c>
      <c r="T460" s="19">
        <v>104534.35</v>
      </c>
      <c r="U460" s="19">
        <v>375.56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104909.91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>
        <v>0</v>
      </c>
      <c r="AT460" s="19">
        <f>VLOOKUP(E460,[1]Aplicado!$C$941:$AL$1568,36,0)</f>
        <v>0</v>
      </c>
      <c r="AU460" s="19">
        <f t="shared" si="7"/>
        <v>0</v>
      </c>
      <c r="AV460" s="19">
        <v>35129.31</v>
      </c>
      <c r="AW460" s="19">
        <v>104909.91</v>
      </c>
      <c r="AX460" s="20">
        <v>82</v>
      </c>
      <c r="AY460" s="20">
        <v>300</v>
      </c>
      <c r="AZ460" s="19">
        <v>321000</v>
      </c>
      <c r="BA460" s="19">
        <v>80964.240000000005</v>
      </c>
      <c r="BB460" s="21">
        <v>90</v>
      </c>
      <c r="BC460" s="21">
        <v>87.609300105824502</v>
      </c>
      <c r="BD460" s="21">
        <v>10.23</v>
      </c>
      <c r="BE460" s="21"/>
      <c r="BF460" s="17" t="s">
        <v>75</v>
      </c>
      <c r="BG460" s="14"/>
      <c r="BH460" s="17" t="s">
        <v>187</v>
      </c>
      <c r="BI460" s="17" t="s">
        <v>191</v>
      </c>
      <c r="BJ460" s="17" t="s">
        <v>835</v>
      </c>
      <c r="BK460" s="17" t="s">
        <v>79</v>
      </c>
      <c r="BL460" s="15" t="s">
        <v>80</v>
      </c>
      <c r="BM460" s="21">
        <v>614014.53579032002</v>
      </c>
      <c r="BN460" s="15" t="s">
        <v>81</v>
      </c>
      <c r="BO460" s="21"/>
      <c r="BP460" s="22">
        <v>38478</v>
      </c>
      <c r="BQ460" s="22">
        <v>47635</v>
      </c>
      <c r="BR460" s="21">
        <v>21097.81</v>
      </c>
      <c r="BS460" s="21">
        <v>0</v>
      </c>
      <c r="BT460" s="21">
        <v>29.07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45139</v>
      </c>
      <c r="E461" s="8" t="s">
        <v>836</v>
      </c>
      <c r="F461" s="9">
        <v>75</v>
      </c>
      <c r="G461" s="9">
        <v>74</v>
      </c>
      <c r="H461" s="10">
        <v>40906.68</v>
      </c>
      <c r="I461" s="10">
        <v>18670.7</v>
      </c>
      <c r="J461" s="10">
        <v>2.88</v>
      </c>
      <c r="K461" s="10">
        <v>59577.38</v>
      </c>
      <c r="L461" s="10">
        <v>339.26</v>
      </c>
      <c r="M461" s="10">
        <v>0</v>
      </c>
      <c r="N461" s="10">
        <v>0</v>
      </c>
      <c r="O461" s="10">
        <v>2.88</v>
      </c>
      <c r="P461" s="10">
        <v>0</v>
      </c>
      <c r="Q461" s="10">
        <v>0</v>
      </c>
      <c r="R461" s="10">
        <v>0</v>
      </c>
      <c r="S461" s="10">
        <v>59574.5</v>
      </c>
      <c r="T461" s="10">
        <v>32765.72</v>
      </c>
      <c r="U461" s="10">
        <v>353.14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33118.86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>
        <v>0</v>
      </c>
      <c r="AT461" s="10">
        <f>VLOOKUP(E461,[1]Aplicado!$C$941:$AL$1568,36,0)</f>
        <v>0</v>
      </c>
      <c r="AU461" s="10">
        <f t="shared" si="7"/>
        <v>0</v>
      </c>
      <c r="AV461" s="10">
        <v>19007.080000000002</v>
      </c>
      <c r="AW461" s="10">
        <v>33118.86</v>
      </c>
      <c r="AX461" s="11">
        <v>83</v>
      </c>
      <c r="AY461" s="11">
        <v>300</v>
      </c>
      <c r="AZ461" s="10">
        <v>294000</v>
      </c>
      <c r="BA461" s="10">
        <v>74116.47</v>
      </c>
      <c r="BB461" s="12">
        <v>90</v>
      </c>
      <c r="BC461" s="12">
        <v>72.341613139427693</v>
      </c>
      <c r="BD461" s="12">
        <v>10.36</v>
      </c>
      <c r="BE461" s="12"/>
      <c r="BF461" s="8" t="s">
        <v>75</v>
      </c>
      <c r="BG461" s="5"/>
      <c r="BH461" s="8" t="s">
        <v>158</v>
      </c>
      <c r="BI461" s="8" t="s">
        <v>296</v>
      </c>
      <c r="BJ461" s="8" t="s">
        <v>837</v>
      </c>
      <c r="BK461" s="8" t="s">
        <v>79</v>
      </c>
      <c r="BL461" s="6" t="s">
        <v>80</v>
      </c>
      <c r="BM461" s="12">
        <v>464128.36778899998</v>
      </c>
      <c r="BN461" s="6" t="s">
        <v>81</v>
      </c>
      <c r="BO461" s="12"/>
      <c r="BP461" s="13">
        <v>38511</v>
      </c>
      <c r="BQ461" s="13">
        <v>47665</v>
      </c>
      <c r="BR461" s="12">
        <v>9323.3700000000008</v>
      </c>
      <c r="BS461" s="12">
        <v>0</v>
      </c>
      <c r="BT461" s="12">
        <v>29.06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45139</v>
      </c>
      <c r="E462" s="17" t="s">
        <v>838</v>
      </c>
      <c r="F462" s="18">
        <v>155</v>
      </c>
      <c r="G462" s="18">
        <v>154</v>
      </c>
      <c r="H462" s="19">
        <v>40906.68</v>
      </c>
      <c r="I462" s="19">
        <v>28926.05</v>
      </c>
      <c r="J462" s="19">
        <v>2.87</v>
      </c>
      <c r="K462" s="19">
        <v>69832.73</v>
      </c>
      <c r="L462" s="19">
        <v>339.26</v>
      </c>
      <c r="M462" s="19">
        <v>0</v>
      </c>
      <c r="N462" s="19">
        <v>0</v>
      </c>
      <c r="O462" s="19">
        <v>2.87</v>
      </c>
      <c r="P462" s="19">
        <v>0</v>
      </c>
      <c r="Q462" s="19">
        <v>0</v>
      </c>
      <c r="R462" s="19">
        <v>0</v>
      </c>
      <c r="S462" s="19">
        <v>69829.86</v>
      </c>
      <c r="T462" s="19">
        <v>78395.850000000006</v>
      </c>
      <c r="U462" s="19">
        <v>353.14</v>
      </c>
      <c r="V462" s="19">
        <v>0</v>
      </c>
      <c r="W462" s="19">
        <v>0</v>
      </c>
      <c r="X462" s="19">
        <v>0</v>
      </c>
      <c r="Y462" s="19">
        <v>0</v>
      </c>
      <c r="Z462" s="19">
        <v>0</v>
      </c>
      <c r="AA462" s="19">
        <v>78748.990000000005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9">
        <f>VLOOKUP(E462,[1]Aplicado!$C$941:$AL$1568,36,0)</f>
        <v>0</v>
      </c>
      <c r="AU462" s="19">
        <f t="shared" si="7"/>
        <v>0</v>
      </c>
      <c r="AV462" s="19">
        <v>29262.44</v>
      </c>
      <c r="AW462" s="19">
        <v>78748.990000000005</v>
      </c>
      <c r="AX462" s="20">
        <v>83</v>
      </c>
      <c r="AY462" s="20">
        <v>300</v>
      </c>
      <c r="AZ462" s="19">
        <v>294000</v>
      </c>
      <c r="BA462" s="19">
        <v>74116.47</v>
      </c>
      <c r="BB462" s="21">
        <v>90</v>
      </c>
      <c r="BC462" s="21">
        <v>84.794748049927406</v>
      </c>
      <c r="BD462" s="21">
        <v>10.36</v>
      </c>
      <c r="BE462" s="21"/>
      <c r="BF462" s="17" t="s">
        <v>75</v>
      </c>
      <c r="BG462" s="14"/>
      <c r="BH462" s="17" t="s">
        <v>158</v>
      </c>
      <c r="BI462" s="17" t="s">
        <v>296</v>
      </c>
      <c r="BJ462" s="17" t="s">
        <v>837</v>
      </c>
      <c r="BK462" s="17" t="s">
        <v>79</v>
      </c>
      <c r="BL462" s="15" t="s">
        <v>80</v>
      </c>
      <c r="BM462" s="21">
        <v>544025.02655892004</v>
      </c>
      <c r="BN462" s="15" t="s">
        <v>81</v>
      </c>
      <c r="BO462" s="21"/>
      <c r="BP462" s="22">
        <v>38511</v>
      </c>
      <c r="BQ462" s="22">
        <v>47665</v>
      </c>
      <c r="BR462" s="21">
        <v>19743.68</v>
      </c>
      <c r="BS462" s="21">
        <v>0</v>
      </c>
      <c r="BT462" s="21">
        <v>29.06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45139</v>
      </c>
      <c r="E463" s="8" t="s">
        <v>839</v>
      </c>
      <c r="F463" s="9">
        <v>188</v>
      </c>
      <c r="G463" s="9">
        <v>187</v>
      </c>
      <c r="H463" s="10">
        <v>42399.59</v>
      </c>
      <c r="I463" s="10">
        <v>34146.07</v>
      </c>
      <c r="J463" s="10">
        <v>3.15</v>
      </c>
      <c r="K463" s="10">
        <v>76545.66</v>
      </c>
      <c r="L463" s="10">
        <v>369.2</v>
      </c>
      <c r="M463" s="10">
        <v>0</v>
      </c>
      <c r="N463" s="10">
        <v>0</v>
      </c>
      <c r="O463" s="10">
        <v>3.15</v>
      </c>
      <c r="P463" s="10">
        <v>0</v>
      </c>
      <c r="Q463" s="10">
        <v>0</v>
      </c>
      <c r="R463" s="10">
        <v>0</v>
      </c>
      <c r="S463" s="10">
        <v>76542.509999999995</v>
      </c>
      <c r="T463" s="10">
        <v>104473.74</v>
      </c>
      <c r="U463" s="10">
        <v>368.14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104841.88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f>VLOOKUP(E463,[1]Aplicado!$C$941:$AL$1568,36,0)</f>
        <v>0</v>
      </c>
      <c r="AU463" s="10">
        <f t="shared" si="7"/>
        <v>0</v>
      </c>
      <c r="AV463" s="10">
        <v>34512.120000000003</v>
      </c>
      <c r="AW463" s="10">
        <v>104841.88</v>
      </c>
      <c r="AX463" s="11">
        <v>80</v>
      </c>
      <c r="AY463" s="11">
        <v>300</v>
      </c>
      <c r="AZ463" s="10">
        <v>310300</v>
      </c>
      <c r="BA463" s="10">
        <v>78568.31</v>
      </c>
      <c r="BB463" s="12">
        <v>90</v>
      </c>
      <c r="BC463" s="12">
        <v>87.679446076923398</v>
      </c>
      <c r="BD463" s="12">
        <v>10.42</v>
      </c>
      <c r="BE463" s="12"/>
      <c r="BF463" s="8" t="s">
        <v>75</v>
      </c>
      <c r="BG463" s="5"/>
      <c r="BH463" s="8" t="s">
        <v>148</v>
      </c>
      <c r="BI463" s="8" t="s">
        <v>363</v>
      </c>
      <c r="BJ463" s="8" t="s">
        <v>840</v>
      </c>
      <c r="BK463" s="8" t="s">
        <v>79</v>
      </c>
      <c r="BL463" s="6" t="s">
        <v>80</v>
      </c>
      <c r="BM463" s="12">
        <v>596321.41659221996</v>
      </c>
      <c r="BN463" s="6" t="s">
        <v>81</v>
      </c>
      <c r="BO463" s="12"/>
      <c r="BP463" s="13">
        <v>38433</v>
      </c>
      <c r="BQ463" s="13">
        <v>47574</v>
      </c>
      <c r="BR463" s="12">
        <v>21012.639999999999</v>
      </c>
      <c r="BS463" s="12">
        <v>0</v>
      </c>
      <c r="BT463" s="12">
        <v>29.2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45139</v>
      </c>
      <c r="E464" s="17" t="s">
        <v>841</v>
      </c>
      <c r="F464" s="18">
        <v>176</v>
      </c>
      <c r="G464" s="18">
        <v>175</v>
      </c>
      <c r="H464" s="19">
        <v>38654</v>
      </c>
      <c r="I464" s="19">
        <v>24856.42</v>
      </c>
      <c r="J464" s="19">
        <v>2.36</v>
      </c>
      <c r="K464" s="19">
        <v>63510.42</v>
      </c>
      <c r="L464" s="19">
        <v>276.14999999999998</v>
      </c>
      <c r="M464" s="19">
        <v>0</v>
      </c>
      <c r="N464" s="19">
        <v>0</v>
      </c>
      <c r="O464" s="19">
        <v>2.36</v>
      </c>
      <c r="P464" s="19">
        <v>0</v>
      </c>
      <c r="Q464" s="19">
        <v>0</v>
      </c>
      <c r="R464" s="19">
        <v>0</v>
      </c>
      <c r="S464" s="19">
        <v>63508.06</v>
      </c>
      <c r="T464" s="19">
        <v>82816.72</v>
      </c>
      <c r="U464" s="19">
        <v>335.63</v>
      </c>
      <c r="V464" s="19">
        <v>0</v>
      </c>
      <c r="W464" s="19">
        <v>0</v>
      </c>
      <c r="X464" s="19">
        <v>0</v>
      </c>
      <c r="Y464" s="19">
        <v>0</v>
      </c>
      <c r="Z464" s="19">
        <v>0</v>
      </c>
      <c r="AA464" s="19">
        <v>83152.350000000006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>
        <v>0</v>
      </c>
      <c r="AT464" s="19">
        <f>VLOOKUP(E464,[1]Aplicado!$C$941:$AL$1568,36,0)</f>
        <v>0</v>
      </c>
      <c r="AU464" s="19">
        <f t="shared" si="7"/>
        <v>0</v>
      </c>
      <c r="AV464" s="19">
        <v>25130.21</v>
      </c>
      <c r="AW464" s="19">
        <v>83152.350000000006</v>
      </c>
      <c r="AX464" s="20">
        <v>92</v>
      </c>
      <c r="AY464" s="20">
        <v>360</v>
      </c>
      <c r="AZ464" s="19">
        <v>233445.96</v>
      </c>
      <c r="BA464" s="19">
        <v>67320</v>
      </c>
      <c r="BB464" s="21">
        <v>85</v>
      </c>
      <c r="BC464" s="21">
        <v>80.186944444444407</v>
      </c>
      <c r="BD464" s="21">
        <v>10.42</v>
      </c>
      <c r="BE464" s="21"/>
      <c r="BF464" s="17" t="s">
        <v>75</v>
      </c>
      <c r="BG464" s="14"/>
      <c r="BH464" s="17" t="s">
        <v>158</v>
      </c>
      <c r="BI464" s="17" t="s">
        <v>296</v>
      </c>
      <c r="BJ464" s="17" t="s">
        <v>842</v>
      </c>
      <c r="BK464" s="17" t="s">
        <v>79</v>
      </c>
      <c r="BL464" s="15" t="s">
        <v>80</v>
      </c>
      <c r="BM464" s="21">
        <v>494773.64021932002</v>
      </c>
      <c r="BN464" s="15" t="s">
        <v>81</v>
      </c>
      <c r="BO464" s="21"/>
      <c r="BP464" s="22">
        <v>36980</v>
      </c>
      <c r="BQ464" s="22">
        <v>47939</v>
      </c>
      <c r="BR464" s="21">
        <v>44961.23</v>
      </c>
      <c r="BS464" s="21">
        <v>86</v>
      </c>
      <c r="BT464" s="21">
        <v>36.32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45139</v>
      </c>
      <c r="E465" s="8" t="s">
        <v>843</v>
      </c>
      <c r="F465" s="9">
        <v>107</v>
      </c>
      <c r="G465" s="9">
        <v>106</v>
      </c>
      <c r="H465" s="10">
        <v>38363.85</v>
      </c>
      <c r="I465" s="10">
        <v>29137.62</v>
      </c>
      <c r="J465" s="10">
        <v>3.25</v>
      </c>
      <c r="K465" s="10">
        <v>67501.47</v>
      </c>
      <c r="L465" s="10">
        <v>409.4</v>
      </c>
      <c r="M465" s="10">
        <v>0</v>
      </c>
      <c r="N465" s="10">
        <v>0</v>
      </c>
      <c r="O465" s="10">
        <v>3.25</v>
      </c>
      <c r="P465" s="10">
        <v>0</v>
      </c>
      <c r="Q465" s="10">
        <v>0</v>
      </c>
      <c r="R465" s="10">
        <v>0</v>
      </c>
      <c r="S465" s="10">
        <v>67498.22</v>
      </c>
      <c r="T465" s="10">
        <v>47284.95</v>
      </c>
      <c r="U465" s="10">
        <v>310.72000000000003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47595.67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f>VLOOKUP(E465,[1]Aplicado!$C$941:$AL$1568,36,0)</f>
        <v>0</v>
      </c>
      <c r="AU465" s="10">
        <f t="shared" si="7"/>
        <v>0</v>
      </c>
      <c r="AV465" s="10">
        <v>29543.77</v>
      </c>
      <c r="AW465" s="10">
        <v>47595.67</v>
      </c>
      <c r="AX465" s="11">
        <v>70</v>
      </c>
      <c r="AY465" s="11">
        <v>300</v>
      </c>
      <c r="AZ465" s="10">
        <v>307905.21000000002</v>
      </c>
      <c r="BA465" s="10">
        <v>81000</v>
      </c>
      <c r="BB465" s="12">
        <v>90</v>
      </c>
      <c r="BC465" s="12">
        <v>74.998022222222204</v>
      </c>
      <c r="BD465" s="12">
        <v>9.7200000000000006</v>
      </c>
      <c r="BE465" s="12"/>
      <c r="BF465" s="8" t="s">
        <v>75</v>
      </c>
      <c r="BG465" s="5"/>
      <c r="BH465" s="8" t="s">
        <v>165</v>
      </c>
      <c r="BI465" s="8" t="s">
        <v>464</v>
      </c>
      <c r="BJ465" s="8" t="s">
        <v>844</v>
      </c>
      <c r="BK465" s="8" t="s">
        <v>79</v>
      </c>
      <c r="BL465" s="6" t="s">
        <v>80</v>
      </c>
      <c r="BM465" s="12">
        <v>525859.86751483998</v>
      </c>
      <c r="BN465" s="6" t="s">
        <v>81</v>
      </c>
      <c r="BO465" s="12"/>
      <c r="BP465" s="13">
        <v>38134</v>
      </c>
      <c r="BQ465" s="13">
        <v>47270</v>
      </c>
      <c r="BR465" s="12">
        <v>14027.73</v>
      </c>
      <c r="BS465" s="12">
        <v>0</v>
      </c>
      <c r="BT465" s="12">
        <v>29.3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45139</v>
      </c>
      <c r="E466" s="17" t="s">
        <v>845</v>
      </c>
      <c r="F466" s="18">
        <v>53</v>
      </c>
      <c r="G466" s="18">
        <v>52</v>
      </c>
      <c r="H466" s="19">
        <v>33603.85</v>
      </c>
      <c r="I466" s="19">
        <v>16328.56</v>
      </c>
      <c r="J466" s="19">
        <v>3.33</v>
      </c>
      <c r="K466" s="19">
        <v>49932.41</v>
      </c>
      <c r="L466" s="19">
        <v>386.75</v>
      </c>
      <c r="M466" s="19">
        <v>0</v>
      </c>
      <c r="N466" s="19">
        <v>0</v>
      </c>
      <c r="O466" s="19">
        <v>3.33</v>
      </c>
      <c r="P466" s="19">
        <v>0</v>
      </c>
      <c r="Q466" s="19">
        <v>0</v>
      </c>
      <c r="R466" s="19">
        <v>0</v>
      </c>
      <c r="S466" s="19">
        <v>49929.08</v>
      </c>
      <c r="T466" s="19">
        <v>19810.560000000001</v>
      </c>
      <c r="U466" s="19">
        <v>295.12</v>
      </c>
      <c r="V466" s="19">
        <v>0</v>
      </c>
      <c r="W466" s="19">
        <v>0</v>
      </c>
      <c r="X466" s="19">
        <v>0</v>
      </c>
      <c r="Y466" s="19">
        <v>0</v>
      </c>
      <c r="Z466" s="19">
        <v>0</v>
      </c>
      <c r="AA466" s="19">
        <v>20105.68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>
        <v>0</v>
      </c>
      <c r="AT466" s="19">
        <f>VLOOKUP(E466,[1]Aplicado!$C$941:$AL$1568,36,0)</f>
        <v>0</v>
      </c>
      <c r="AU466" s="19">
        <f t="shared" si="7"/>
        <v>0</v>
      </c>
      <c r="AV466" s="19">
        <v>16711.98</v>
      </c>
      <c r="AW466" s="19">
        <v>20105.68</v>
      </c>
      <c r="AX466" s="20">
        <v>65</v>
      </c>
      <c r="AY466" s="20">
        <v>300</v>
      </c>
      <c r="AZ466" s="19">
        <v>267854.64</v>
      </c>
      <c r="BA466" s="19">
        <v>72000</v>
      </c>
      <c r="BB466" s="21">
        <v>90</v>
      </c>
      <c r="BC466" s="21">
        <v>62.411349999999999</v>
      </c>
      <c r="BD466" s="21">
        <v>10.54</v>
      </c>
      <c r="BE466" s="21"/>
      <c r="BF466" s="17" t="s">
        <v>75</v>
      </c>
      <c r="BG466" s="14"/>
      <c r="BH466" s="17" t="s">
        <v>165</v>
      </c>
      <c r="BI466" s="17" t="s">
        <v>464</v>
      </c>
      <c r="BJ466" s="17" t="s">
        <v>844</v>
      </c>
      <c r="BK466" s="17" t="s">
        <v>79</v>
      </c>
      <c r="BL466" s="15" t="s">
        <v>80</v>
      </c>
      <c r="BM466" s="21">
        <v>388983.58199575997</v>
      </c>
      <c r="BN466" s="15" t="s">
        <v>81</v>
      </c>
      <c r="BO466" s="21"/>
      <c r="BP466" s="22">
        <v>37977</v>
      </c>
      <c r="BQ466" s="22">
        <v>47119</v>
      </c>
      <c r="BR466" s="21">
        <v>6089.61</v>
      </c>
      <c r="BS466" s="21">
        <v>0</v>
      </c>
      <c r="BT466" s="21">
        <v>29.36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45139</v>
      </c>
      <c r="E467" s="8" t="s">
        <v>846</v>
      </c>
      <c r="F467" s="6" t="s">
        <v>89</v>
      </c>
      <c r="G467" s="9">
        <v>119</v>
      </c>
      <c r="H467" s="10">
        <v>38787.82</v>
      </c>
      <c r="I467" s="10">
        <v>31085.94</v>
      </c>
      <c r="J467" s="10">
        <v>25018.560000000001</v>
      </c>
      <c r="K467" s="10">
        <v>69873.759999999995</v>
      </c>
      <c r="L467" s="10">
        <v>406.21</v>
      </c>
      <c r="M467" s="10">
        <v>0</v>
      </c>
      <c r="N467" s="10">
        <v>0</v>
      </c>
      <c r="O467" s="10">
        <v>31085.94</v>
      </c>
      <c r="P467" s="10">
        <v>406.21</v>
      </c>
      <c r="Q467" s="10">
        <v>38381.61</v>
      </c>
      <c r="R467" s="10">
        <v>0</v>
      </c>
      <c r="S467" s="10">
        <v>0</v>
      </c>
      <c r="T467" s="10">
        <v>55247.03</v>
      </c>
      <c r="U467" s="10">
        <v>314.48</v>
      </c>
      <c r="V467" s="10">
        <v>0</v>
      </c>
      <c r="W467" s="10">
        <v>55247.03</v>
      </c>
      <c r="X467" s="10">
        <v>314.48</v>
      </c>
      <c r="Y467" s="10">
        <v>0</v>
      </c>
      <c r="Z467" s="10">
        <v>0</v>
      </c>
      <c r="AA467" s="10">
        <v>0</v>
      </c>
      <c r="AB467" s="10">
        <v>0</v>
      </c>
      <c r="AC467" s="10">
        <v>0</v>
      </c>
      <c r="AD467" s="10">
        <v>0</v>
      </c>
      <c r="AE467" s="10">
        <v>0</v>
      </c>
      <c r="AF467" s="10">
        <v>29.38</v>
      </c>
      <c r="AG467" s="10">
        <v>0</v>
      </c>
      <c r="AH467" s="10">
        <v>38.57</v>
      </c>
      <c r="AI467" s="10">
        <v>50.71</v>
      </c>
      <c r="AJ467" s="10">
        <v>0</v>
      </c>
      <c r="AK467" s="10">
        <v>0</v>
      </c>
      <c r="AL467" s="10">
        <v>0</v>
      </c>
      <c r="AM467" s="10">
        <v>5119.84</v>
      </c>
      <c r="AN467" s="10">
        <v>0</v>
      </c>
      <c r="AO467" s="10">
        <v>4589.83</v>
      </c>
      <c r="AP467" s="10">
        <v>6034.49</v>
      </c>
      <c r="AQ467" s="10">
        <v>0</v>
      </c>
      <c r="AR467" s="10">
        <v>0</v>
      </c>
      <c r="AS467" s="10">
        <v>1366.0633760000001</v>
      </c>
      <c r="AT467" s="10">
        <f>VLOOKUP(E467,[1]Aplicado!$C$941:$AL$1568,36,0)</f>
        <v>71424.330000000045</v>
      </c>
      <c r="AU467" s="10">
        <f t="shared" si="7"/>
        <v>43489.136623999955</v>
      </c>
      <c r="AV467" s="10">
        <v>0</v>
      </c>
      <c r="AW467" s="10">
        <v>0</v>
      </c>
      <c r="AX467" s="11">
        <v>71</v>
      </c>
      <c r="AY467" s="11">
        <v>300</v>
      </c>
      <c r="AZ467" s="10">
        <v>306952.38</v>
      </c>
      <c r="BA467" s="10">
        <v>81000</v>
      </c>
      <c r="BB467" s="12">
        <v>90</v>
      </c>
      <c r="BC467" s="12">
        <v>0</v>
      </c>
      <c r="BD467" s="12">
        <v>9.73</v>
      </c>
      <c r="BE467" s="12"/>
      <c r="BF467" s="8" t="s">
        <v>75</v>
      </c>
      <c r="BG467" s="5"/>
      <c r="BH467" s="8" t="s">
        <v>165</v>
      </c>
      <c r="BI467" s="8" t="s">
        <v>464</v>
      </c>
      <c r="BJ467" s="8" t="s">
        <v>844</v>
      </c>
      <c r="BK467" s="8" t="s">
        <v>84</v>
      </c>
      <c r="BL467" s="6" t="s">
        <v>80</v>
      </c>
      <c r="BM467" s="12">
        <v>0</v>
      </c>
      <c r="BN467" s="6" t="s">
        <v>81</v>
      </c>
      <c r="BO467" s="12"/>
      <c r="BP467" s="13">
        <v>38163</v>
      </c>
      <c r="BQ467" s="13">
        <v>47300</v>
      </c>
      <c r="BR467" s="12">
        <v>0</v>
      </c>
      <c r="BS467" s="12">
        <v>0</v>
      </c>
      <c r="BT467" s="12">
        <v>0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45139</v>
      </c>
      <c r="E468" s="17" t="s">
        <v>847</v>
      </c>
      <c r="F468" s="18">
        <v>1</v>
      </c>
      <c r="G468" s="18">
        <v>1</v>
      </c>
      <c r="H468" s="19">
        <v>55929.45</v>
      </c>
      <c r="I468" s="19">
        <v>779.87</v>
      </c>
      <c r="J468" s="19">
        <v>4.66</v>
      </c>
      <c r="K468" s="19">
        <v>56709.32</v>
      </c>
      <c r="L468" s="19">
        <v>570.9</v>
      </c>
      <c r="M468" s="19">
        <v>0</v>
      </c>
      <c r="N468" s="19">
        <v>0</v>
      </c>
      <c r="O468" s="19">
        <v>222.98</v>
      </c>
      <c r="P468" s="19">
        <v>0</v>
      </c>
      <c r="Q468" s="19">
        <v>0</v>
      </c>
      <c r="R468" s="19">
        <v>0</v>
      </c>
      <c r="S468" s="19">
        <v>56486.34</v>
      </c>
      <c r="T468" s="19">
        <v>473.06</v>
      </c>
      <c r="U468" s="19">
        <v>463.71</v>
      </c>
      <c r="V468" s="19">
        <v>0</v>
      </c>
      <c r="W468" s="19">
        <v>267.93</v>
      </c>
      <c r="X468" s="19">
        <v>0</v>
      </c>
      <c r="Y468" s="19">
        <v>0</v>
      </c>
      <c r="Z468" s="19">
        <v>0</v>
      </c>
      <c r="AA468" s="19">
        <v>668.83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29.34</v>
      </c>
      <c r="AN468" s="19">
        <v>0</v>
      </c>
      <c r="AO468" s="19">
        <v>55.3</v>
      </c>
      <c r="AP468" s="19">
        <v>71.569999999999993</v>
      </c>
      <c r="AQ468" s="19">
        <v>4.0000000000000001E-3</v>
      </c>
      <c r="AR468" s="19">
        <v>0</v>
      </c>
      <c r="AS468" s="19">
        <v>0</v>
      </c>
      <c r="AT468" s="19">
        <f>VLOOKUP(E468,[1]Aplicado!$C$941:$AL$1568,36,0)</f>
        <v>0</v>
      </c>
      <c r="AU468" s="19">
        <f t="shared" si="7"/>
        <v>642.46400000000006</v>
      </c>
      <c r="AV468" s="19">
        <v>1127.79</v>
      </c>
      <c r="AW468" s="19">
        <v>668.83</v>
      </c>
      <c r="AX468" s="20">
        <v>72</v>
      </c>
      <c r="AY468" s="20">
        <v>300</v>
      </c>
      <c r="AZ468" s="19">
        <v>433883.18</v>
      </c>
      <c r="BA468" s="19">
        <v>114300</v>
      </c>
      <c r="BB468" s="21">
        <v>90</v>
      </c>
      <c r="BC468" s="21">
        <v>44.477433070866098</v>
      </c>
      <c r="BD468" s="21">
        <v>9.9499999999999993</v>
      </c>
      <c r="BE468" s="21"/>
      <c r="BF468" s="17" t="s">
        <v>75</v>
      </c>
      <c r="BG468" s="14"/>
      <c r="BH468" s="17" t="s">
        <v>165</v>
      </c>
      <c r="BI468" s="17" t="s">
        <v>464</v>
      </c>
      <c r="BJ468" s="17" t="s">
        <v>844</v>
      </c>
      <c r="BK468" s="17" t="s">
        <v>132</v>
      </c>
      <c r="BL468" s="15" t="s">
        <v>80</v>
      </c>
      <c r="BM468" s="21">
        <v>440069.37173747999</v>
      </c>
      <c r="BN468" s="15" t="s">
        <v>81</v>
      </c>
      <c r="BO468" s="21"/>
      <c r="BP468" s="22">
        <v>38188</v>
      </c>
      <c r="BQ468" s="22">
        <v>47331</v>
      </c>
      <c r="BR468" s="21">
        <v>156.21</v>
      </c>
      <c r="BS468" s="21">
        <v>0</v>
      </c>
      <c r="BT468" s="21">
        <v>29.34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45139</v>
      </c>
      <c r="E469" s="8" t="s">
        <v>848</v>
      </c>
      <c r="F469" s="9">
        <v>0</v>
      </c>
      <c r="G469" s="9">
        <v>0</v>
      </c>
      <c r="H469" s="10">
        <v>31312.33</v>
      </c>
      <c r="I469" s="10">
        <v>0</v>
      </c>
      <c r="J469" s="10">
        <v>0</v>
      </c>
      <c r="K469" s="10">
        <v>31312.33</v>
      </c>
      <c r="L469" s="10">
        <v>473.71</v>
      </c>
      <c r="M469" s="10">
        <v>0</v>
      </c>
      <c r="N469" s="10">
        <v>0</v>
      </c>
      <c r="O469" s="10">
        <v>0</v>
      </c>
      <c r="P469" s="10">
        <v>473.71</v>
      </c>
      <c r="Q469" s="10">
        <v>3.87</v>
      </c>
      <c r="R469" s="10">
        <v>0</v>
      </c>
      <c r="S469" s="10">
        <v>30834.75</v>
      </c>
      <c r="T469" s="10">
        <v>0</v>
      </c>
      <c r="U469" s="10">
        <v>259.60000000000002</v>
      </c>
      <c r="V469" s="10">
        <v>0</v>
      </c>
      <c r="W469" s="10">
        <v>0</v>
      </c>
      <c r="X469" s="10">
        <v>259.60000000000002</v>
      </c>
      <c r="Y469" s="10">
        <v>0</v>
      </c>
      <c r="Z469" s="10">
        <v>0</v>
      </c>
      <c r="AA469" s="10">
        <v>0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39.200000000000003</v>
      </c>
      <c r="AI469" s="10">
        <v>50.72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3.4733619999999998</v>
      </c>
      <c r="AT469" s="10">
        <f>VLOOKUP(E469,[1]Aplicado!$C$941:$AL$1568,36,0)</f>
        <v>0</v>
      </c>
      <c r="AU469" s="10">
        <f t="shared" si="7"/>
        <v>823.62663799999996</v>
      </c>
      <c r="AV469" s="10">
        <v>0</v>
      </c>
      <c r="AW469" s="10">
        <v>0</v>
      </c>
      <c r="AX469" s="11">
        <v>54</v>
      </c>
      <c r="AY469" s="11">
        <v>300</v>
      </c>
      <c r="AZ469" s="10">
        <v>307596.96000000002</v>
      </c>
      <c r="BA469" s="10">
        <v>81012.710000000006</v>
      </c>
      <c r="BB469" s="12">
        <v>90</v>
      </c>
      <c r="BC469" s="12">
        <v>34.255458186746303</v>
      </c>
      <c r="BD469" s="12">
        <v>9.9499999999999993</v>
      </c>
      <c r="BE469" s="12"/>
      <c r="BF469" s="8" t="s">
        <v>75</v>
      </c>
      <c r="BG469" s="5"/>
      <c r="BH469" s="8" t="s">
        <v>165</v>
      </c>
      <c r="BI469" s="8" t="s">
        <v>464</v>
      </c>
      <c r="BJ469" s="8" t="s">
        <v>844</v>
      </c>
      <c r="BK469" s="8" t="s">
        <v>84</v>
      </c>
      <c r="BL469" s="6" t="s">
        <v>80</v>
      </c>
      <c r="BM469" s="12">
        <v>240224.96518950001</v>
      </c>
      <c r="BN469" s="6" t="s">
        <v>81</v>
      </c>
      <c r="BO469" s="12"/>
      <c r="BP469" s="13">
        <v>38191</v>
      </c>
      <c r="BQ469" s="13">
        <v>47331</v>
      </c>
      <c r="BR469" s="12">
        <v>0</v>
      </c>
      <c r="BS469" s="12">
        <v>0</v>
      </c>
      <c r="BT469" s="12">
        <v>0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45139</v>
      </c>
      <c r="E470" s="17" t="s">
        <v>849</v>
      </c>
      <c r="F470" s="18">
        <v>0</v>
      </c>
      <c r="G470" s="18">
        <v>0</v>
      </c>
      <c r="H470" s="19">
        <v>30911.89</v>
      </c>
      <c r="I470" s="19">
        <v>0</v>
      </c>
      <c r="J470" s="19">
        <v>0</v>
      </c>
      <c r="K470" s="19">
        <v>30911.89</v>
      </c>
      <c r="L470" s="19">
        <v>482.87</v>
      </c>
      <c r="M470" s="19">
        <v>0</v>
      </c>
      <c r="N470" s="19">
        <v>0</v>
      </c>
      <c r="O470" s="19">
        <v>0</v>
      </c>
      <c r="P470" s="19">
        <v>482.87</v>
      </c>
      <c r="Q470" s="19">
        <v>39.56</v>
      </c>
      <c r="R470" s="19">
        <v>0</v>
      </c>
      <c r="S470" s="19">
        <v>30389.45</v>
      </c>
      <c r="T470" s="19">
        <v>0</v>
      </c>
      <c r="U470" s="19">
        <v>260.61</v>
      </c>
      <c r="V470" s="19">
        <v>0</v>
      </c>
      <c r="W470" s="19">
        <v>0</v>
      </c>
      <c r="X470" s="19">
        <v>260.61</v>
      </c>
      <c r="Y470" s="19">
        <v>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39.71</v>
      </c>
      <c r="AI470" s="19">
        <v>50.71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29.31</v>
      </c>
      <c r="AQ470" s="19">
        <v>19.544</v>
      </c>
      <c r="AR470" s="19">
        <v>0</v>
      </c>
      <c r="AS470" s="19">
        <v>0</v>
      </c>
      <c r="AT470" s="19">
        <f>VLOOKUP(E470,[1]Aplicado!$C$941:$AL$1568,36,0)</f>
        <v>29.31</v>
      </c>
      <c r="AU470" s="19">
        <f t="shared" si="7"/>
        <v>893.00400000000002</v>
      </c>
      <c r="AV470" s="19">
        <v>0</v>
      </c>
      <c r="AW470" s="19">
        <v>0</v>
      </c>
      <c r="AX470" s="20">
        <v>74</v>
      </c>
      <c r="AY470" s="20">
        <v>300</v>
      </c>
      <c r="AZ470" s="19">
        <v>307854.53999999998</v>
      </c>
      <c r="BA470" s="19">
        <v>81000</v>
      </c>
      <c r="BB470" s="21">
        <v>90</v>
      </c>
      <c r="BC470" s="21">
        <v>33.766055555555603</v>
      </c>
      <c r="BD470" s="21">
        <v>10.130000000000001</v>
      </c>
      <c r="BE470" s="21"/>
      <c r="BF470" s="17" t="s">
        <v>103</v>
      </c>
      <c r="BG470" s="14"/>
      <c r="BH470" s="17" t="s">
        <v>165</v>
      </c>
      <c r="BI470" s="17" t="s">
        <v>464</v>
      </c>
      <c r="BJ470" s="17" t="s">
        <v>844</v>
      </c>
      <c r="BK470" s="17" t="s">
        <v>84</v>
      </c>
      <c r="BL470" s="15" t="s">
        <v>80</v>
      </c>
      <c r="BM470" s="21">
        <v>236755.75668290001</v>
      </c>
      <c r="BN470" s="15" t="s">
        <v>81</v>
      </c>
      <c r="BO470" s="21"/>
      <c r="BP470" s="22">
        <v>38202</v>
      </c>
      <c r="BQ470" s="22">
        <v>47362</v>
      </c>
      <c r="BR470" s="21">
        <v>0</v>
      </c>
      <c r="BS470" s="21">
        <v>0</v>
      </c>
      <c r="BT470" s="21">
        <v>0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45139</v>
      </c>
      <c r="E471" s="8" t="s">
        <v>850</v>
      </c>
      <c r="F471" s="9">
        <v>0</v>
      </c>
      <c r="G471" s="9">
        <v>1</v>
      </c>
      <c r="H471" s="10">
        <v>91725.97</v>
      </c>
      <c r="I471" s="10">
        <v>926.67</v>
      </c>
      <c r="J471" s="10">
        <v>7.23</v>
      </c>
      <c r="K471" s="10">
        <v>92652.64</v>
      </c>
      <c r="L471" s="10">
        <v>875.38</v>
      </c>
      <c r="M471" s="10">
        <v>0</v>
      </c>
      <c r="N471" s="10">
        <v>0</v>
      </c>
      <c r="O471" s="10">
        <v>926.67</v>
      </c>
      <c r="P471" s="10">
        <v>14.46</v>
      </c>
      <c r="Q471" s="10">
        <v>0</v>
      </c>
      <c r="R471" s="10">
        <v>0</v>
      </c>
      <c r="S471" s="10">
        <v>91711.51</v>
      </c>
      <c r="T471" s="10">
        <v>784.96</v>
      </c>
      <c r="U471" s="10">
        <v>770.44</v>
      </c>
      <c r="V471" s="10">
        <v>0</v>
      </c>
      <c r="W471" s="10">
        <v>784.96</v>
      </c>
      <c r="X471" s="10">
        <v>0</v>
      </c>
      <c r="Y471" s="10">
        <v>0</v>
      </c>
      <c r="Z471" s="10">
        <v>0</v>
      </c>
      <c r="AA471" s="10">
        <v>770.44</v>
      </c>
      <c r="AB471" s="10">
        <v>0</v>
      </c>
      <c r="AC471" s="10">
        <v>0</v>
      </c>
      <c r="AD471" s="10">
        <v>0</v>
      </c>
      <c r="AE471" s="10">
        <v>0</v>
      </c>
      <c r="AF471" s="10">
        <v>28.66</v>
      </c>
      <c r="AG471" s="10">
        <v>0</v>
      </c>
      <c r="AH471" s="10">
        <v>0</v>
      </c>
      <c r="AI471" s="10">
        <v>0.46</v>
      </c>
      <c r="AJ471" s="10">
        <v>0</v>
      </c>
      <c r="AK471" s="10">
        <v>0</v>
      </c>
      <c r="AL471" s="10">
        <v>0</v>
      </c>
      <c r="AM471" s="10">
        <v>28.66</v>
      </c>
      <c r="AN471" s="10">
        <v>0</v>
      </c>
      <c r="AO471" s="10">
        <v>87.92</v>
      </c>
      <c r="AP471" s="10">
        <v>112.7</v>
      </c>
      <c r="AQ471" s="10">
        <v>5.0000000000000001E-3</v>
      </c>
      <c r="AR471" s="10">
        <v>0</v>
      </c>
      <c r="AS471" s="10">
        <v>0</v>
      </c>
      <c r="AT471" s="10">
        <f>VLOOKUP(E471,[1]Aplicado!$C$941:$AL$1568,36,0)</f>
        <v>0</v>
      </c>
      <c r="AU471" s="10">
        <f t="shared" si="7"/>
        <v>1977.2650000000001</v>
      </c>
      <c r="AV471" s="10">
        <v>860.92</v>
      </c>
      <c r="AW471" s="10">
        <v>770.44</v>
      </c>
      <c r="AX471" s="11">
        <v>76</v>
      </c>
      <c r="AY471" s="11">
        <v>300</v>
      </c>
      <c r="AZ471" s="10">
        <v>700564.8</v>
      </c>
      <c r="BA471" s="10">
        <v>180000</v>
      </c>
      <c r="BB471" s="12">
        <v>90</v>
      </c>
      <c r="BC471" s="12">
        <v>45.855755000000002</v>
      </c>
      <c r="BD471" s="12">
        <v>10.08</v>
      </c>
      <c r="BE471" s="12"/>
      <c r="BF471" s="8" t="s">
        <v>75</v>
      </c>
      <c r="BG471" s="5"/>
      <c r="BH471" s="8" t="s">
        <v>165</v>
      </c>
      <c r="BI471" s="8" t="s">
        <v>464</v>
      </c>
      <c r="BJ471" s="8" t="s">
        <v>844</v>
      </c>
      <c r="BK471" s="8" t="s">
        <v>84</v>
      </c>
      <c r="BL471" s="6" t="s">
        <v>80</v>
      </c>
      <c r="BM471" s="12">
        <v>714498.87861022004</v>
      </c>
      <c r="BN471" s="6" t="s">
        <v>81</v>
      </c>
      <c r="BO471" s="12"/>
      <c r="BP471" s="13">
        <v>38317</v>
      </c>
      <c r="BQ471" s="13">
        <v>47453</v>
      </c>
      <c r="BR471" s="12">
        <v>200.16</v>
      </c>
      <c r="BS471" s="12">
        <v>0</v>
      </c>
      <c r="BT471" s="12">
        <v>28.66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45139</v>
      </c>
      <c r="E472" s="17" t="s">
        <v>851</v>
      </c>
      <c r="F472" s="18">
        <v>154</v>
      </c>
      <c r="G472" s="18">
        <v>153</v>
      </c>
      <c r="H472" s="19">
        <v>93182.97</v>
      </c>
      <c r="I472" s="19">
        <v>74426.61</v>
      </c>
      <c r="J472" s="19">
        <v>7.16</v>
      </c>
      <c r="K472" s="19">
        <v>167609.57999999999</v>
      </c>
      <c r="L472" s="19">
        <v>864.63</v>
      </c>
      <c r="M472" s="19">
        <v>0</v>
      </c>
      <c r="N472" s="19">
        <v>0</v>
      </c>
      <c r="O472" s="19">
        <v>7.16</v>
      </c>
      <c r="P472" s="19">
        <v>0</v>
      </c>
      <c r="Q472" s="19">
        <v>0</v>
      </c>
      <c r="R472" s="19">
        <v>0</v>
      </c>
      <c r="S472" s="19">
        <v>167602.42000000001</v>
      </c>
      <c r="T472" s="19">
        <v>179617.91</v>
      </c>
      <c r="U472" s="19">
        <v>785.01</v>
      </c>
      <c r="V472" s="19">
        <v>0</v>
      </c>
      <c r="W472" s="19">
        <v>0</v>
      </c>
      <c r="X472" s="19">
        <v>0</v>
      </c>
      <c r="Y472" s="19">
        <v>0</v>
      </c>
      <c r="Z472" s="19">
        <v>0</v>
      </c>
      <c r="AA472" s="19">
        <v>180402.92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0</v>
      </c>
      <c r="AT472" s="19">
        <f>VLOOKUP(E472,[1]Aplicado!$C$941:$AL$1568,36,0)</f>
        <v>0</v>
      </c>
      <c r="AU472" s="19">
        <f t="shared" si="7"/>
        <v>0</v>
      </c>
      <c r="AV472" s="19">
        <v>75284.08</v>
      </c>
      <c r="AW472" s="19">
        <v>180402.92</v>
      </c>
      <c r="AX472" s="20">
        <v>77</v>
      </c>
      <c r="AY472" s="20">
        <v>300</v>
      </c>
      <c r="AZ472" s="19">
        <v>704752.4</v>
      </c>
      <c r="BA472" s="19">
        <v>180000</v>
      </c>
      <c r="BB472" s="21">
        <v>90</v>
      </c>
      <c r="BC472" s="21">
        <v>83.801209999999998</v>
      </c>
      <c r="BD472" s="21">
        <v>10.11</v>
      </c>
      <c r="BE472" s="21"/>
      <c r="BF472" s="17" t="s">
        <v>103</v>
      </c>
      <c r="BG472" s="14"/>
      <c r="BH472" s="17" t="s">
        <v>165</v>
      </c>
      <c r="BI472" s="17" t="s">
        <v>464</v>
      </c>
      <c r="BJ472" s="17" t="s">
        <v>844</v>
      </c>
      <c r="BK472" s="17" t="s">
        <v>79</v>
      </c>
      <c r="BL472" s="15" t="s">
        <v>80</v>
      </c>
      <c r="BM472" s="21">
        <v>1305743.86074724</v>
      </c>
      <c r="BN472" s="15" t="s">
        <v>81</v>
      </c>
      <c r="BO472" s="21"/>
      <c r="BP472" s="22">
        <v>38331</v>
      </c>
      <c r="BQ472" s="22">
        <v>47484</v>
      </c>
      <c r="BR472" s="21">
        <v>37770.720000000001</v>
      </c>
      <c r="BS472" s="21">
        <v>0</v>
      </c>
      <c r="BT472" s="21">
        <v>28.49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45139</v>
      </c>
      <c r="E473" s="8" t="s">
        <v>852</v>
      </c>
      <c r="F473" s="9">
        <v>0</v>
      </c>
      <c r="G473" s="9">
        <v>0</v>
      </c>
      <c r="H473" s="10">
        <v>27043.52</v>
      </c>
      <c r="I473" s="10">
        <v>386.94</v>
      </c>
      <c r="J473" s="10">
        <v>3.92</v>
      </c>
      <c r="K473" s="10">
        <v>27430.46</v>
      </c>
      <c r="L473" s="10">
        <v>394.16</v>
      </c>
      <c r="M473" s="10">
        <v>0</v>
      </c>
      <c r="N473" s="10">
        <v>0</v>
      </c>
      <c r="O473" s="10">
        <v>386.94</v>
      </c>
      <c r="P473" s="10">
        <v>3.92</v>
      </c>
      <c r="Q473" s="10">
        <v>0</v>
      </c>
      <c r="R473" s="10">
        <v>0</v>
      </c>
      <c r="S473" s="10">
        <v>27039.599999999999</v>
      </c>
      <c r="T473" s="10">
        <v>234.35</v>
      </c>
      <c r="U473" s="10">
        <v>227.13</v>
      </c>
      <c r="V473" s="10">
        <v>0</v>
      </c>
      <c r="W473" s="10">
        <v>234.35</v>
      </c>
      <c r="X473" s="10">
        <v>3.6</v>
      </c>
      <c r="Y473" s="10">
        <v>0</v>
      </c>
      <c r="Z473" s="10">
        <v>0</v>
      </c>
      <c r="AA473" s="10">
        <v>223.53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33.19</v>
      </c>
      <c r="AI473" s="10">
        <v>42.55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33.19</v>
      </c>
      <c r="AP473" s="10">
        <v>40.11</v>
      </c>
      <c r="AQ473" s="10">
        <v>3.0000000000000001E-3</v>
      </c>
      <c r="AR473" s="10">
        <v>0</v>
      </c>
      <c r="AS473" s="10">
        <v>0</v>
      </c>
      <c r="AT473" s="10">
        <f>VLOOKUP(E473,[1]Aplicado!$C$941:$AL$1568,36,0)</f>
        <v>0</v>
      </c>
      <c r="AU473" s="10">
        <f t="shared" si="7"/>
        <v>773.93300000000011</v>
      </c>
      <c r="AV473" s="10">
        <v>390.24</v>
      </c>
      <c r="AW473" s="10">
        <v>223.53</v>
      </c>
      <c r="AX473" s="11">
        <v>76</v>
      </c>
      <c r="AY473" s="11">
        <v>300</v>
      </c>
      <c r="AZ473" s="10">
        <v>263964.23</v>
      </c>
      <c r="BA473" s="10">
        <v>67950</v>
      </c>
      <c r="BB473" s="12">
        <v>90</v>
      </c>
      <c r="BC473" s="12">
        <v>35.8140397350993</v>
      </c>
      <c r="BD473" s="12">
        <v>10.08</v>
      </c>
      <c r="BE473" s="12"/>
      <c r="BF473" s="8" t="s">
        <v>75</v>
      </c>
      <c r="BG473" s="5"/>
      <c r="BH473" s="8" t="s">
        <v>165</v>
      </c>
      <c r="BI473" s="8" t="s">
        <v>464</v>
      </c>
      <c r="BJ473" s="8" t="s">
        <v>853</v>
      </c>
      <c r="BK473" s="8" t="s">
        <v>84</v>
      </c>
      <c r="BL473" s="6" t="s">
        <v>80</v>
      </c>
      <c r="BM473" s="12">
        <v>210658.00659120001</v>
      </c>
      <c r="BN473" s="6" t="s">
        <v>81</v>
      </c>
      <c r="BO473" s="12"/>
      <c r="BP473" s="13">
        <v>38303</v>
      </c>
      <c r="BQ473" s="13">
        <v>47453</v>
      </c>
      <c r="BR473" s="12">
        <v>0</v>
      </c>
      <c r="BS473" s="12">
        <v>0</v>
      </c>
      <c r="BT473" s="12">
        <v>28.71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45139</v>
      </c>
      <c r="E474" s="17" t="s">
        <v>854</v>
      </c>
      <c r="F474" s="18">
        <v>97</v>
      </c>
      <c r="G474" s="18">
        <v>96</v>
      </c>
      <c r="H474" s="19">
        <v>34800.22</v>
      </c>
      <c r="I474" s="19">
        <v>21764.080000000002</v>
      </c>
      <c r="J474" s="19">
        <v>2.72</v>
      </c>
      <c r="K474" s="19">
        <v>56564.3</v>
      </c>
      <c r="L474" s="19">
        <v>328.99</v>
      </c>
      <c r="M474" s="19">
        <v>0</v>
      </c>
      <c r="N474" s="19">
        <v>0</v>
      </c>
      <c r="O474" s="19">
        <v>2.72</v>
      </c>
      <c r="P474" s="19">
        <v>0</v>
      </c>
      <c r="Q474" s="19">
        <v>0</v>
      </c>
      <c r="R474" s="19">
        <v>0</v>
      </c>
      <c r="S474" s="19">
        <v>56561.58</v>
      </c>
      <c r="T474" s="19">
        <v>38501.050000000003</v>
      </c>
      <c r="U474" s="19">
        <v>292.3</v>
      </c>
      <c r="V474" s="19">
        <v>0</v>
      </c>
      <c r="W474" s="19">
        <v>0</v>
      </c>
      <c r="X474" s="19">
        <v>0</v>
      </c>
      <c r="Y474" s="19">
        <v>0</v>
      </c>
      <c r="Z474" s="19">
        <v>0</v>
      </c>
      <c r="AA474" s="19">
        <v>38793.35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>
        <v>0</v>
      </c>
      <c r="AT474" s="19">
        <f>VLOOKUP(E474,[1]Aplicado!$C$941:$AL$1568,36,0)</f>
        <v>0</v>
      </c>
      <c r="AU474" s="19">
        <f t="shared" si="7"/>
        <v>0</v>
      </c>
      <c r="AV474" s="19">
        <v>22090.35</v>
      </c>
      <c r="AW474" s="19">
        <v>38793.35</v>
      </c>
      <c r="AX474" s="20">
        <v>76</v>
      </c>
      <c r="AY474" s="20">
        <v>300</v>
      </c>
      <c r="AZ474" s="19">
        <v>263964.23</v>
      </c>
      <c r="BA474" s="19">
        <v>67950</v>
      </c>
      <c r="BB474" s="21">
        <v>90</v>
      </c>
      <c r="BC474" s="21">
        <v>74.915999999999997</v>
      </c>
      <c r="BD474" s="21">
        <v>10.08</v>
      </c>
      <c r="BE474" s="21"/>
      <c r="BF474" s="17" t="s">
        <v>75</v>
      </c>
      <c r="BG474" s="14"/>
      <c r="BH474" s="17" t="s">
        <v>165</v>
      </c>
      <c r="BI474" s="17" t="s">
        <v>464</v>
      </c>
      <c r="BJ474" s="17" t="s">
        <v>853</v>
      </c>
      <c r="BK474" s="17" t="s">
        <v>79</v>
      </c>
      <c r="BL474" s="15" t="s">
        <v>80</v>
      </c>
      <c r="BM474" s="21">
        <v>440655.54566076002</v>
      </c>
      <c r="BN474" s="15" t="s">
        <v>81</v>
      </c>
      <c r="BO474" s="21"/>
      <c r="BP474" s="22">
        <v>38303</v>
      </c>
      <c r="BQ474" s="22">
        <v>47453</v>
      </c>
      <c r="BR474" s="21">
        <v>11335.03</v>
      </c>
      <c r="BS474" s="21">
        <v>0</v>
      </c>
      <c r="BT474" s="21">
        <v>28.71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45139</v>
      </c>
      <c r="E475" s="8" t="s">
        <v>855</v>
      </c>
      <c r="F475" s="9">
        <v>0</v>
      </c>
      <c r="G475" s="9">
        <v>0</v>
      </c>
      <c r="H475" s="10">
        <v>38236.400000000001</v>
      </c>
      <c r="I475" s="10">
        <v>0</v>
      </c>
      <c r="J475" s="10">
        <v>0</v>
      </c>
      <c r="K475" s="10">
        <v>38236.400000000001</v>
      </c>
      <c r="L475" s="10">
        <v>356.37</v>
      </c>
      <c r="M475" s="10">
        <v>0</v>
      </c>
      <c r="N475" s="10">
        <v>0</v>
      </c>
      <c r="O475" s="10">
        <v>0</v>
      </c>
      <c r="P475" s="10">
        <v>356.37</v>
      </c>
      <c r="Q475" s="10">
        <v>2.96</v>
      </c>
      <c r="R475" s="10">
        <v>0</v>
      </c>
      <c r="S475" s="10">
        <v>37877.07</v>
      </c>
      <c r="T475" s="10">
        <v>0</v>
      </c>
      <c r="U475" s="10">
        <v>322.12</v>
      </c>
      <c r="V475" s="10">
        <v>0</v>
      </c>
      <c r="W475" s="10">
        <v>0</v>
      </c>
      <c r="X475" s="10">
        <v>322.12</v>
      </c>
      <c r="Y475" s="10">
        <v>0</v>
      </c>
      <c r="Z475" s="10">
        <v>0</v>
      </c>
      <c r="AA475" s="10">
        <v>0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36.24</v>
      </c>
      <c r="AI475" s="10">
        <v>61.89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>
        <v>2.5402010000000002</v>
      </c>
      <c r="AT475" s="10">
        <f>VLOOKUP(E475,[1]Aplicado!$C$941:$AL$1568,36,0)</f>
        <v>0</v>
      </c>
      <c r="AU475" s="10">
        <f t="shared" si="7"/>
        <v>777.0397989999999</v>
      </c>
      <c r="AV475" s="10">
        <v>0</v>
      </c>
      <c r="AW475" s="10">
        <v>0</v>
      </c>
      <c r="AX475" s="11">
        <v>77</v>
      </c>
      <c r="AY475" s="11">
        <v>300</v>
      </c>
      <c r="AZ475" s="10">
        <v>289000</v>
      </c>
      <c r="BA475" s="10">
        <v>74033.429999999993</v>
      </c>
      <c r="BB475" s="12">
        <v>90</v>
      </c>
      <c r="BC475" s="12">
        <v>46.0459052079581</v>
      </c>
      <c r="BD475" s="12">
        <v>10.11</v>
      </c>
      <c r="BE475" s="12"/>
      <c r="BF475" s="8" t="s">
        <v>75</v>
      </c>
      <c r="BG475" s="5"/>
      <c r="BH475" s="8" t="s">
        <v>187</v>
      </c>
      <c r="BI475" s="8" t="s">
        <v>191</v>
      </c>
      <c r="BJ475" s="8" t="s">
        <v>856</v>
      </c>
      <c r="BK475" s="8" t="s">
        <v>84</v>
      </c>
      <c r="BL475" s="6" t="s">
        <v>80</v>
      </c>
      <c r="BM475" s="12">
        <v>295089.72254454001</v>
      </c>
      <c r="BN475" s="6" t="s">
        <v>81</v>
      </c>
      <c r="BO475" s="12"/>
      <c r="BP475" s="13">
        <v>38323</v>
      </c>
      <c r="BQ475" s="13">
        <v>47484</v>
      </c>
      <c r="BR475" s="12">
        <v>0</v>
      </c>
      <c r="BS475" s="12">
        <v>0</v>
      </c>
      <c r="BT475" s="12">
        <v>0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45139</v>
      </c>
      <c r="E476" s="17" t="s">
        <v>857</v>
      </c>
      <c r="F476" s="18">
        <v>79</v>
      </c>
      <c r="G476" s="18">
        <v>78</v>
      </c>
      <c r="H476" s="19">
        <v>38463.79</v>
      </c>
      <c r="I476" s="19">
        <v>20249.259999999998</v>
      </c>
      <c r="J476" s="19">
        <v>2.89</v>
      </c>
      <c r="K476" s="19">
        <v>58713.05</v>
      </c>
      <c r="L476" s="19">
        <v>351.48</v>
      </c>
      <c r="M476" s="19">
        <v>0</v>
      </c>
      <c r="N476" s="19">
        <v>0</v>
      </c>
      <c r="O476" s="19">
        <v>2.89</v>
      </c>
      <c r="P476" s="19">
        <v>0</v>
      </c>
      <c r="Q476" s="19">
        <v>0</v>
      </c>
      <c r="R476" s="19">
        <v>0</v>
      </c>
      <c r="S476" s="19">
        <v>58710.16</v>
      </c>
      <c r="T476" s="19">
        <v>32614.97</v>
      </c>
      <c r="U476" s="19">
        <v>322.11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32937.08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9">
        <f>VLOOKUP(E476,[1]Aplicado!$C$941:$AL$1568,36,0)</f>
        <v>0</v>
      </c>
      <c r="AU476" s="19">
        <f t="shared" si="7"/>
        <v>0</v>
      </c>
      <c r="AV476" s="19">
        <v>20597.849999999999</v>
      </c>
      <c r="AW476" s="19">
        <v>32937.08</v>
      </c>
      <c r="AX476" s="20">
        <v>78</v>
      </c>
      <c r="AY476" s="20">
        <v>300</v>
      </c>
      <c r="AZ476" s="19">
        <v>290000</v>
      </c>
      <c r="BA476" s="19">
        <v>73839.72</v>
      </c>
      <c r="BB476" s="21">
        <v>90</v>
      </c>
      <c r="BC476" s="21">
        <v>71.5592420989679</v>
      </c>
      <c r="BD476" s="21">
        <v>10.050000000000001</v>
      </c>
      <c r="BE476" s="21"/>
      <c r="BF476" s="17" t="s">
        <v>75</v>
      </c>
      <c r="BG476" s="14"/>
      <c r="BH476" s="17" t="s">
        <v>187</v>
      </c>
      <c r="BI476" s="17" t="s">
        <v>191</v>
      </c>
      <c r="BJ476" s="17" t="s">
        <v>856</v>
      </c>
      <c r="BK476" s="17" t="s">
        <v>79</v>
      </c>
      <c r="BL476" s="15" t="s">
        <v>80</v>
      </c>
      <c r="BM476" s="21">
        <v>457394.53513551998</v>
      </c>
      <c r="BN476" s="15" t="s">
        <v>81</v>
      </c>
      <c r="BO476" s="21"/>
      <c r="BP476" s="22">
        <v>38372</v>
      </c>
      <c r="BQ476" s="22">
        <v>47515</v>
      </c>
      <c r="BR476" s="21">
        <v>9716.34</v>
      </c>
      <c r="BS476" s="21">
        <v>0</v>
      </c>
      <c r="BT476" s="21">
        <v>29.34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45139</v>
      </c>
      <c r="E477" s="8" t="s">
        <v>858</v>
      </c>
      <c r="F477" s="9">
        <v>0</v>
      </c>
      <c r="G477" s="9">
        <v>0</v>
      </c>
      <c r="H477" s="10">
        <v>15834.31</v>
      </c>
      <c r="I477" s="10">
        <v>0</v>
      </c>
      <c r="J477" s="10">
        <v>0</v>
      </c>
      <c r="K477" s="10">
        <v>15834.31</v>
      </c>
      <c r="L477" s="10">
        <v>538.24</v>
      </c>
      <c r="M477" s="10">
        <v>0</v>
      </c>
      <c r="N477" s="10">
        <v>0</v>
      </c>
      <c r="O477" s="10">
        <v>0</v>
      </c>
      <c r="P477" s="10">
        <v>538.24</v>
      </c>
      <c r="Q477" s="10">
        <v>4.43</v>
      </c>
      <c r="R477" s="10">
        <v>0</v>
      </c>
      <c r="S477" s="10">
        <v>15291.64</v>
      </c>
      <c r="T477" s="10">
        <v>0</v>
      </c>
      <c r="U477" s="10">
        <v>132.58000000000001</v>
      </c>
      <c r="V477" s="10">
        <v>0</v>
      </c>
      <c r="W477" s="10">
        <v>0</v>
      </c>
      <c r="X477" s="10">
        <v>132.58000000000001</v>
      </c>
      <c r="Y477" s="10">
        <v>0</v>
      </c>
      <c r="Z477" s="10">
        <v>0</v>
      </c>
      <c r="AA477" s="10">
        <v>0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35.840000000000003</v>
      </c>
      <c r="AI477" s="10">
        <v>46.04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>
        <v>3.934167</v>
      </c>
      <c r="AT477" s="10">
        <f>VLOOKUP(E477,[1]Aplicado!$C$941:$AL$1568,36,0)</f>
        <v>0</v>
      </c>
      <c r="AU477" s="10">
        <f t="shared" si="7"/>
        <v>753.19583299999999</v>
      </c>
      <c r="AV477" s="10">
        <v>0</v>
      </c>
      <c r="AW477" s="10">
        <v>0</v>
      </c>
      <c r="AX477" s="11">
        <v>78</v>
      </c>
      <c r="AY477" s="11">
        <v>300</v>
      </c>
      <c r="AZ477" s="10">
        <v>289000</v>
      </c>
      <c r="BA477" s="10">
        <v>73536.009999999995</v>
      </c>
      <c r="BB477" s="12">
        <v>90</v>
      </c>
      <c r="BC477" s="12">
        <v>18.715287924922801</v>
      </c>
      <c r="BD477" s="12">
        <v>10.050000000000001</v>
      </c>
      <c r="BE477" s="12"/>
      <c r="BF477" s="8" t="s">
        <v>75</v>
      </c>
      <c r="BG477" s="5"/>
      <c r="BH477" s="8" t="s">
        <v>187</v>
      </c>
      <c r="BI477" s="8" t="s">
        <v>191</v>
      </c>
      <c r="BJ477" s="8" t="s">
        <v>856</v>
      </c>
      <c r="BK477" s="8" t="s">
        <v>84</v>
      </c>
      <c r="BL477" s="6" t="s">
        <v>80</v>
      </c>
      <c r="BM477" s="12">
        <v>119132.91616408</v>
      </c>
      <c r="BN477" s="6" t="s">
        <v>81</v>
      </c>
      <c r="BO477" s="12"/>
      <c r="BP477" s="13">
        <v>38365</v>
      </c>
      <c r="BQ477" s="13">
        <v>47515</v>
      </c>
      <c r="BR477" s="12">
        <v>0</v>
      </c>
      <c r="BS477" s="12">
        <v>0</v>
      </c>
      <c r="BT477" s="12">
        <v>0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45139</v>
      </c>
      <c r="E478" s="17" t="s">
        <v>859</v>
      </c>
      <c r="F478" s="18">
        <v>163</v>
      </c>
      <c r="G478" s="18">
        <v>162</v>
      </c>
      <c r="H478" s="19">
        <v>53520.49</v>
      </c>
      <c r="I478" s="19">
        <v>43059.44</v>
      </c>
      <c r="J478" s="19">
        <v>3.92</v>
      </c>
      <c r="K478" s="19">
        <v>96579.93</v>
      </c>
      <c r="L478" s="19">
        <v>482.45</v>
      </c>
      <c r="M478" s="19">
        <v>0</v>
      </c>
      <c r="N478" s="19">
        <v>0</v>
      </c>
      <c r="O478" s="19">
        <v>3.92</v>
      </c>
      <c r="P478" s="19">
        <v>0</v>
      </c>
      <c r="Q478" s="19">
        <v>0</v>
      </c>
      <c r="R478" s="19">
        <v>0</v>
      </c>
      <c r="S478" s="19">
        <v>96576.01</v>
      </c>
      <c r="T478" s="19">
        <v>107837.75</v>
      </c>
      <c r="U478" s="19">
        <v>443.3</v>
      </c>
      <c r="V478" s="19">
        <v>0</v>
      </c>
      <c r="W478" s="19">
        <v>0</v>
      </c>
      <c r="X478" s="19">
        <v>0</v>
      </c>
      <c r="Y478" s="19">
        <v>0</v>
      </c>
      <c r="Z478" s="19">
        <v>0</v>
      </c>
      <c r="AA478" s="19">
        <v>108281.05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9">
        <f>VLOOKUP(E478,[1]Aplicado!$C$941:$AL$1568,36,0)</f>
        <v>0</v>
      </c>
      <c r="AU478" s="19">
        <f t="shared" si="7"/>
        <v>0</v>
      </c>
      <c r="AV478" s="19">
        <v>43537.97</v>
      </c>
      <c r="AW478" s="19">
        <v>108281.05</v>
      </c>
      <c r="AX478" s="20">
        <v>79</v>
      </c>
      <c r="AY478" s="20">
        <v>300</v>
      </c>
      <c r="AZ478" s="19">
        <v>402000</v>
      </c>
      <c r="BA478" s="19">
        <v>102352.5</v>
      </c>
      <c r="BB478" s="21">
        <v>90</v>
      </c>
      <c r="BC478" s="21">
        <v>84.920650692459901</v>
      </c>
      <c r="BD478" s="21">
        <v>9.94</v>
      </c>
      <c r="BE478" s="21"/>
      <c r="BF478" s="17" t="s">
        <v>75</v>
      </c>
      <c r="BG478" s="14"/>
      <c r="BH478" s="17" t="s">
        <v>187</v>
      </c>
      <c r="BI478" s="17" t="s">
        <v>191</v>
      </c>
      <c r="BJ478" s="17" t="s">
        <v>856</v>
      </c>
      <c r="BK478" s="17" t="s">
        <v>79</v>
      </c>
      <c r="BL478" s="15" t="s">
        <v>80</v>
      </c>
      <c r="BM478" s="21">
        <v>752396.84577921999</v>
      </c>
      <c r="BN478" s="15" t="s">
        <v>81</v>
      </c>
      <c r="BO478" s="21"/>
      <c r="BP478" s="22">
        <v>38387</v>
      </c>
      <c r="BQ478" s="22">
        <v>47543</v>
      </c>
      <c r="BR478" s="21">
        <v>20831.59</v>
      </c>
      <c r="BS478" s="21">
        <v>0</v>
      </c>
      <c r="BT478" s="21">
        <v>29.33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45139</v>
      </c>
      <c r="E479" s="8" t="s">
        <v>860</v>
      </c>
      <c r="F479" s="6" t="s">
        <v>89</v>
      </c>
      <c r="G479" s="9">
        <v>66</v>
      </c>
      <c r="H479" s="10">
        <v>38533.61</v>
      </c>
      <c r="I479" s="10">
        <v>17862.689999999999</v>
      </c>
      <c r="J479" s="10">
        <v>19979.57</v>
      </c>
      <c r="K479" s="10">
        <v>56396.3</v>
      </c>
      <c r="L479" s="10">
        <v>348.53</v>
      </c>
      <c r="M479" s="10">
        <v>0</v>
      </c>
      <c r="N479" s="10">
        <v>0</v>
      </c>
      <c r="O479" s="10">
        <v>17862.689999999999</v>
      </c>
      <c r="P479" s="10">
        <v>348.53</v>
      </c>
      <c r="Q479" s="10">
        <v>38185.07</v>
      </c>
      <c r="R479" s="10">
        <v>0</v>
      </c>
      <c r="S479" s="10">
        <v>0</v>
      </c>
      <c r="T479" s="10">
        <v>26872.55</v>
      </c>
      <c r="U479" s="10">
        <v>319.16000000000003</v>
      </c>
      <c r="V479" s="10">
        <v>0</v>
      </c>
      <c r="W479" s="10">
        <v>26872.55</v>
      </c>
      <c r="X479" s="10">
        <v>319.16000000000003</v>
      </c>
      <c r="Y479" s="10">
        <v>0</v>
      </c>
      <c r="Z479" s="10">
        <v>0</v>
      </c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10">
        <v>29.33</v>
      </c>
      <c r="AG479" s="10">
        <v>0</v>
      </c>
      <c r="AH479" s="10">
        <v>35.69</v>
      </c>
      <c r="AI479" s="10">
        <v>46.22</v>
      </c>
      <c r="AJ479" s="10">
        <v>0</v>
      </c>
      <c r="AK479" s="10">
        <v>0</v>
      </c>
      <c r="AL479" s="10">
        <v>0</v>
      </c>
      <c r="AM479" s="10">
        <v>2704.97</v>
      </c>
      <c r="AN479" s="10">
        <v>0</v>
      </c>
      <c r="AO479" s="10">
        <v>2364.37</v>
      </c>
      <c r="AP479" s="10">
        <v>3050.52</v>
      </c>
      <c r="AQ479" s="10">
        <v>0</v>
      </c>
      <c r="AR479" s="10">
        <v>0</v>
      </c>
      <c r="AS479" s="10">
        <v>36326.191590000002</v>
      </c>
      <c r="AT479" s="10">
        <f>VLOOKUP(E479,[1]Aplicado!$C$941:$AL$1568,36,0)</f>
        <v>35422.809999999983</v>
      </c>
      <c r="AU479" s="10">
        <f t="shared" si="7"/>
        <v>90.528410000022703</v>
      </c>
      <c r="AV479" s="10">
        <v>0</v>
      </c>
      <c r="AW479" s="10">
        <v>0</v>
      </c>
      <c r="AX479" s="11">
        <v>79</v>
      </c>
      <c r="AY479" s="11">
        <v>300</v>
      </c>
      <c r="AZ479" s="10">
        <v>290000</v>
      </c>
      <c r="BA479" s="10">
        <v>73820.259999999995</v>
      </c>
      <c r="BB479" s="12">
        <v>90</v>
      </c>
      <c r="BC479" s="12">
        <v>0</v>
      </c>
      <c r="BD479" s="12">
        <v>9.94</v>
      </c>
      <c r="BE479" s="12"/>
      <c r="BF479" s="8" t="s">
        <v>75</v>
      </c>
      <c r="BG479" s="5"/>
      <c r="BH479" s="8" t="s">
        <v>187</v>
      </c>
      <c r="BI479" s="8" t="s">
        <v>191</v>
      </c>
      <c r="BJ479" s="8" t="s">
        <v>856</v>
      </c>
      <c r="BK479" s="8" t="s">
        <v>84</v>
      </c>
      <c r="BL479" s="6" t="s">
        <v>80</v>
      </c>
      <c r="BM479" s="12">
        <v>0</v>
      </c>
      <c r="BN479" s="6" t="s">
        <v>81</v>
      </c>
      <c r="BO479" s="12"/>
      <c r="BP479" s="13">
        <v>38401</v>
      </c>
      <c r="BQ479" s="13">
        <v>47543</v>
      </c>
      <c r="BR479" s="12">
        <v>0</v>
      </c>
      <c r="BS479" s="12">
        <v>0</v>
      </c>
      <c r="BT479" s="12">
        <v>0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45139</v>
      </c>
      <c r="E480" s="17" t="s">
        <v>861</v>
      </c>
      <c r="F480" s="18">
        <v>137</v>
      </c>
      <c r="G480" s="18">
        <v>136</v>
      </c>
      <c r="H480" s="19">
        <v>64420.639999999999</v>
      </c>
      <c r="I480" s="19">
        <v>38800.519999999997</v>
      </c>
      <c r="J480" s="19">
        <v>3.8</v>
      </c>
      <c r="K480" s="19">
        <v>103221.16</v>
      </c>
      <c r="L480" s="19">
        <v>472.13</v>
      </c>
      <c r="M480" s="19">
        <v>0</v>
      </c>
      <c r="N480" s="19">
        <v>0</v>
      </c>
      <c r="O480" s="19">
        <v>3.8</v>
      </c>
      <c r="P480" s="19">
        <v>0</v>
      </c>
      <c r="Q480" s="19">
        <v>0</v>
      </c>
      <c r="R480" s="19">
        <v>0</v>
      </c>
      <c r="S480" s="19">
        <v>103217.36</v>
      </c>
      <c r="T480" s="19">
        <v>98099.47</v>
      </c>
      <c r="U480" s="19">
        <v>527.14</v>
      </c>
      <c r="V480" s="19">
        <v>0</v>
      </c>
      <c r="W480" s="19">
        <v>0</v>
      </c>
      <c r="X480" s="19">
        <v>0</v>
      </c>
      <c r="Y480" s="19">
        <v>0</v>
      </c>
      <c r="Z480" s="19">
        <v>0</v>
      </c>
      <c r="AA480" s="19">
        <v>98626.61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>
        <v>0</v>
      </c>
      <c r="AT480" s="19">
        <f>VLOOKUP(E480,[1]Aplicado!$C$941:$AL$1568,36,0)</f>
        <v>0</v>
      </c>
      <c r="AU480" s="19">
        <f t="shared" si="7"/>
        <v>0</v>
      </c>
      <c r="AV480" s="19">
        <v>39268.85</v>
      </c>
      <c r="AW480" s="19">
        <v>98626.61</v>
      </c>
      <c r="AX480" s="20">
        <v>92</v>
      </c>
      <c r="AY480" s="20">
        <v>300</v>
      </c>
      <c r="AZ480" s="19">
        <v>488000</v>
      </c>
      <c r="BA480" s="19">
        <v>111520.08</v>
      </c>
      <c r="BB480" s="21">
        <v>84.11</v>
      </c>
      <c r="BC480" s="21">
        <v>77.847972756117102</v>
      </c>
      <c r="BD480" s="21">
        <v>9.82</v>
      </c>
      <c r="BE480" s="21"/>
      <c r="BF480" s="17" t="s">
        <v>103</v>
      </c>
      <c r="BG480" s="14"/>
      <c r="BH480" s="17" t="s">
        <v>204</v>
      </c>
      <c r="BI480" s="17" t="s">
        <v>205</v>
      </c>
      <c r="BJ480" s="17" t="s">
        <v>862</v>
      </c>
      <c r="BK480" s="17" t="s">
        <v>79</v>
      </c>
      <c r="BL480" s="15" t="s">
        <v>80</v>
      </c>
      <c r="BM480" s="21">
        <v>804137.75733391999</v>
      </c>
      <c r="BN480" s="15" t="s">
        <v>81</v>
      </c>
      <c r="BO480" s="21"/>
      <c r="BP480" s="22">
        <v>38790</v>
      </c>
      <c r="BQ480" s="22">
        <v>47939</v>
      </c>
      <c r="BR480" s="21">
        <v>26292.47</v>
      </c>
      <c r="BS480" s="21">
        <v>0</v>
      </c>
      <c r="BT480" s="21">
        <v>29.29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45139</v>
      </c>
      <c r="E481" s="8" t="s">
        <v>863</v>
      </c>
      <c r="F481" s="9">
        <v>0</v>
      </c>
      <c r="G481" s="9">
        <v>0</v>
      </c>
      <c r="H481" s="10">
        <v>43822.99</v>
      </c>
      <c r="I481" s="10">
        <v>333.42</v>
      </c>
      <c r="J481" s="10">
        <v>0</v>
      </c>
      <c r="K481" s="10">
        <v>44156.41</v>
      </c>
      <c r="L481" s="10">
        <v>339.24</v>
      </c>
      <c r="M481" s="10">
        <v>0</v>
      </c>
      <c r="N481" s="10">
        <v>0</v>
      </c>
      <c r="O481" s="10">
        <v>333.42</v>
      </c>
      <c r="P481" s="10">
        <v>339.24</v>
      </c>
      <c r="Q481" s="10">
        <v>2.89</v>
      </c>
      <c r="R481" s="10">
        <v>0</v>
      </c>
      <c r="S481" s="10">
        <v>43480.85</v>
      </c>
      <c r="T481" s="10">
        <v>386.32</v>
      </c>
      <c r="U481" s="10">
        <v>380.5</v>
      </c>
      <c r="V481" s="10">
        <v>0</v>
      </c>
      <c r="W481" s="10">
        <v>386.32</v>
      </c>
      <c r="X481" s="10">
        <v>380.5</v>
      </c>
      <c r="Y481" s="10">
        <v>0</v>
      </c>
      <c r="Z481" s="10">
        <v>0</v>
      </c>
      <c r="AA481" s="10">
        <v>0</v>
      </c>
      <c r="AB481" s="10">
        <v>65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86.32</v>
      </c>
      <c r="AI481" s="10">
        <v>43.46</v>
      </c>
      <c r="AJ481" s="10">
        <v>65</v>
      </c>
      <c r="AK481" s="10">
        <v>0</v>
      </c>
      <c r="AL481" s="10">
        <v>0</v>
      </c>
      <c r="AM481" s="10">
        <v>0</v>
      </c>
      <c r="AN481" s="10">
        <v>0</v>
      </c>
      <c r="AO481" s="10">
        <v>86.32</v>
      </c>
      <c r="AP481" s="10">
        <v>43.31</v>
      </c>
      <c r="AQ481" s="10">
        <v>0</v>
      </c>
      <c r="AR481" s="10">
        <v>0</v>
      </c>
      <c r="AS481" s="10">
        <v>2.3168579999999999</v>
      </c>
      <c r="AT481" s="10">
        <f>VLOOKUP(E481,[1]Aplicado!$C$941:$AL$1568,36,0)</f>
        <v>0</v>
      </c>
      <c r="AU481" s="10">
        <f t="shared" si="7"/>
        <v>1829.4631420000001</v>
      </c>
      <c r="AV481" s="10">
        <v>0</v>
      </c>
      <c r="AW481" s="10">
        <v>0</v>
      </c>
      <c r="AX481" s="11">
        <v>87</v>
      </c>
      <c r="AY481" s="11">
        <v>360</v>
      </c>
      <c r="AZ481" s="10">
        <v>250448.44</v>
      </c>
      <c r="BA481" s="10">
        <v>79200</v>
      </c>
      <c r="BB481" s="12">
        <v>90</v>
      </c>
      <c r="BC481" s="12">
        <v>49.410056818181801</v>
      </c>
      <c r="BD481" s="12">
        <v>10.42</v>
      </c>
      <c r="BE481" s="12"/>
      <c r="BF481" s="8" t="s">
        <v>75</v>
      </c>
      <c r="BG481" s="5"/>
      <c r="BH481" s="8" t="s">
        <v>454</v>
      </c>
      <c r="BI481" s="8" t="s">
        <v>591</v>
      </c>
      <c r="BJ481" s="8" t="s">
        <v>864</v>
      </c>
      <c r="BK481" s="8" t="s">
        <v>84</v>
      </c>
      <c r="BL481" s="6" t="s">
        <v>80</v>
      </c>
      <c r="BM481" s="12">
        <v>338747.21467369999</v>
      </c>
      <c r="BN481" s="6" t="s">
        <v>81</v>
      </c>
      <c r="BO481" s="12"/>
      <c r="BP481" s="13">
        <v>36802</v>
      </c>
      <c r="BQ481" s="13">
        <v>47788</v>
      </c>
      <c r="BR481" s="12">
        <v>0</v>
      </c>
      <c r="BS481" s="12">
        <v>65</v>
      </c>
      <c r="BT481" s="12">
        <v>0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45139</v>
      </c>
      <c r="E482" s="17" t="s">
        <v>865</v>
      </c>
      <c r="F482" s="18">
        <v>0</v>
      </c>
      <c r="G482" s="18">
        <v>0</v>
      </c>
      <c r="H482" s="19">
        <v>44111.69</v>
      </c>
      <c r="I482" s="19">
        <v>25.53</v>
      </c>
      <c r="J482" s="19">
        <v>2.87</v>
      </c>
      <c r="K482" s="19">
        <v>44137.22</v>
      </c>
      <c r="L482" s="19">
        <v>336.73</v>
      </c>
      <c r="M482" s="19">
        <v>0</v>
      </c>
      <c r="N482" s="19">
        <v>0</v>
      </c>
      <c r="O482" s="19">
        <v>25.53</v>
      </c>
      <c r="P482" s="19">
        <v>311.3</v>
      </c>
      <c r="Q482" s="19">
        <v>0</v>
      </c>
      <c r="R482" s="19">
        <v>0</v>
      </c>
      <c r="S482" s="19">
        <v>43800.39</v>
      </c>
      <c r="T482" s="19">
        <v>0</v>
      </c>
      <c r="U482" s="19">
        <v>383.01</v>
      </c>
      <c r="V482" s="19">
        <v>0</v>
      </c>
      <c r="W482" s="19">
        <v>0</v>
      </c>
      <c r="X482" s="19">
        <v>383.01</v>
      </c>
      <c r="Y482" s="19">
        <v>0</v>
      </c>
      <c r="Z482" s="19">
        <v>0</v>
      </c>
      <c r="AA482" s="19">
        <v>0</v>
      </c>
      <c r="AB482" s="19">
        <v>65</v>
      </c>
      <c r="AC482" s="19">
        <v>0</v>
      </c>
      <c r="AD482" s="19">
        <v>0</v>
      </c>
      <c r="AE482" s="19">
        <v>0</v>
      </c>
      <c r="AF482" s="19">
        <v>29.21</v>
      </c>
      <c r="AG482" s="19">
        <v>0</v>
      </c>
      <c r="AH482" s="19">
        <v>86.32</v>
      </c>
      <c r="AI482" s="19">
        <v>43.53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6.0000000000000001E-3</v>
      </c>
      <c r="AR482" s="19">
        <v>0</v>
      </c>
      <c r="AS482" s="19">
        <v>0</v>
      </c>
      <c r="AT482" s="19">
        <f>VLOOKUP(E482,[1]Aplicado!$C$941:$AL$1568,36,0)</f>
        <v>29.21</v>
      </c>
      <c r="AU482" s="19">
        <f t="shared" si="7"/>
        <v>911.82599999999991</v>
      </c>
      <c r="AV482" s="19">
        <v>25.43</v>
      </c>
      <c r="AW482" s="19">
        <v>0</v>
      </c>
      <c r="AX482" s="20">
        <v>88</v>
      </c>
      <c r="AY482" s="20">
        <v>360</v>
      </c>
      <c r="AZ482" s="19">
        <v>253069.43</v>
      </c>
      <c r="BA482" s="19">
        <v>79200</v>
      </c>
      <c r="BB482" s="21">
        <v>90</v>
      </c>
      <c r="BC482" s="21">
        <v>49.7731704545455</v>
      </c>
      <c r="BD482" s="21">
        <v>10.42</v>
      </c>
      <c r="BE482" s="21"/>
      <c r="BF482" s="17" t="s">
        <v>75</v>
      </c>
      <c r="BG482" s="14"/>
      <c r="BH482" s="17" t="s">
        <v>454</v>
      </c>
      <c r="BI482" s="17" t="s">
        <v>591</v>
      </c>
      <c r="BJ482" s="17" t="s">
        <v>864</v>
      </c>
      <c r="BK482" s="17" t="s">
        <v>84</v>
      </c>
      <c r="BL482" s="15" t="s">
        <v>80</v>
      </c>
      <c r="BM482" s="21">
        <v>341236.66198158002</v>
      </c>
      <c r="BN482" s="15" t="s">
        <v>81</v>
      </c>
      <c r="BO482" s="21"/>
      <c r="BP482" s="22">
        <v>36851</v>
      </c>
      <c r="BQ482" s="22">
        <v>47818</v>
      </c>
      <c r="BR482" s="21">
        <v>0</v>
      </c>
      <c r="BS482" s="21">
        <v>65</v>
      </c>
      <c r="BT482" s="21">
        <v>29.21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45139</v>
      </c>
      <c r="E483" s="8" t="s">
        <v>866</v>
      </c>
      <c r="F483" s="9">
        <v>157</v>
      </c>
      <c r="G483" s="9">
        <v>156</v>
      </c>
      <c r="H483" s="10">
        <v>46117.74</v>
      </c>
      <c r="I483" s="10">
        <v>27307.15</v>
      </c>
      <c r="J483" s="10">
        <v>2.72</v>
      </c>
      <c r="K483" s="10">
        <v>73424.89</v>
      </c>
      <c r="L483" s="10">
        <v>319.31</v>
      </c>
      <c r="M483" s="10">
        <v>0</v>
      </c>
      <c r="N483" s="10">
        <v>0</v>
      </c>
      <c r="O483" s="10">
        <v>2.72</v>
      </c>
      <c r="P483" s="10">
        <v>0</v>
      </c>
      <c r="Q483" s="10">
        <v>0</v>
      </c>
      <c r="R483" s="10">
        <v>0</v>
      </c>
      <c r="S483" s="10">
        <v>73422.17</v>
      </c>
      <c r="T483" s="10">
        <v>85691.99</v>
      </c>
      <c r="U483" s="10">
        <v>400.43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86092.42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>
        <v>0</v>
      </c>
      <c r="AT483" s="10">
        <f>VLOOKUP(E483,[1]Aplicado!$C$941:$AL$1568,36,0)</f>
        <v>0</v>
      </c>
      <c r="AU483" s="10">
        <f t="shared" si="7"/>
        <v>0</v>
      </c>
      <c r="AV483" s="10">
        <v>27623.74</v>
      </c>
      <c r="AW483" s="10">
        <v>86092.42</v>
      </c>
      <c r="AX483" s="11">
        <v>94</v>
      </c>
      <c r="AY483" s="11">
        <v>360</v>
      </c>
      <c r="AZ483" s="10">
        <v>261706.98</v>
      </c>
      <c r="BA483" s="10">
        <v>79200</v>
      </c>
      <c r="BB483" s="12">
        <v>90</v>
      </c>
      <c r="BC483" s="12">
        <v>83.434284090909102</v>
      </c>
      <c r="BD483" s="12">
        <v>10.42</v>
      </c>
      <c r="BE483" s="12"/>
      <c r="BF483" s="8" t="s">
        <v>75</v>
      </c>
      <c r="BG483" s="5"/>
      <c r="BH483" s="8" t="s">
        <v>454</v>
      </c>
      <c r="BI483" s="8" t="s">
        <v>867</v>
      </c>
      <c r="BJ483" s="8" t="s">
        <v>868</v>
      </c>
      <c r="BK483" s="8" t="s">
        <v>79</v>
      </c>
      <c r="BL483" s="6" t="s">
        <v>80</v>
      </c>
      <c r="BM483" s="12">
        <v>572011.71510674001</v>
      </c>
      <c r="BN483" s="6" t="s">
        <v>81</v>
      </c>
      <c r="BO483" s="12"/>
      <c r="BP483" s="13">
        <v>37020</v>
      </c>
      <c r="BQ483" s="13">
        <v>48000</v>
      </c>
      <c r="BR483" s="12">
        <v>45113.16</v>
      </c>
      <c r="BS483" s="12">
        <v>95.5</v>
      </c>
      <c r="BT483" s="12">
        <v>100.56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45139</v>
      </c>
      <c r="E484" s="17" t="s">
        <v>869</v>
      </c>
      <c r="F484" s="18">
        <v>149</v>
      </c>
      <c r="G484" s="18">
        <v>148</v>
      </c>
      <c r="H484" s="19">
        <v>35255.339999999997</v>
      </c>
      <c r="I484" s="19">
        <v>27353.97</v>
      </c>
      <c r="J484" s="19">
        <v>2.64</v>
      </c>
      <c r="K484" s="19">
        <v>62609.31</v>
      </c>
      <c r="L484" s="19">
        <v>322.06</v>
      </c>
      <c r="M484" s="19">
        <v>0</v>
      </c>
      <c r="N484" s="19">
        <v>0</v>
      </c>
      <c r="O484" s="19">
        <v>2.64</v>
      </c>
      <c r="P484" s="19">
        <v>0</v>
      </c>
      <c r="Q484" s="19">
        <v>0</v>
      </c>
      <c r="R484" s="19">
        <v>0</v>
      </c>
      <c r="S484" s="19">
        <v>62606.67</v>
      </c>
      <c r="T484" s="19">
        <v>64624.03</v>
      </c>
      <c r="U484" s="19">
        <v>295.24</v>
      </c>
      <c r="V484" s="19">
        <v>0</v>
      </c>
      <c r="W484" s="19">
        <v>0</v>
      </c>
      <c r="X484" s="19">
        <v>0</v>
      </c>
      <c r="Y484" s="19">
        <v>0</v>
      </c>
      <c r="Z484" s="19">
        <v>0</v>
      </c>
      <c r="AA484" s="19">
        <v>64919.27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>
        <v>0</v>
      </c>
      <c r="AT484" s="19">
        <f>VLOOKUP(E484,[1]Aplicado!$C$941:$AL$1568,36,0)</f>
        <v>0</v>
      </c>
      <c r="AU484" s="19">
        <f t="shared" si="7"/>
        <v>0</v>
      </c>
      <c r="AV484" s="19">
        <v>27673.39</v>
      </c>
      <c r="AW484" s="19">
        <v>64919.27</v>
      </c>
      <c r="AX484" s="20">
        <v>79</v>
      </c>
      <c r="AY484" s="20">
        <v>300</v>
      </c>
      <c r="AZ484" s="19">
        <v>266000</v>
      </c>
      <c r="BA484" s="19">
        <v>67670.740000000005</v>
      </c>
      <c r="BB484" s="21">
        <v>90</v>
      </c>
      <c r="BC484" s="21">
        <v>83.264942868956396</v>
      </c>
      <c r="BD484" s="21">
        <v>10.050000000000001</v>
      </c>
      <c r="BE484" s="21"/>
      <c r="BF484" s="17" t="s">
        <v>103</v>
      </c>
      <c r="BG484" s="14"/>
      <c r="BH484" s="17" t="s">
        <v>187</v>
      </c>
      <c r="BI484" s="17" t="s">
        <v>191</v>
      </c>
      <c r="BJ484" s="17" t="s">
        <v>299</v>
      </c>
      <c r="BK484" s="17" t="s">
        <v>79</v>
      </c>
      <c r="BL484" s="15" t="s">
        <v>80</v>
      </c>
      <c r="BM484" s="21">
        <v>487751.16131574003</v>
      </c>
      <c r="BN484" s="15" t="s">
        <v>81</v>
      </c>
      <c r="BO484" s="21"/>
      <c r="BP484" s="22">
        <v>38363</v>
      </c>
      <c r="BQ484" s="22">
        <v>47515</v>
      </c>
      <c r="BR484" s="21">
        <v>14719.91</v>
      </c>
      <c r="BS484" s="21">
        <v>0</v>
      </c>
      <c r="BT484" s="21">
        <v>29.3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45139</v>
      </c>
      <c r="E485" s="8" t="s">
        <v>870</v>
      </c>
      <c r="F485" s="9">
        <v>1</v>
      </c>
      <c r="G485" s="9">
        <v>0</v>
      </c>
      <c r="H485" s="10">
        <v>34874.76</v>
      </c>
      <c r="I485" s="10">
        <v>250.85</v>
      </c>
      <c r="J485" s="10">
        <v>2.75</v>
      </c>
      <c r="K485" s="10">
        <v>35125.61</v>
      </c>
      <c r="L485" s="10">
        <v>333.17</v>
      </c>
      <c r="M485" s="10">
        <v>0</v>
      </c>
      <c r="N485" s="10">
        <v>0</v>
      </c>
      <c r="O485" s="10">
        <v>2.75</v>
      </c>
      <c r="P485" s="10">
        <v>0</v>
      </c>
      <c r="Q485" s="10">
        <v>0</v>
      </c>
      <c r="R485" s="10">
        <v>0</v>
      </c>
      <c r="S485" s="10">
        <v>35122.86</v>
      </c>
      <c r="T485" s="10">
        <v>0</v>
      </c>
      <c r="U485" s="10">
        <v>292.92</v>
      </c>
      <c r="V485" s="10">
        <v>0</v>
      </c>
      <c r="W485" s="10">
        <v>0</v>
      </c>
      <c r="X485" s="10">
        <v>0</v>
      </c>
      <c r="Y485" s="10">
        <v>0</v>
      </c>
      <c r="Z485" s="10">
        <v>0</v>
      </c>
      <c r="AA485" s="10">
        <v>292.92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>
        <v>0</v>
      </c>
      <c r="AT485" s="10">
        <f>VLOOKUP(E485,[1]Aplicado!$C$941:$AL$1568,36,0)</f>
        <v>0</v>
      </c>
      <c r="AU485" s="10">
        <f t="shared" si="7"/>
        <v>0</v>
      </c>
      <c r="AV485" s="10">
        <v>581.27</v>
      </c>
      <c r="AW485" s="10">
        <v>292.92</v>
      </c>
      <c r="AX485" s="11">
        <v>76</v>
      </c>
      <c r="AY485" s="11">
        <v>300</v>
      </c>
      <c r="AZ485" s="10">
        <v>266000</v>
      </c>
      <c r="BA485" s="10">
        <v>68474.06</v>
      </c>
      <c r="BB485" s="12">
        <v>90</v>
      </c>
      <c r="BC485" s="12">
        <v>46.164305139785803</v>
      </c>
      <c r="BD485" s="12">
        <v>10.08</v>
      </c>
      <c r="BE485" s="12"/>
      <c r="BF485" s="8" t="s">
        <v>75</v>
      </c>
      <c r="BG485" s="5"/>
      <c r="BH485" s="8" t="s">
        <v>187</v>
      </c>
      <c r="BI485" s="8" t="s">
        <v>191</v>
      </c>
      <c r="BJ485" s="8" t="s">
        <v>871</v>
      </c>
      <c r="BK485" s="8" t="s">
        <v>132</v>
      </c>
      <c r="BL485" s="6" t="s">
        <v>80</v>
      </c>
      <c r="BM485" s="12">
        <v>273632.43810491997</v>
      </c>
      <c r="BN485" s="6" t="s">
        <v>81</v>
      </c>
      <c r="BO485" s="12"/>
      <c r="BP485" s="13">
        <v>38303</v>
      </c>
      <c r="BQ485" s="13">
        <v>47453</v>
      </c>
      <c r="BR485" s="12">
        <v>105.03</v>
      </c>
      <c r="BS485" s="12">
        <v>0</v>
      </c>
      <c r="BT485" s="12">
        <v>28.71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45139</v>
      </c>
      <c r="E486" s="17" t="s">
        <v>872</v>
      </c>
      <c r="F486" s="18">
        <v>56</v>
      </c>
      <c r="G486" s="18">
        <v>55</v>
      </c>
      <c r="H486" s="19">
        <v>34965.72</v>
      </c>
      <c r="I486" s="19">
        <v>14572.14</v>
      </c>
      <c r="J486" s="19">
        <v>2.7</v>
      </c>
      <c r="K486" s="19">
        <v>49537.86</v>
      </c>
      <c r="L486" s="19">
        <v>327.55</v>
      </c>
      <c r="M486" s="19">
        <v>0</v>
      </c>
      <c r="N486" s="19">
        <v>0</v>
      </c>
      <c r="O486" s="19">
        <v>2.7</v>
      </c>
      <c r="P486" s="19">
        <v>0</v>
      </c>
      <c r="Q486" s="19">
        <v>0</v>
      </c>
      <c r="R486" s="19">
        <v>0</v>
      </c>
      <c r="S486" s="19">
        <v>49535.16</v>
      </c>
      <c r="T486" s="19">
        <v>20266.03</v>
      </c>
      <c r="U486" s="19">
        <v>294.56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20560.59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9">
        <f>VLOOKUP(E486,[1]Aplicado!$C$941:$AL$1568,36,0)</f>
        <v>0</v>
      </c>
      <c r="AU486" s="19">
        <f t="shared" si="7"/>
        <v>0</v>
      </c>
      <c r="AV486" s="19">
        <v>14896.99</v>
      </c>
      <c r="AW486" s="19">
        <v>20560.59</v>
      </c>
      <c r="AX486" s="20">
        <v>77</v>
      </c>
      <c r="AY486" s="20">
        <v>300</v>
      </c>
      <c r="AZ486" s="19">
        <v>266000</v>
      </c>
      <c r="BA486" s="19">
        <v>67881.320000000007</v>
      </c>
      <c r="BB486" s="21">
        <v>90</v>
      </c>
      <c r="BC486" s="21">
        <v>65.675864877112005</v>
      </c>
      <c r="BD486" s="21">
        <v>10.11</v>
      </c>
      <c r="BE486" s="21"/>
      <c r="BF486" s="17" t="s">
        <v>103</v>
      </c>
      <c r="BG486" s="14"/>
      <c r="BH486" s="17" t="s">
        <v>187</v>
      </c>
      <c r="BI486" s="17" t="s">
        <v>191</v>
      </c>
      <c r="BJ486" s="17" t="s">
        <v>871</v>
      </c>
      <c r="BK486" s="17" t="s">
        <v>79</v>
      </c>
      <c r="BL486" s="15" t="s">
        <v>80</v>
      </c>
      <c r="BM486" s="21">
        <v>385914.66078551998</v>
      </c>
      <c r="BN486" s="15" t="s">
        <v>81</v>
      </c>
      <c r="BO486" s="21"/>
      <c r="BP486" s="22">
        <v>38336</v>
      </c>
      <c r="BQ486" s="22">
        <v>47484</v>
      </c>
      <c r="BR486" s="21">
        <v>6509.91</v>
      </c>
      <c r="BS486" s="21">
        <v>0</v>
      </c>
      <c r="BT486" s="21">
        <v>28.48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45139</v>
      </c>
      <c r="E487" s="8" t="s">
        <v>873</v>
      </c>
      <c r="F487" s="9">
        <v>108</v>
      </c>
      <c r="G487" s="9">
        <v>107</v>
      </c>
      <c r="H487" s="10">
        <v>33965.43</v>
      </c>
      <c r="I487" s="10">
        <v>20670.96</v>
      </c>
      <c r="J487" s="10">
        <v>2.52</v>
      </c>
      <c r="K487" s="10">
        <v>54636.39</v>
      </c>
      <c r="L487" s="10">
        <v>295.77999999999997</v>
      </c>
      <c r="M487" s="10">
        <v>0</v>
      </c>
      <c r="N487" s="10">
        <v>0</v>
      </c>
      <c r="O487" s="10">
        <v>2.52</v>
      </c>
      <c r="P487" s="10">
        <v>0</v>
      </c>
      <c r="Q487" s="10">
        <v>0</v>
      </c>
      <c r="R487" s="10">
        <v>0</v>
      </c>
      <c r="S487" s="10">
        <v>54633.87</v>
      </c>
      <c r="T487" s="10">
        <v>43123.56</v>
      </c>
      <c r="U487" s="10">
        <v>294.91000000000003</v>
      </c>
      <c r="V487" s="10">
        <v>0</v>
      </c>
      <c r="W487" s="10">
        <v>0</v>
      </c>
      <c r="X487" s="10">
        <v>0</v>
      </c>
      <c r="Y487" s="10">
        <v>0</v>
      </c>
      <c r="Z487" s="10">
        <v>0</v>
      </c>
      <c r="AA487" s="10">
        <v>43418.47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0</v>
      </c>
      <c r="AI487" s="10">
        <v>0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>
        <v>0</v>
      </c>
      <c r="AT487" s="10">
        <f>VLOOKUP(E487,[1]Aplicado!$C$941:$AL$1568,36,0)</f>
        <v>0</v>
      </c>
      <c r="AU487" s="10">
        <f t="shared" si="7"/>
        <v>0</v>
      </c>
      <c r="AV487" s="10">
        <v>20964.22</v>
      </c>
      <c r="AW487" s="10">
        <v>43418.47</v>
      </c>
      <c r="AX487" s="11">
        <v>80</v>
      </c>
      <c r="AY487" s="11">
        <v>300</v>
      </c>
      <c r="AZ487" s="10">
        <v>247600</v>
      </c>
      <c r="BA487" s="10">
        <v>62941.599999999999</v>
      </c>
      <c r="BB487" s="12">
        <v>90</v>
      </c>
      <c r="BC487" s="12">
        <v>78.120802458151701</v>
      </c>
      <c r="BD487" s="12">
        <v>10.42</v>
      </c>
      <c r="BE487" s="12"/>
      <c r="BF487" s="8" t="s">
        <v>75</v>
      </c>
      <c r="BG487" s="5"/>
      <c r="BH487" s="8" t="s">
        <v>874</v>
      </c>
      <c r="BI487" s="8" t="s">
        <v>875</v>
      </c>
      <c r="BJ487" s="8" t="s">
        <v>876</v>
      </c>
      <c r="BK487" s="8" t="s">
        <v>79</v>
      </c>
      <c r="BL487" s="6" t="s">
        <v>80</v>
      </c>
      <c r="BM487" s="12">
        <v>425637.29295413999</v>
      </c>
      <c r="BN487" s="6" t="s">
        <v>81</v>
      </c>
      <c r="BO487" s="12"/>
      <c r="BP487" s="13">
        <v>38419</v>
      </c>
      <c r="BQ487" s="13">
        <v>47574</v>
      </c>
      <c r="BR487" s="12">
        <v>12251.18</v>
      </c>
      <c r="BS487" s="12">
        <v>0</v>
      </c>
      <c r="BT487" s="12">
        <v>29.29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45139</v>
      </c>
      <c r="E488" s="17" t="s">
        <v>877</v>
      </c>
      <c r="F488" s="18">
        <v>0</v>
      </c>
      <c r="G488" s="18">
        <v>0</v>
      </c>
      <c r="H488" s="19">
        <v>31020.58</v>
      </c>
      <c r="I488" s="19">
        <v>294.89</v>
      </c>
      <c r="J488" s="19">
        <v>2.5499999999999998</v>
      </c>
      <c r="K488" s="19">
        <v>31315.47</v>
      </c>
      <c r="L488" s="19">
        <v>300.02</v>
      </c>
      <c r="M488" s="19">
        <v>0</v>
      </c>
      <c r="N488" s="19">
        <v>0</v>
      </c>
      <c r="O488" s="19">
        <v>294.89</v>
      </c>
      <c r="P488" s="19">
        <v>2.5499999999999998</v>
      </c>
      <c r="Q488" s="19">
        <v>0</v>
      </c>
      <c r="R488" s="19">
        <v>0</v>
      </c>
      <c r="S488" s="19">
        <v>31018.03</v>
      </c>
      <c r="T488" s="19">
        <v>273.69</v>
      </c>
      <c r="U488" s="19">
        <v>268.56</v>
      </c>
      <c r="V488" s="19">
        <v>0</v>
      </c>
      <c r="W488" s="19">
        <v>273.69</v>
      </c>
      <c r="X488" s="19">
        <v>0</v>
      </c>
      <c r="Y488" s="19">
        <v>0</v>
      </c>
      <c r="Z488" s="19">
        <v>0</v>
      </c>
      <c r="AA488" s="19">
        <v>268.56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18.63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30.33</v>
      </c>
      <c r="AP488" s="19">
        <v>15.71</v>
      </c>
      <c r="AQ488" s="19">
        <v>1E-3</v>
      </c>
      <c r="AR488" s="19">
        <v>0</v>
      </c>
      <c r="AS488" s="19">
        <v>0</v>
      </c>
      <c r="AT488" s="19">
        <f>VLOOKUP(E488,[1]Aplicado!$C$941:$AL$1568,36,0)</f>
        <v>0</v>
      </c>
      <c r="AU488" s="19">
        <f t="shared" si="7"/>
        <v>633.25099999999998</v>
      </c>
      <c r="AV488" s="19">
        <v>297.47000000000003</v>
      </c>
      <c r="AW488" s="19">
        <v>268.56</v>
      </c>
      <c r="AX488" s="20">
        <v>81</v>
      </c>
      <c r="AY488" s="20">
        <v>300</v>
      </c>
      <c r="AZ488" s="19">
        <v>247600</v>
      </c>
      <c r="BA488" s="19">
        <v>60723.67</v>
      </c>
      <c r="BB488" s="21">
        <v>87.34</v>
      </c>
      <c r="BC488" s="21">
        <v>44.613817646397202</v>
      </c>
      <c r="BD488" s="21">
        <v>10.39</v>
      </c>
      <c r="BE488" s="21"/>
      <c r="BF488" s="17" t="s">
        <v>75</v>
      </c>
      <c r="BG488" s="14"/>
      <c r="BH488" s="17" t="s">
        <v>874</v>
      </c>
      <c r="BI488" s="17" t="s">
        <v>875</v>
      </c>
      <c r="BJ488" s="17" t="s">
        <v>876</v>
      </c>
      <c r="BK488" s="17" t="s">
        <v>84</v>
      </c>
      <c r="BL488" s="15" t="s">
        <v>80</v>
      </c>
      <c r="BM488" s="21">
        <v>241652.84871766</v>
      </c>
      <c r="BN488" s="15" t="s">
        <v>81</v>
      </c>
      <c r="BO488" s="21"/>
      <c r="BP488" s="22">
        <v>38454</v>
      </c>
      <c r="BQ488" s="22">
        <v>47604</v>
      </c>
      <c r="BR488" s="21">
        <v>62.71</v>
      </c>
      <c r="BS488" s="21">
        <v>0</v>
      </c>
      <c r="BT488" s="21">
        <v>29.13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45139</v>
      </c>
      <c r="E489" s="8" t="s">
        <v>878</v>
      </c>
      <c r="F489" s="9">
        <v>150</v>
      </c>
      <c r="G489" s="9">
        <v>149</v>
      </c>
      <c r="H489" s="10">
        <v>33689.910000000003</v>
      </c>
      <c r="I489" s="10">
        <v>26557.3</v>
      </c>
      <c r="J489" s="10">
        <v>2.59</v>
      </c>
      <c r="K489" s="10">
        <v>60247.21</v>
      </c>
      <c r="L489" s="10">
        <v>312.56</v>
      </c>
      <c r="M489" s="10">
        <v>0</v>
      </c>
      <c r="N489" s="10">
        <v>0</v>
      </c>
      <c r="O489" s="10">
        <v>2.59</v>
      </c>
      <c r="P489" s="10">
        <v>0</v>
      </c>
      <c r="Q489" s="10">
        <v>0</v>
      </c>
      <c r="R489" s="10">
        <v>0</v>
      </c>
      <c r="S489" s="10">
        <v>60244.62</v>
      </c>
      <c r="T489" s="10">
        <v>62899.7</v>
      </c>
      <c r="U489" s="10">
        <v>283.82</v>
      </c>
      <c r="V489" s="10">
        <v>0</v>
      </c>
      <c r="W489" s="10">
        <v>0</v>
      </c>
      <c r="X489" s="10">
        <v>0</v>
      </c>
      <c r="Y489" s="10">
        <v>0</v>
      </c>
      <c r="Z489" s="10">
        <v>0</v>
      </c>
      <c r="AA489" s="10">
        <v>63183.519999999997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f>VLOOKUP(E489,[1]Aplicado!$C$941:$AL$1568,36,0)</f>
        <v>0</v>
      </c>
      <c r="AU489" s="10">
        <f t="shared" si="7"/>
        <v>0</v>
      </c>
      <c r="AV489" s="10">
        <v>26867.27</v>
      </c>
      <c r="AW489" s="10">
        <v>63183.519999999997</v>
      </c>
      <c r="AX489" s="11">
        <v>77</v>
      </c>
      <c r="AY489" s="11">
        <v>300</v>
      </c>
      <c r="AZ489" s="10">
        <v>255000</v>
      </c>
      <c r="BA489" s="10">
        <v>65074.18</v>
      </c>
      <c r="BB489" s="12">
        <v>90</v>
      </c>
      <c r="BC489" s="12">
        <v>83.320539728660407</v>
      </c>
      <c r="BD489" s="12">
        <v>10.11</v>
      </c>
      <c r="BE489" s="12"/>
      <c r="BF489" s="8" t="s">
        <v>103</v>
      </c>
      <c r="BG489" s="5"/>
      <c r="BH489" s="8" t="s">
        <v>187</v>
      </c>
      <c r="BI489" s="8" t="s">
        <v>188</v>
      </c>
      <c r="BJ489" s="8" t="s">
        <v>879</v>
      </c>
      <c r="BK489" s="8" t="s">
        <v>79</v>
      </c>
      <c r="BL489" s="6" t="s">
        <v>80</v>
      </c>
      <c r="BM489" s="12">
        <v>469349.08641564002</v>
      </c>
      <c r="BN489" s="6" t="s">
        <v>81</v>
      </c>
      <c r="BO489" s="12"/>
      <c r="BP489" s="13">
        <v>38336</v>
      </c>
      <c r="BQ489" s="13">
        <v>47484</v>
      </c>
      <c r="BR489" s="12">
        <v>13803.83</v>
      </c>
      <c r="BS489" s="12">
        <v>0</v>
      </c>
      <c r="BT489" s="12">
        <v>28.47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45139</v>
      </c>
      <c r="E490" s="17" t="s">
        <v>880</v>
      </c>
      <c r="F490" s="18">
        <v>86</v>
      </c>
      <c r="G490" s="18">
        <v>86</v>
      </c>
      <c r="H490" s="19">
        <v>0</v>
      </c>
      <c r="I490" s="19">
        <v>35346.339999999997</v>
      </c>
      <c r="J490" s="19">
        <v>0</v>
      </c>
      <c r="K490" s="19">
        <v>35346.339999999997</v>
      </c>
      <c r="L490" s="19">
        <v>0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  <c r="S490" s="19">
        <v>35346.339999999997</v>
      </c>
      <c r="T490" s="19">
        <v>14353.25</v>
      </c>
      <c r="U490" s="19">
        <v>0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14353.25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>
        <v>0</v>
      </c>
      <c r="AT490" s="19">
        <f>VLOOKUP(E490,[1]Aplicado!$C$941:$AL$1568,36,0)</f>
        <v>0</v>
      </c>
      <c r="AU490" s="19">
        <f t="shared" si="7"/>
        <v>0</v>
      </c>
      <c r="AV490" s="19">
        <v>35346.339999999997</v>
      </c>
      <c r="AW490" s="19">
        <v>14353.25</v>
      </c>
      <c r="AX490" s="20">
        <v>0</v>
      </c>
      <c r="AY490" s="20">
        <v>300</v>
      </c>
      <c r="AZ490" s="19">
        <v>246500</v>
      </c>
      <c r="BA490" s="19">
        <v>62751.8</v>
      </c>
      <c r="BB490" s="21">
        <v>90</v>
      </c>
      <c r="BC490" s="21">
        <v>50.694491632112502</v>
      </c>
      <c r="BD490" s="21">
        <v>10.050000000000001</v>
      </c>
      <c r="BE490" s="21"/>
      <c r="BF490" s="17" t="s">
        <v>75</v>
      </c>
      <c r="BG490" s="14"/>
      <c r="BH490" s="17" t="s">
        <v>187</v>
      </c>
      <c r="BI490" s="17" t="s">
        <v>188</v>
      </c>
      <c r="BJ490" s="17" t="s">
        <v>299</v>
      </c>
      <c r="BK490" s="17" t="s">
        <v>79</v>
      </c>
      <c r="BL490" s="15" t="s">
        <v>80</v>
      </c>
      <c r="BM490" s="21">
        <v>275373.50865748001</v>
      </c>
      <c r="BN490" s="15" t="s">
        <v>81</v>
      </c>
      <c r="BO490" s="21"/>
      <c r="BP490" s="22">
        <v>38370</v>
      </c>
      <c r="BQ490" s="22">
        <v>47515</v>
      </c>
      <c r="BR490" s="21">
        <v>11028.24</v>
      </c>
      <c r="BS490" s="21">
        <v>0</v>
      </c>
      <c r="BT490" s="21">
        <v>33.94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45139</v>
      </c>
      <c r="E491" s="8" t="s">
        <v>881</v>
      </c>
      <c r="F491" s="9">
        <v>113</v>
      </c>
      <c r="G491" s="9">
        <v>112</v>
      </c>
      <c r="H491" s="10">
        <v>40827.519999999997</v>
      </c>
      <c r="I491" s="10">
        <v>25081.91</v>
      </c>
      <c r="J491" s="10">
        <v>2.96</v>
      </c>
      <c r="K491" s="10">
        <v>65909.429999999993</v>
      </c>
      <c r="L491" s="10">
        <v>349.89</v>
      </c>
      <c r="M491" s="10">
        <v>0</v>
      </c>
      <c r="N491" s="10">
        <v>0</v>
      </c>
      <c r="O491" s="10">
        <v>2.96</v>
      </c>
      <c r="P491" s="10">
        <v>0</v>
      </c>
      <c r="Q491" s="10">
        <v>0</v>
      </c>
      <c r="R491" s="10">
        <v>0</v>
      </c>
      <c r="S491" s="10">
        <v>65906.47</v>
      </c>
      <c r="T491" s="10">
        <v>53755.91</v>
      </c>
      <c r="U491" s="10">
        <v>353.47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54109.38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f>VLOOKUP(E491,[1]Aplicado!$C$941:$AL$1568,36,0)</f>
        <v>0</v>
      </c>
      <c r="AU491" s="10">
        <f t="shared" si="7"/>
        <v>0</v>
      </c>
      <c r="AV491" s="10">
        <v>25428.84</v>
      </c>
      <c r="AW491" s="10">
        <v>54109.38</v>
      </c>
      <c r="AX491" s="11">
        <v>81</v>
      </c>
      <c r="AY491" s="11">
        <v>300</v>
      </c>
      <c r="AZ491" s="10">
        <v>297000</v>
      </c>
      <c r="BA491" s="10">
        <v>75118.009999999995</v>
      </c>
      <c r="BB491" s="12">
        <v>90</v>
      </c>
      <c r="BC491" s="12">
        <v>78.963517537272395</v>
      </c>
      <c r="BD491" s="12">
        <v>10.39</v>
      </c>
      <c r="BE491" s="12"/>
      <c r="BF491" s="8" t="s">
        <v>75</v>
      </c>
      <c r="BG491" s="5"/>
      <c r="BH491" s="8" t="s">
        <v>369</v>
      </c>
      <c r="BI491" s="8" t="s">
        <v>594</v>
      </c>
      <c r="BJ491" s="8" t="s">
        <v>378</v>
      </c>
      <c r="BK491" s="8" t="s">
        <v>79</v>
      </c>
      <c r="BL491" s="6" t="s">
        <v>80</v>
      </c>
      <c r="BM491" s="12">
        <v>513458.98577134003</v>
      </c>
      <c r="BN491" s="6" t="s">
        <v>81</v>
      </c>
      <c r="BO491" s="12"/>
      <c r="BP491" s="13">
        <v>38447</v>
      </c>
      <c r="BQ491" s="13">
        <v>47604</v>
      </c>
      <c r="BR491" s="12">
        <v>14343.43</v>
      </c>
      <c r="BS491" s="12">
        <v>0</v>
      </c>
      <c r="BT491" s="12">
        <v>29.15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45139</v>
      </c>
      <c r="E492" s="17" t="s">
        <v>882</v>
      </c>
      <c r="F492" s="18">
        <v>126</v>
      </c>
      <c r="G492" s="18">
        <v>125</v>
      </c>
      <c r="H492" s="19">
        <v>39527.910000000003</v>
      </c>
      <c r="I492" s="19">
        <v>27805.63</v>
      </c>
      <c r="J492" s="19">
        <v>2.9</v>
      </c>
      <c r="K492" s="19">
        <v>67333.539999999994</v>
      </c>
      <c r="L492" s="19">
        <v>356.39</v>
      </c>
      <c r="M492" s="19">
        <v>0</v>
      </c>
      <c r="N492" s="19">
        <v>0</v>
      </c>
      <c r="O492" s="19">
        <v>2.9</v>
      </c>
      <c r="P492" s="19">
        <v>0</v>
      </c>
      <c r="Q492" s="19">
        <v>0</v>
      </c>
      <c r="R492" s="19">
        <v>0</v>
      </c>
      <c r="S492" s="19">
        <v>67330.64</v>
      </c>
      <c r="T492" s="19">
        <v>58351.9</v>
      </c>
      <c r="U492" s="19">
        <v>327.39999999999998</v>
      </c>
      <c r="V492" s="19">
        <v>0</v>
      </c>
      <c r="W492" s="19">
        <v>0</v>
      </c>
      <c r="X492" s="19">
        <v>0</v>
      </c>
      <c r="Y492" s="19">
        <v>0</v>
      </c>
      <c r="Z492" s="19">
        <v>0</v>
      </c>
      <c r="AA492" s="19">
        <v>58679.3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>
        <v>0</v>
      </c>
      <c r="AT492" s="19">
        <f>VLOOKUP(E492,[1]Aplicado!$C$941:$AL$1568,36,0)</f>
        <v>0</v>
      </c>
      <c r="AU492" s="19">
        <f t="shared" si="7"/>
        <v>0</v>
      </c>
      <c r="AV492" s="19">
        <v>28159.119999999999</v>
      </c>
      <c r="AW492" s="19">
        <v>58679.3</v>
      </c>
      <c r="AX492" s="20">
        <v>79</v>
      </c>
      <c r="AY492" s="20">
        <v>300</v>
      </c>
      <c r="AZ492" s="19">
        <v>297000</v>
      </c>
      <c r="BA492" s="19">
        <v>75600.33</v>
      </c>
      <c r="BB492" s="21">
        <v>90</v>
      </c>
      <c r="BC492" s="21">
        <v>80.155173925828095</v>
      </c>
      <c r="BD492" s="21">
        <v>9.94</v>
      </c>
      <c r="BE492" s="21"/>
      <c r="BF492" s="17" t="s">
        <v>75</v>
      </c>
      <c r="BG492" s="14"/>
      <c r="BH492" s="17" t="s">
        <v>369</v>
      </c>
      <c r="BI492" s="17" t="s">
        <v>594</v>
      </c>
      <c r="BJ492" s="17" t="s">
        <v>378</v>
      </c>
      <c r="BK492" s="17" t="s">
        <v>79</v>
      </c>
      <c r="BL492" s="15" t="s">
        <v>80</v>
      </c>
      <c r="BM492" s="21">
        <v>524554.29832208005</v>
      </c>
      <c r="BN492" s="15" t="s">
        <v>81</v>
      </c>
      <c r="BO492" s="21"/>
      <c r="BP492" s="22">
        <v>38398</v>
      </c>
      <c r="BQ492" s="22">
        <v>47543</v>
      </c>
      <c r="BR492" s="21">
        <v>16955.91</v>
      </c>
      <c r="BS492" s="21">
        <v>0</v>
      </c>
      <c r="BT492" s="21">
        <v>29.32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45139</v>
      </c>
      <c r="E493" s="8" t="s">
        <v>883</v>
      </c>
      <c r="F493" s="9">
        <v>149</v>
      </c>
      <c r="G493" s="9">
        <v>148</v>
      </c>
      <c r="H493" s="10">
        <v>39535.42</v>
      </c>
      <c r="I493" s="10">
        <v>30434.3</v>
      </c>
      <c r="J493" s="10">
        <v>2.89</v>
      </c>
      <c r="K493" s="10">
        <v>69969.72</v>
      </c>
      <c r="L493" s="10">
        <v>356.38</v>
      </c>
      <c r="M493" s="10">
        <v>0</v>
      </c>
      <c r="N493" s="10">
        <v>0</v>
      </c>
      <c r="O493" s="10">
        <v>2.89</v>
      </c>
      <c r="P493" s="10">
        <v>0</v>
      </c>
      <c r="Q493" s="10">
        <v>0</v>
      </c>
      <c r="R493" s="10">
        <v>0</v>
      </c>
      <c r="S493" s="10">
        <v>69966.83</v>
      </c>
      <c r="T493" s="10">
        <v>71457.8</v>
      </c>
      <c r="U493" s="10">
        <v>327.45999999999998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71785.259999999995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f>VLOOKUP(E493,[1]Aplicado!$C$941:$AL$1568,36,0)</f>
        <v>0</v>
      </c>
      <c r="AU493" s="10">
        <f t="shared" si="7"/>
        <v>0</v>
      </c>
      <c r="AV493" s="10">
        <v>30787.79</v>
      </c>
      <c r="AW493" s="10">
        <v>71785.259999999995</v>
      </c>
      <c r="AX493" s="11">
        <v>79</v>
      </c>
      <c r="AY493" s="11">
        <v>300</v>
      </c>
      <c r="AZ493" s="10">
        <v>297000</v>
      </c>
      <c r="BA493" s="10">
        <v>75606.59</v>
      </c>
      <c r="BB493" s="12">
        <v>90</v>
      </c>
      <c r="BC493" s="12">
        <v>83.286585203750107</v>
      </c>
      <c r="BD493" s="12">
        <v>9.94</v>
      </c>
      <c r="BE493" s="12"/>
      <c r="BF493" s="8" t="s">
        <v>103</v>
      </c>
      <c r="BG493" s="5"/>
      <c r="BH493" s="8" t="s">
        <v>369</v>
      </c>
      <c r="BI493" s="8" t="s">
        <v>594</v>
      </c>
      <c r="BJ493" s="8" t="s">
        <v>378</v>
      </c>
      <c r="BK493" s="8" t="s">
        <v>79</v>
      </c>
      <c r="BL493" s="6" t="s">
        <v>80</v>
      </c>
      <c r="BM493" s="12">
        <v>545092.12175126001</v>
      </c>
      <c r="BN493" s="6" t="s">
        <v>81</v>
      </c>
      <c r="BO493" s="12"/>
      <c r="BP493" s="13">
        <v>38406</v>
      </c>
      <c r="BQ493" s="13">
        <v>47543</v>
      </c>
      <c r="BR493" s="12">
        <v>20052.54</v>
      </c>
      <c r="BS493" s="12">
        <v>0</v>
      </c>
      <c r="BT493" s="12">
        <v>29.32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45139</v>
      </c>
      <c r="E494" s="17" t="s">
        <v>884</v>
      </c>
      <c r="F494" s="18">
        <v>53</v>
      </c>
      <c r="G494" s="18">
        <v>52</v>
      </c>
      <c r="H494" s="19">
        <v>39432.620000000003</v>
      </c>
      <c r="I494" s="19">
        <v>15275.58</v>
      </c>
      <c r="J494" s="19">
        <v>2.91</v>
      </c>
      <c r="K494" s="19">
        <v>54708.2</v>
      </c>
      <c r="L494" s="19">
        <v>357.34</v>
      </c>
      <c r="M494" s="19">
        <v>0</v>
      </c>
      <c r="N494" s="19">
        <v>0</v>
      </c>
      <c r="O494" s="19">
        <v>2.91</v>
      </c>
      <c r="P494" s="19">
        <v>0</v>
      </c>
      <c r="Q494" s="19">
        <v>0</v>
      </c>
      <c r="R494" s="19">
        <v>0</v>
      </c>
      <c r="S494" s="19">
        <v>54705.29</v>
      </c>
      <c r="T494" s="19">
        <v>20973.77</v>
      </c>
      <c r="U494" s="19">
        <v>326.61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21300.38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9">
        <f>VLOOKUP(E494,[1]Aplicado!$C$941:$AL$1568,36,0)</f>
        <v>0</v>
      </c>
      <c r="AU494" s="19">
        <f t="shared" si="7"/>
        <v>0</v>
      </c>
      <c r="AV494" s="19">
        <v>15630.01</v>
      </c>
      <c r="AW494" s="19">
        <v>21300.38</v>
      </c>
      <c r="AX494" s="20">
        <v>79</v>
      </c>
      <c r="AY494" s="20">
        <v>300</v>
      </c>
      <c r="AZ494" s="19">
        <v>297000</v>
      </c>
      <c r="BA494" s="19">
        <v>75618.63</v>
      </c>
      <c r="BB494" s="21">
        <v>90</v>
      </c>
      <c r="BC494" s="21">
        <v>65.109300446199597</v>
      </c>
      <c r="BD494" s="21">
        <v>9.94</v>
      </c>
      <c r="BE494" s="21"/>
      <c r="BF494" s="17" t="s">
        <v>103</v>
      </c>
      <c r="BG494" s="14"/>
      <c r="BH494" s="17" t="s">
        <v>369</v>
      </c>
      <c r="BI494" s="17" t="s">
        <v>594</v>
      </c>
      <c r="BJ494" s="17" t="s">
        <v>378</v>
      </c>
      <c r="BK494" s="17" t="s">
        <v>79</v>
      </c>
      <c r="BL494" s="15" t="s">
        <v>80</v>
      </c>
      <c r="BM494" s="21">
        <v>426193.70631938003</v>
      </c>
      <c r="BN494" s="15" t="s">
        <v>81</v>
      </c>
      <c r="BO494" s="21"/>
      <c r="BP494" s="22">
        <v>38387</v>
      </c>
      <c r="BQ494" s="22">
        <v>47543</v>
      </c>
      <c r="BR494" s="21">
        <v>6736.99</v>
      </c>
      <c r="BS494" s="21">
        <v>0</v>
      </c>
      <c r="BT494" s="21">
        <v>29.33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45139</v>
      </c>
      <c r="E495" s="8" t="s">
        <v>885</v>
      </c>
      <c r="F495" s="9">
        <v>127</v>
      </c>
      <c r="G495" s="9">
        <v>126</v>
      </c>
      <c r="H495" s="10">
        <v>39540.800000000003</v>
      </c>
      <c r="I495" s="10">
        <v>27934.87</v>
      </c>
      <c r="J495" s="10">
        <v>2.91</v>
      </c>
      <c r="K495" s="10">
        <v>67475.67</v>
      </c>
      <c r="L495" s="10">
        <v>356.44</v>
      </c>
      <c r="M495" s="10">
        <v>0</v>
      </c>
      <c r="N495" s="10">
        <v>0</v>
      </c>
      <c r="O495" s="10">
        <v>2.91</v>
      </c>
      <c r="P495" s="10">
        <v>0</v>
      </c>
      <c r="Q495" s="10">
        <v>0</v>
      </c>
      <c r="R495" s="10">
        <v>0</v>
      </c>
      <c r="S495" s="10">
        <v>67472.759999999995</v>
      </c>
      <c r="T495" s="10">
        <v>58597.07</v>
      </c>
      <c r="U495" s="10">
        <v>327.51</v>
      </c>
      <c r="V495" s="10">
        <v>0</v>
      </c>
      <c r="W495" s="10">
        <v>0</v>
      </c>
      <c r="X495" s="10">
        <v>0</v>
      </c>
      <c r="Y495" s="10">
        <v>0</v>
      </c>
      <c r="Z495" s="10">
        <v>0</v>
      </c>
      <c r="AA495" s="10">
        <v>58924.58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>
        <v>0</v>
      </c>
      <c r="AT495" s="10">
        <f>VLOOKUP(E495,[1]Aplicado!$C$941:$AL$1568,36,0)</f>
        <v>0</v>
      </c>
      <c r="AU495" s="10">
        <f t="shared" si="7"/>
        <v>0</v>
      </c>
      <c r="AV495" s="10">
        <v>28288.400000000001</v>
      </c>
      <c r="AW495" s="10">
        <v>58924.58</v>
      </c>
      <c r="AX495" s="11">
        <v>79</v>
      </c>
      <c r="AY495" s="11">
        <v>300</v>
      </c>
      <c r="AZ495" s="10">
        <v>297000</v>
      </c>
      <c r="BA495" s="10">
        <v>75618.63</v>
      </c>
      <c r="BB495" s="12">
        <v>90</v>
      </c>
      <c r="BC495" s="12">
        <v>80.304924857802902</v>
      </c>
      <c r="BD495" s="12">
        <v>9.94</v>
      </c>
      <c r="BE495" s="12"/>
      <c r="BF495" s="8" t="s">
        <v>75</v>
      </c>
      <c r="BG495" s="5"/>
      <c r="BH495" s="8" t="s">
        <v>369</v>
      </c>
      <c r="BI495" s="8" t="s">
        <v>594</v>
      </c>
      <c r="BJ495" s="8" t="s">
        <v>378</v>
      </c>
      <c r="BK495" s="8" t="s">
        <v>79</v>
      </c>
      <c r="BL495" s="6" t="s">
        <v>80</v>
      </c>
      <c r="BM495" s="12">
        <v>525661.51573272003</v>
      </c>
      <c r="BN495" s="6" t="s">
        <v>81</v>
      </c>
      <c r="BO495" s="12"/>
      <c r="BP495" s="13">
        <v>38387</v>
      </c>
      <c r="BQ495" s="13">
        <v>47543</v>
      </c>
      <c r="BR495" s="12">
        <v>16041.44</v>
      </c>
      <c r="BS495" s="12">
        <v>0</v>
      </c>
      <c r="BT495" s="12">
        <v>29.33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45139</v>
      </c>
      <c r="E496" s="17" t="s">
        <v>886</v>
      </c>
      <c r="F496" s="18">
        <v>150</v>
      </c>
      <c r="G496" s="18">
        <v>149</v>
      </c>
      <c r="H496" s="19">
        <v>39527.910000000003</v>
      </c>
      <c r="I496" s="19">
        <v>30538.720000000001</v>
      </c>
      <c r="J496" s="19">
        <v>2.89</v>
      </c>
      <c r="K496" s="19">
        <v>70066.63</v>
      </c>
      <c r="L496" s="19">
        <v>356.39</v>
      </c>
      <c r="M496" s="19">
        <v>0</v>
      </c>
      <c r="N496" s="19">
        <v>0</v>
      </c>
      <c r="O496" s="19">
        <v>2.89</v>
      </c>
      <c r="P496" s="19">
        <v>0</v>
      </c>
      <c r="Q496" s="19">
        <v>0</v>
      </c>
      <c r="R496" s="19">
        <v>0</v>
      </c>
      <c r="S496" s="19">
        <v>70063.740000000005</v>
      </c>
      <c r="T496" s="19">
        <v>72029.7</v>
      </c>
      <c r="U496" s="19">
        <v>327.39999999999998</v>
      </c>
      <c r="V496" s="19">
        <v>0</v>
      </c>
      <c r="W496" s="19">
        <v>0</v>
      </c>
      <c r="X496" s="19">
        <v>0</v>
      </c>
      <c r="Y496" s="19">
        <v>0</v>
      </c>
      <c r="Z496" s="19">
        <v>0</v>
      </c>
      <c r="AA496" s="19">
        <v>72357.100000000006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>
        <v>0</v>
      </c>
      <c r="AT496" s="19">
        <f>VLOOKUP(E496,[1]Aplicado!$C$941:$AL$1568,36,0)</f>
        <v>0</v>
      </c>
      <c r="AU496" s="19">
        <f t="shared" si="7"/>
        <v>0</v>
      </c>
      <c r="AV496" s="19">
        <v>30892.22</v>
      </c>
      <c r="AW496" s="19">
        <v>72357.100000000006</v>
      </c>
      <c r="AX496" s="20">
        <v>79</v>
      </c>
      <c r="AY496" s="20">
        <v>300</v>
      </c>
      <c r="AZ496" s="19">
        <v>297000</v>
      </c>
      <c r="BA496" s="19">
        <v>75600.33</v>
      </c>
      <c r="BB496" s="21">
        <v>90</v>
      </c>
      <c r="BC496" s="21">
        <v>83.408850199463402</v>
      </c>
      <c r="BD496" s="21">
        <v>9.94</v>
      </c>
      <c r="BE496" s="21"/>
      <c r="BF496" s="17" t="s">
        <v>75</v>
      </c>
      <c r="BG496" s="14"/>
      <c r="BH496" s="17" t="s">
        <v>369</v>
      </c>
      <c r="BI496" s="17" t="s">
        <v>594</v>
      </c>
      <c r="BJ496" s="17" t="s">
        <v>378</v>
      </c>
      <c r="BK496" s="17" t="s">
        <v>79</v>
      </c>
      <c r="BL496" s="15" t="s">
        <v>80</v>
      </c>
      <c r="BM496" s="21">
        <v>545847.12062028004</v>
      </c>
      <c r="BN496" s="15" t="s">
        <v>81</v>
      </c>
      <c r="BO496" s="21"/>
      <c r="BP496" s="22">
        <v>38398</v>
      </c>
      <c r="BQ496" s="22">
        <v>47543</v>
      </c>
      <c r="BR496" s="21">
        <v>19388.72</v>
      </c>
      <c r="BS496" s="21">
        <v>0</v>
      </c>
      <c r="BT496" s="21">
        <v>29.32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45139</v>
      </c>
      <c r="E497" s="8" t="s">
        <v>887</v>
      </c>
      <c r="F497" s="9">
        <v>151</v>
      </c>
      <c r="G497" s="9">
        <v>150</v>
      </c>
      <c r="H497" s="10">
        <v>39540.800000000003</v>
      </c>
      <c r="I497" s="10">
        <v>30645.919999999998</v>
      </c>
      <c r="J497" s="10">
        <v>2.91</v>
      </c>
      <c r="K497" s="10">
        <v>70186.720000000001</v>
      </c>
      <c r="L497" s="10">
        <v>356.44</v>
      </c>
      <c r="M497" s="10">
        <v>0</v>
      </c>
      <c r="N497" s="10">
        <v>0</v>
      </c>
      <c r="O497" s="10">
        <v>2.91</v>
      </c>
      <c r="P497" s="10">
        <v>0</v>
      </c>
      <c r="Q497" s="10">
        <v>0</v>
      </c>
      <c r="R497" s="10">
        <v>0</v>
      </c>
      <c r="S497" s="10">
        <v>70183.81</v>
      </c>
      <c r="T497" s="10">
        <v>72630.48</v>
      </c>
      <c r="U497" s="10">
        <v>327.51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72957.990000000005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f>VLOOKUP(E497,[1]Aplicado!$C$941:$AL$1568,36,0)</f>
        <v>0</v>
      </c>
      <c r="AU497" s="10">
        <f t="shared" si="7"/>
        <v>0</v>
      </c>
      <c r="AV497" s="10">
        <v>30999.45</v>
      </c>
      <c r="AW497" s="10">
        <v>72957.990000000005</v>
      </c>
      <c r="AX497" s="11">
        <v>79</v>
      </c>
      <c r="AY497" s="11">
        <v>300</v>
      </c>
      <c r="AZ497" s="10">
        <v>297000</v>
      </c>
      <c r="BA497" s="10">
        <v>75618.63</v>
      </c>
      <c r="BB497" s="12">
        <v>90</v>
      </c>
      <c r="BC497" s="12">
        <v>83.531570196392096</v>
      </c>
      <c r="BD497" s="12">
        <v>9.94</v>
      </c>
      <c r="BE497" s="12"/>
      <c r="BF497" s="8" t="s">
        <v>103</v>
      </c>
      <c r="BG497" s="5"/>
      <c r="BH497" s="8" t="s">
        <v>369</v>
      </c>
      <c r="BI497" s="8" t="s">
        <v>594</v>
      </c>
      <c r="BJ497" s="8" t="s">
        <v>378</v>
      </c>
      <c r="BK497" s="8" t="s">
        <v>79</v>
      </c>
      <c r="BL497" s="6" t="s">
        <v>80</v>
      </c>
      <c r="BM497" s="12">
        <v>546782.55261082004</v>
      </c>
      <c r="BN497" s="6" t="s">
        <v>81</v>
      </c>
      <c r="BO497" s="12"/>
      <c r="BP497" s="13">
        <v>38387</v>
      </c>
      <c r="BQ497" s="13">
        <v>47543</v>
      </c>
      <c r="BR497" s="12">
        <v>21459.17</v>
      </c>
      <c r="BS497" s="12">
        <v>0</v>
      </c>
      <c r="BT497" s="12">
        <v>29.33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45139</v>
      </c>
      <c r="E498" s="17" t="s">
        <v>888</v>
      </c>
      <c r="F498" s="18">
        <v>150</v>
      </c>
      <c r="G498" s="18">
        <v>149</v>
      </c>
      <c r="H498" s="19">
        <v>40718.36</v>
      </c>
      <c r="I498" s="19">
        <v>29674.33</v>
      </c>
      <c r="J498" s="19">
        <v>3.02</v>
      </c>
      <c r="K498" s="19">
        <v>70392.69</v>
      </c>
      <c r="L498" s="19">
        <v>354.66</v>
      </c>
      <c r="M498" s="19">
        <v>0</v>
      </c>
      <c r="N498" s="19">
        <v>0</v>
      </c>
      <c r="O498" s="19">
        <v>3.02</v>
      </c>
      <c r="P498" s="19">
        <v>0</v>
      </c>
      <c r="Q498" s="19">
        <v>0</v>
      </c>
      <c r="R498" s="19">
        <v>0</v>
      </c>
      <c r="S498" s="19">
        <v>70389.67</v>
      </c>
      <c r="T498" s="19">
        <v>76555.61</v>
      </c>
      <c r="U498" s="19">
        <v>353.54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76909.149999999994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>
        <v>0</v>
      </c>
      <c r="AT498" s="19">
        <f>VLOOKUP(E498,[1]Aplicado!$C$941:$AL$1568,36,0)</f>
        <v>0</v>
      </c>
      <c r="AU498" s="19">
        <f t="shared" si="7"/>
        <v>0</v>
      </c>
      <c r="AV498" s="19">
        <v>30025.97</v>
      </c>
      <c r="AW498" s="19">
        <v>76909.149999999994</v>
      </c>
      <c r="AX498" s="20">
        <v>80</v>
      </c>
      <c r="AY498" s="20">
        <v>300</v>
      </c>
      <c r="AZ498" s="19">
        <v>297000</v>
      </c>
      <c r="BA498" s="19">
        <v>75462.429999999993</v>
      </c>
      <c r="BB498" s="21">
        <v>90</v>
      </c>
      <c r="BC498" s="21">
        <v>83.949990743738297</v>
      </c>
      <c r="BD498" s="21">
        <v>10.42</v>
      </c>
      <c r="BE498" s="21"/>
      <c r="BF498" s="17" t="s">
        <v>103</v>
      </c>
      <c r="BG498" s="14"/>
      <c r="BH498" s="17" t="s">
        <v>369</v>
      </c>
      <c r="BI498" s="17" t="s">
        <v>594</v>
      </c>
      <c r="BJ498" s="17" t="s">
        <v>378</v>
      </c>
      <c r="BK498" s="17" t="s">
        <v>79</v>
      </c>
      <c r="BL498" s="15" t="s">
        <v>80</v>
      </c>
      <c r="BM498" s="21">
        <v>548386.35064174002</v>
      </c>
      <c r="BN498" s="15" t="s">
        <v>81</v>
      </c>
      <c r="BO498" s="21"/>
      <c r="BP498" s="22">
        <v>38422</v>
      </c>
      <c r="BQ498" s="22">
        <v>47574</v>
      </c>
      <c r="BR498" s="21">
        <v>19801.990000000002</v>
      </c>
      <c r="BS498" s="21">
        <v>0</v>
      </c>
      <c r="BT498" s="21">
        <v>29.27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45139</v>
      </c>
      <c r="E499" s="8" t="s">
        <v>889</v>
      </c>
      <c r="F499" s="6" t="s">
        <v>890</v>
      </c>
      <c r="G499" s="9">
        <v>150</v>
      </c>
      <c r="H499" s="10">
        <v>40674.39</v>
      </c>
      <c r="I499" s="10">
        <v>29734.52</v>
      </c>
      <c r="J499" s="10">
        <v>0</v>
      </c>
      <c r="K499" s="10">
        <v>70408.91</v>
      </c>
      <c r="L499" s="10">
        <v>354.23</v>
      </c>
      <c r="M499" s="10">
        <v>70408.91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70408.91</v>
      </c>
      <c r="T499" s="10">
        <v>77081.33</v>
      </c>
      <c r="U499" s="10">
        <v>353.16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77434.490000000005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f>VLOOKUP(E499,[1]Aplicado!$C$941:$AL$1568,36,0)</f>
        <v>0</v>
      </c>
      <c r="AU499" s="10">
        <f t="shared" si="7"/>
        <v>0</v>
      </c>
      <c r="AV499" s="10">
        <v>30088.75</v>
      </c>
      <c r="AW499" s="10">
        <v>77434.490000000005</v>
      </c>
      <c r="AX499" s="11">
        <v>80</v>
      </c>
      <c r="AY499" s="11">
        <v>300</v>
      </c>
      <c r="AZ499" s="10">
        <v>297000</v>
      </c>
      <c r="BA499" s="10">
        <v>75376.5</v>
      </c>
      <c r="BB499" s="12">
        <v>90</v>
      </c>
      <c r="BC499" s="12">
        <v>84.068667290203194</v>
      </c>
      <c r="BD499" s="12">
        <v>10.42</v>
      </c>
      <c r="BE499" s="12"/>
      <c r="BF499" s="8" t="s">
        <v>103</v>
      </c>
      <c r="BG499" s="5"/>
      <c r="BH499" s="8" t="s">
        <v>369</v>
      </c>
      <c r="BI499" s="8" t="s">
        <v>594</v>
      </c>
      <c r="BJ499" s="8" t="s">
        <v>378</v>
      </c>
      <c r="BK499" s="8" t="s">
        <v>79</v>
      </c>
      <c r="BL499" s="6" t="s">
        <v>80</v>
      </c>
      <c r="BM499" s="12">
        <v>0</v>
      </c>
      <c r="BN499" s="6" t="s">
        <v>81</v>
      </c>
      <c r="BO499" s="12"/>
      <c r="BP499" s="13">
        <v>38427</v>
      </c>
      <c r="BQ499" s="13">
        <v>47574</v>
      </c>
      <c r="BR499" s="12">
        <v>19935.16</v>
      </c>
      <c r="BS499" s="12">
        <v>0</v>
      </c>
      <c r="BT499" s="12">
        <v>0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45139</v>
      </c>
      <c r="E500" s="17" t="s">
        <v>891</v>
      </c>
      <c r="F500" s="18">
        <v>151</v>
      </c>
      <c r="G500" s="18">
        <v>150</v>
      </c>
      <c r="H500" s="19">
        <v>40718.36</v>
      </c>
      <c r="I500" s="19">
        <v>29770.45</v>
      </c>
      <c r="J500" s="19">
        <v>3.01</v>
      </c>
      <c r="K500" s="19">
        <v>70488.81</v>
      </c>
      <c r="L500" s="19">
        <v>354.66</v>
      </c>
      <c r="M500" s="19">
        <v>0</v>
      </c>
      <c r="N500" s="19">
        <v>0</v>
      </c>
      <c r="O500" s="19">
        <v>3.01</v>
      </c>
      <c r="P500" s="19">
        <v>0</v>
      </c>
      <c r="Q500" s="19">
        <v>0</v>
      </c>
      <c r="R500" s="19">
        <v>0</v>
      </c>
      <c r="S500" s="19">
        <v>70485.8</v>
      </c>
      <c r="T500" s="19">
        <v>77167.69</v>
      </c>
      <c r="U500" s="19">
        <v>353.54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77521.23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9">
        <f>VLOOKUP(E500,[1]Aplicado!$C$941:$AL$1568,36,0)</f>
        <v>0</v>
      </c>
      <c r="AU500" s="19">
        <f t="shared" si="7"/>
        <v>0</v>
      </c>
      <c r="AV500" s="19">
        <v>30122.1</v>
      </c>
      <c r="AW500" s="19">
        <v>77521.23</v>
      </c>
      <c r="AX500" s="20">
        <v>80</v>
      </c>
      <c r="AY500" s="20">
        <v>300</v>
      </c>
      <c r="AZ500" s="19">
        <v>297000</v>
      </c>
      <c r="BA500" s="19">
        <v>75462.429999999993</v>
      </c>
      <c r="BB500" s="21">
        <v>90</v>
      </c>
      <c r="BC500" s="21">
        <v>84.064639847934899</v>
      </c>
      <c r="BD500" s="21">
        <v>10.42</v>
      </c>
      <c r="BE500" s="21"/>
      <c r="BF500" s="17" t="s">
        <v>103</v>
      </c>
      <c r="BG500" s="14"/>
      <c r="BH500" s="17" t="s">
        <v>369</v>
      </c>
      <c r="BI500" s="17" t="s">
        <v>594</v>
      </c>
      <c r="BJ500" s="17" t="s">
        <v>378</v>
      </c>
      <c r="BK500" s="17" t="s">
        <v>79</v>
      </c>
      <c r="BL500" s="15" t="s">
        <v>80</v>
      </c>
      <c r="BM500" s="21">
        <v>549135.27274759999</v>
      </c>
      <c r="BN500" s="15" t="s">
        <v>81</v>
      </c>
      <c r="BO500" s="21"/>
      <c r="BP500" s="22">
        <v>38419</v>
      </c>
      <c r="BQ500" s="22">
        <v>47574</v>
      </c>
      <c r="BR500" s="21">
        <v>20319.7</v>
      </c>
      <c r="BS500" s="21">
        <v>0</v>
      </c>
      <c r="BT500" s="21">
        <v>29.27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45139</v>
      </c>
      <c r="E501" s="8" t="s">
        <v>892</v>
      </c>
      <c r="F501" s="9">
        <v>151</v>
      </c>
      <c r="G501" s="9">
        <v>150</v>
      </c>
      <c r="H501" s="10">
        <v>40674.44</v>
      </c>
      <c r="I501" s="10">
        <v>29734.46</v>
      </c>
      <c r="J501" s="10">
        <v>3.03</v>
      </c>
      <c r="K501" s="10">
        <v>70408.899999999994</v>
      </c>
      <c r="L501" s="10">
        <v>354.23</v>
      </c>
      <c r="M501" s="10">
        <v>0</v>
      </c>
      <c r="N501" s="10">
        <v>0</v>
      </c>
      <c r="O501" s="10">
        <v>3.03</v>
      </c>
      <c r="P501" s="10">
        <v>0</v>
      </c>
      <c r="Q501" s="10">
        <v>0</v>
      </c>
      <c r="R501" s="10">
        <v>0</v>
      </c>
      <c r="S501" s="10">
        <v>70405.87</v>
      </c>
      <c r="T501" s="10">
        <v>77081.39</v>
      </c>
      <c r="U501" s="10">
        <v>353.16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77434.55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f>VLOOKUP(E501,[1]Aplicado!$C$941:$AL$1568,36,0)</f>
        <v>0</v>
      </c>
      <c r="AU501" s="10">
        <f t="shared" si="7"/>
        <v>0</v>
      </c>
      <c r="AV501" s="10">
        <v>30085.66</v>
      </c>
      <c r="AW501" s="10">
        <v>77434.55</v>
      </c>
      <c r="AX501" s="11">
        <v>80</v>
      </c>
      <c r="AY501" s="11">
        <v>300</v>
      </c>
      <c r="AZ501" s="10">
        <v>297000</v>
      </c>
      <c r="BA501" s="10">
        <v>75376.509999999995</v>
      </c>
      <c r="BB501" s="12">
        <v>90</v>
      </c>
      <c r="BC501" s="12">
        <v>84.065026359007604</v>
      </c>
      <c r="BD501" s="12">
        <v>10.42</v>
      </c>
      <c r="BE501" s="12"/>
      <c r="BF501" s="8" t="s">
        <v>103</v>
      </c>
      <c r="BG501" s="5"/>
      <c r="BH501" s="8" t="s">
        <v>369</v>
      </c>
      <c r="BI501" s="8" t="s">
        <v>594</v>
      </c>
      <c r="BJ501" s="8" t="s">
        <v>378</v>
      </c>
      <c r="BK501" s="8" t="s">
        <v>79</v>
      </c>
      <c r="BL501" s="6" t="s">
        <v>80</v>
      </c>
      <c r="BM501" s="12">
        <v>548512.56033814</v>
      </c>
      <c r="BN501" s="6" t="s">
        <v>81</v>
      </c>
      <c r="BO501" s="12"/>
      <c r="BP501" s="13">
        <v>38427</v>
      </c>
      <c r="BQ501" s="13">
        <v>47574</v>
      </c>
      <c r="BR501" s="12">
        <v>19946.39</v>
      </c>
      <c r="BS501" s="12">
        <v>0</v>
      </c>
      <c r="BT501" s="12">
        <v>29.24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45139</v>
      </c>
      <c r="E502" s="17" t="s">
        <v>893</v>
      </c>
      <c r="F502" s="18">
        <v>126</v>
      </c>
      <c r="G502" s="18">
        <v>125</v>
      </c>
      <c r="H502" s="19">
        <v>40718.36</v>
      </c>
      <c r="I502" s="19">
        <v>27099.5</v>
      </c>
      <c r="J502" s="19">
        <v>3.02</v>
      </c>
      <c r="K502" s="19">
        <v>67817.86</v>
      </c>
      <c r="L502" s="19">
        <v>354.66</v>
      </c>
      <c r="M502" s="19">
        <v>0</v>
      </c>
      <c r="N502" s="19">
        <v>0</v>
      </c>
      <c r="O502" s="19">
        <v>3.02</v>
      </c>
      <c r="P502" s="19">
        <v>0</v>
      </c>
      <c r="Q502" s="19">
        <v>0</v>
      </c>
      <c r="R502" s="19">
        <v>0</v>
      </c>
      <c r="S502" s="19">
        <v>67814.84</v>
      </c>
      <c r="T502" s="19">
        <v>62133.69</v>
      </c>
      <c r="U502" s="19">
        <v>353.54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62487.23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0</v>
      </c>
      <c r="AT502" s="19">
        <f>VLOOKUP(E502,[1]Aplicado!$C$941:$AL$1568,36,0)</f>
        <v>0</v>
      </c>
      <c r="AU502" s="19">
        <f t="shared" si="7"/>
        <v>0</v>
      </c>
      <c r="AV502" s="19">
        <v>27451.14</v>
      </c>
      <c r="AW502" s="19">
        <v>62487.23</v>
      </c>
      <c r="AX502" s="20">
        <v>80</v>
      </c>
      <c r="AY502" s="20">
        <v>300</v>
      </c>
      <c r="AZ502" s="19">
        <v>297000</v>
      </c>
      <c r="BA502" s="19">
        <v>75462.429999999993</v>
      </c>
      <c r="BB502" s="21">
        <v>90</v>
      </c>
      <c r="BC502" s="21">
        <v>80.879128859221694</v>
      </c>
      <c r="BD502" s="21">
        <v>10.42</v>
      </c>
      <c r="BE502" s="21"/>
      <c r="BF502" s="17" t="s">
        <v>103</v>
      </c>
      <c r="BG502" s="14"/>
      <c r="BH502" s="17" t="s">
        <v>369</v>
      </c>
      <c r="BI502" s="17" t="s">
        <v>594</v>
      </c>
      <c r="BJ502" s="17" t="s">
        <v>378</v>
      </c>
      <c r="BK502" s="17" t="s">
        <v>79</v>
      </c>
      <c r="BL502" s="15" t="s">
        <v>80</v>
      </c>
      <c r="BM502" s="21">
        <v>528326.56591448002</v>
      </c>
      <c r="BN502" s="15" t="s">
        <v>81</v>
      </c>
      <c r="BO502" s="21"/>
      <c r="BP502" s="22">
        <v>38422</v>
      </c>
      <c r="BQ502" s="22">
        <v>47574</v>
      </c>
      <c r="BR502" s="21">
        <v>16960.689999999999</v>
      </c>
      <c r="BS502" s="21">
        <v>0</v>
      </c>
      <c r="BT502" s="21">
        <v>29.27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45139</v>
      </c>
      <c r="E503" s="8" t="s">
        <v>894</v>
      </c>
      <c r="F503" s="9">
        <v>150</v>
      </c>
      <c r="G503" s="9">
        <v>149</v>
      </c>
      <c r="H503" s="10">
        <v>40827.519999999997</v>
      </c>
      <c r="I503" s="10">
        <v>29318.79</v>
      </c>
      <c r="J503" s="10">
        <v>2.97</v>
      </c>
      <c r="K503" s="10">
        <v>70146.31</v>
      </c>
      <c r="L503" s="10">
        <v>349.89</v>
      </c>
      <c r="M503" s="10">
        <v>0</v>
      </c>
      <c r="N503" s="10">
        <v>0</v>
      </c>
      <c r="O503" s="10">
        <v>2.97</v>
      </c>
      <c r="P503" s="10">
        <v>0</v>
      </c>
      <c r="Q503" s="10">
        <v>0</v>
      </c>
      <c r="R503" s="10">
        <v>0</v>
      </c>
      <c r="S503" s="10">
        <v>70143.34</v>
      </c>
      <c r="T503" s="10">
        <v>76185.17</v>
      </c>
      <c r="U503" s="10">
        <v>353.47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76538.64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f>VLOOKUP(E503,[1]Aplicado!$C$941:$AL$1568,36,0)</f>
        <v>0</v>
      </c>
      <c r="AU503" s="10">
        <f t="shared" si="7"/>
        <v>0</v>
      </c>
      <c r="AV503" s="10">
        <v>29665.71</v>
      </c>
      <c r="AW503" s="10">
        <v>76538.64</v>
      </c>
      <c r="AX503" s="11">
        <v>81</v>
      </c>
      <c r="AY503" s="11">
        <v>300</v>
      </c>
      <c r="AZ503" s="10">
        <v>297000</v>
      </c>
      <c r="BA503" s="10">
        <v>75118.009999999995</v>
      </c>
      <c r="BB503" s="12">
        <v>90</v>
      </c>
      <c r="BC503" s="12">
        <v>84.039774216596001</v>
      </c>
      <c r="BD503" s="12">
        <v>10.39</v>
      </c>
      <c r="BE503" s="12"/>
      <c r="BF503" s="8" t="s">
        <v>103</v>
      </c>
      <c r="BG503" s="5"/>
      <c r="BH503" s="8" t="s">
        <v>369</v>
      </c>
      <c r="BI503" s="8" t="s">
        <v>594</v>
      </c>
      <c r="BJ503" s="8" t="s">
        <v>378</v>
      </c>
      <c r="BK503" s="8" t="s">
        <v>79</v>
      </c>
      <c r="BL503" s="6" t="s">
        <v>80</v>
      </c>
      <c r="BM503" s="12">
        <v>546467.26209147996</v>
      </c>
      <c r="BN503" s="6" t="s">
        <v>81</v>
      </c>
      <c r="BO503" s="12"/>
      <c r="BP503" s="13">
        <v>38447</v>
      </c>
      <c r="BQ503" s="13">
        <v>47604</v>
      </c>
      <c r="BR503" s="12">
        <v>19262.68</v>
      </c>
      <c r="BS503" s="12">
        <v>0</v>
      </c>
      <c r="BT503" s="12">
        <v>29.15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45139</v>
      </c>
      <c r="E504" s="17" t="s">
        <v>895</v>
      </c>
      <c r="F504" s="18">
        <v>145</v>
      </c>
      <c r="G504" s="18">
        <v>144</v>
      </c>
      <c r="H504" s="19">
        <v>40764.89</v>
      </c>
      <c r="I504" s="19">
        <v>28784.37</v>
      </c>
      <c r="J504" s="19">
        <v>2.97</v>
      </c>
      <c r="K504" s="19">
        <v>69549.259999999995</v>
      </c>
      <c r="L504" s="19">
        <v>349.33</v>
      </c>
      <c r="M504" s="19">
        <v>0</v>
      </c>
      <c r="N504" s="19">
        <v>0</v>
      </c>
      <c r="O504" s="19">
        <v>2.97</v>
      </c>
      <c r="P504" s="19">
        <v>0</v>
      </c>
      <c r="Q504" s="19">
        <v>0</v>
      </c>
      <c r="R504" s="19">
        <v>0</v>
      </c>
      <c r="S504" s="19">
        <v>69546.289999999994</v>
      </c>
      <c r="T504" s="19">
        <v>73043.27</v>
      </c>
      <c r="U504" s="19">
        <v>352.93</v>
      </c>
      <c r="V504" s="19">
        <v>0</v>
      </c>
      <c r="W504" s="19">
        <v>0</v>
      </c>
      <c r="X504" s="19">
        <v>0</v>
      </c>
      <c r="Y504" s="19">
        <v>0</v>
      </c>
      <c r="Z504" s="19">
        <v>0</v>
      </c>
      <c r="AA504" s="19">
        <v>73396.2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9">
        <f>VLOOKUP(E504,[1]Aplicado!$C$941:$AL$1568,36,0)</f>
        <v>0</v>
      </c>
      <c r="AU504" s="19">
        <f t="shared" si="7"/>
        <v>0</v>
      </c>
      <c r="AV504" s="19">
        <v>29130.73</v>
      </c>
      <c r="AW504" s="19">
        <v>73396.2</v>
      </c>
      <c r="AX504" s="20">
        <v>81</v>
      </c>
      <c r="AY504" s="20">
        <v>300</v>
      </c>
      <c r="AZ504" s="19">
        <v>297000</v>
      </c>
      <c r="BA504" s="19">
        <v>75000.91</v>
      </c>
      <c r="BB504" s="21">
        <v>90</v>
      </c>
      <c r="BC504" s="21">
        <v>83.454535418303607</v>
      </c>
      <c r="BD504" s="21">
        <v>10.39</v>
      </c>
      <c r="BE504" s="21"/>
      <c r="BF504" s="17" t="s">
        <v>75</v>
      </c>
      <c r="BG504" s="14"/>
      <c r="BH504" s="17" t="s">
        <v>369</v>
      </c>
      <c r="BI504" s="17" t="s">
        <v>594</v>
      </c>
      <c r="BJ504" s="17" t="s">
        <v>378</v>
      </c>
      <c r="BK504" s="17" t="s">
        <v>79</v>
      </c>
      <c r="BL504" s="15" t="s">
        <v>80</v>
      </c>
      <c r="BM504" s="21">
        <v>541815.81152137998</v>
      </c>
      <c r="BN504" s="15" t="s">
        <v>81</v>
      </c>
      <c r="BO504" s="21"/>
      <c r="BP504" s="22">
        <v>38461</v>
      </c>
      <c r="BQ504" s="22">
        <v>47604</v>
      </c>
      <c r="BR504" s="21">
        <v>18554.419999999998</v>
      </c>
      <c r="BS504" s="21">
        <v>0</v>
      </c>
      <c r="BT504" s="21">
        <v>29.1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45139</v>
      </c>
      <c r="E505" s="8" t="s">
        <v>896</v>
      </c>
      <c r="F505" s="9">
        <v>110</v>
      </c>
      <c r="G505" s="9">
        <v>109</v>
      </c>
      <c r="H505" s="10">
        <v>40170.86</v>
      </c>
      <c r="I505" s="10">
        <v>24909.24</v>
      </c>
      <c r="J505" s="10">
        <v>2.87</v>
      </c>
      <c r="K505" s="10">
        <v>65080.1</v>
      </c>
      <c r="L505" s="10">
        <v>348.01</v>
      </c>
      <c r="M505" s="10">
        <v>0</v>
      </c>
      <c r="N505" s="10">
        <v>0</v>
      </c>
      <c r="O505" s="10">
        <v>2.87</v>
      </c>
      <c r="P505" s="10">
        <v>0</v>
      </c>
      <c r="Q505" s="10">
        <v>0</v>
      </c>
      <c r="R505" s="10">
        <v>0</v>
      </c>
      <c r="S505" s="10">
        <v>65077.23</v>
      </c>
      <c r="T505" s="10">
        <v>50147.68</v>
      </c>
      <c r="U505" s="10">
        <v>337.75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50485.43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f>VLOOKUP(E505,[1]Aplicado!$C$941:$AL$1568,36,0)</f>
        <v>0</v>
      </c>
      <c r="AU505" s="10">
        <f t="shared" si="7"/>
        <v>0</v>
      </c>
      <c r="AV505" s="10">
        <v>25254.38</v>
      </c>
      <c r="AW505" s="10">
        <v>50485.43</v>
      </c>
      <c r="AX505" s="11">
        <v>81</v>
      </c>
      <c r="AY505" s="11">
        <v>300</v>
      </c>
      <c r="AZ505" s="10">
        <v>297000</v>
      </c>
      <c r="BA505" s="10">
        <v>74942.490000000005</v>
      </c>
      <c r="BB505" s="12">
        <v>90</v>
      </c>
      <c r="BC505" s="12">
        <v>78.152603416299598</v>
      </c>
      <c r="BD505" s="12">
        <v>10.09</v>
      </c>
      <c r="BE505" s="12"/>
      <c r="BF505" s="8" t="s">
        <v>103</v>
      </c>
      <c r="BG505" s="5"/>
      <c r="BH505" s="8" t="s">
        <v>369</v>
      </c>
      <c r="BI505" s="8" t="s">
        <v>594</v>
      </c>
      <c r="BJ505" s="8" t="s">
        <v>897</v>
      </c>
      <c r="BK505" s="8" t="s">
        <v>79</v>
      </c>
      <c r="BL505" s="6" t="s">
        <v>80</v>
      </c>
      <c r="BM505" s="12">
        <v>506998.60746005998</v>
      </c>
      <c r="BN505" s="6" t="s">
        <v>81</v>
      </c>
      <c r="BO505" s="12"/>
      <c r="BP505" s="13">
        <v>38470</v>
      </c>
      <c r="BQ505" s="13">
        <v>47604</v>
      </c>
      <c r="BR505" s="12">
        <v>13772.11</v>
      </c>
      <c r="BS505" s="12">
        <v>0</v>
      </c>
      <c r="BT505" s="12">
        <v>29.09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45139</v>
      </c>
      <c r="E506" s="17" t="s">
        <v>898</v>
      </c>
      <c r="F506" s="18">
        <v>151</v>
      </c>
      <c r="G506" s="18">
        <v>150</v>
      </c>
      <c r="H506" s="19">
        <v>40170.86</v>
      </c>
      <c r="I506" s="19">
        <v>29697.08</v>
      </c>
      <c r="J506" s="19">
        <v>2.88</v>
      </c>
      <c r="K506" s="19">
        <v>69867.94</v>
      </c>
      <c r="L506" s="19">
        <v>348.01</v>
      </c>
      <c r="M506" s="19">
        <v>0</v>
      </c>
      <c r="N506" s="19">
        <v>0</v>
      </c>
      <c r="O506" s="19">
        <v>2.88</v>
      </c>
      <c r="P506" s="19">
        <v>0</v>
      </c>
      <c r="Q506" s="19">
        <v>0</v>
      </c>
      <c r="R506" s="19">
        <v>0</v>
      </c>
      <c r="S506" s="19">
        <v>69865.06</v>
      </c>
      <c r="T506" s="19">
        <v>73852.66</v>
      </c>
      <c r="U506" s="19">
        <v>337.75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74190.41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9">
        <f>VLOOKUP(E506,[1]Aplicado!$C$941:$AL$1568,36,0)</f>
        <v>0</v>
      </c>
      <c r="AU506" s="19">
        <f t="shared" si="7"/>
        <v>0</v>
      </c>
      <c r="AV506" s="19">
        <v>30042.21</v>
      </c>
      <c r="AW506" s="19">
        <v>74190.41</v>
      </c>
      <c r="AX506" s="20">
        <v>81</v>
      </c>
      <c r="AY506" s="20">
        <v>300</v>
      </c>
      <c r="AZ506" s="19">
        <v>297000</v>
      </c>
      <c r="BA506" s="19">
        <v>74942.490000000005</v>
      </c>
      <c r="BB506" s="21">
        <v>90</v>
      </c>
      <c r="BC506" s="21">
        <v>83.9024083667356</v>
      </c>
      <c r="BD506" s="21">
        <v>10.09</v>
      </c>
      <c r="BE506" s="21"/>
      <c r="BF506" s="17" t="s">
        <v>103</v>
      </c>
      <c r="BG506" s="14"/>
      <c r="BH506" s="17" t="s">
        <v>369</v>
      </c>
      <c r="BI506" s="17" t="s">
        <v>594</v>
      </c>
      <c r="BJ506" s="17" t="s">
        <v>897</v>
      </c>
      <c r="BK506" s="17" t="s">
        <v>79</v>
      </c>
      <c r="BL506" s="15" t="s">
        <v>80</v>
      </c>
      <c r="BM506" s="21">
        <v>544299.25997331995</v>
      </c>
      <c r="BN506" s="15" t="s">
        <v>81</v>
      </c>
      <c r="BO506" s="21"/>
      <c r="BP506" s="22">
        <v>38470</v>
      </c>
      <c r="BQ506" s="22">
        <v>47604</v>
      </c>
      <c r="BR506" s="21">
        <v>20313.939999999999</v>
      </c>
      <c r="BS506" s="21">
        <v>0</v>
      </c>
      <c r="BT506" s="21">
        <v>29.08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45139</v>
      </c>
      <c r="E507" s="8" t="s">
        <v>899</v>
      </c>
      <c r="F507" s="9">
        <v>151</v>
      </c>
      <c r="G507" s="9">
        <v>150</v>
      </c>
      <c r="H507" s="10">
        <v>40604.720000000001</v>
      </c>
      <c r="I507" s="10">
        <v>29154.240000000002</v>
      </c>
      <c r="J507" s="10">
        <v>2.87</v>
      </c>
      <c r="K507" s="10">
        <v>69758.960000000006</v>
      </c>
      <c r="L507" s="10">
        <v>344.05</v>
      </c>
      <c r="M507" s="10">
        <v>0</v>
      </c>
      <c r="N507" s="10">
        <v>0</v>
      </c>
      <c r="O507" s="10">
        <v>2.87</v>
      </c>
      <c r="P507" s="10">
        <v>0</v>
      </c>
      <c r="Q507" s="10">
        <v>0</v>
      </c>
      <c r="R507" s="10">
        <v>0</v>
      </c>
      <c r="S507" s="10">
        <v>69756.09</v>
      </c>
      <c r="T507" s="10">
        <v>75062.880000000005</v>
      </c>
      <c r="U507" s="10">
        <v>346.13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75409.009999999995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f>VLOOKUP(E507,[1]Aplicado!$C$941:$AL$1568,36,0)</f>
        <v>0</v>
      </c>
      <c r="AU507" s="10">
        <f t="shared" si="7"/>
        <v>0</v>
      </c>
      <c r="AV507" s="10">
        <v>29495.42</v>
      </c>
      <c r="AW507" s="10">
        <v>75409.009999999995</v>
      </c>
      <c r="AX507" s="11">
        <v>83</v>
      </c>
      <c r="AY507" s="11">
        <v>300</v>
      </c>
      <c r="AZ507" s="10">
        <v>297000</v>
      </c>
      <c r="BA507" s="10">
        <v>74617.36</v>
      </c>
      <c r="BB507" s="12">
        <v>90</v>
      </c>
      <c r="BC507" s="12">
        <v>84.136561518660002</v>
      </c>
      <c r="BD507" s="12">
        <v>10.23</v>
      </c>
      <c r="BE507" s="12"/>
      <c r="BF507" s="8" t="s">
        <v>75</v>
      </c>
      <c r="BG507" s="5"/>
      <c r="BH507" s="8" t="s">
        <v>369</v>
      </c>
      <c r="BI507" s="8" t="s">
        <v>594</v>
      </c>
      <c r="BJ507" s="8" t="s">
        <v>897</v>
      </c>
      <c r="BK507" s="8" t="s">
        <v>79</v>
      </c>
      <c r="BL507" s="6" t="s">
        <v>80</v>
      </c>
      <c r="BM507" s="12">
        <v>543450.30499698</v>
      </c>
      <c r="BN507" s="6" t="s">
        <v>81</v>
      </c>
      <c r="BO507" s="12"/>
      <c r="BP507" s="13">
        <v>38496</v>
      </c>
      <c r="BQ507" s="13">
        <v>47635</v>
      </c>
      <c r="BR507" s="12">
        <v>20412.39</v>
      </c>
      <c r="BS507" s="12">
        <v>0</v>
      </c>
      <c r="BT507" s="12">
        <v>28.96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45139</v>
      </c>
      <c r="E508" s="17" t="s">
        <v>900</v>
      </c>
      <c r="F508" s="18">
        <v>151</v>
      </c>
      <c r="G508" s="18">
        <v>150</v>
      </c>
      <c r="H508" s="19">
        <v>40733.18</v>
      </c>
      <c r="I508" s="19">
        <v>29247.91</v>
      </c>
      <c r="J508" s="19">
        <v>2.89</v>
      </c>
      <c r="K508" s="19">
        <v>69981.09</v>
      </c>
      <c r="L508" s="19">
        <v>345.15</v>
      </c>
      <c r="M508" s="19">
        <v>0</v>
      </c>
      <c r="N508" s="19">
        <v>0</v>
      </c>
      <c r="O508" s="19">
        <v>2.89</v>
      </c>
      <c r="P508" s="19">
        <v>0</v>
      </c>
      <c r="Q508" s="19">
        <v>0</v>
      </c>
      <c r="R508" s="19">
        <v>0</v>
      </c>
      <c r="S508" s="19">
        <v>69978.2</v>
      </c>
      <c r="T508" s="19">
        <v>75301.440000000002</v>
      </c>
      <c r="U508" s="19">
        <v>347.23</v>
      </c>
      <c r="V508" s="19">
        <v>0</v>
      </c>
      <c r="W508" s="19">
        <v>0</v>
      </c>
      <c r="X508" s="19">
        <v>0</v>
      </c>
      <c r="Y508" s="19">
        <v>0</v>
      </c>
      <c r="Z508" s="19">
        <v>0</v>
      </c>
      <c r="AA508" s="19">
        <v>75648.67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>
        <v>0</v>
      </c>
      <c r="AT508" s="19">
        <f>VLOOKUP(E508,[1]Aplicado!$C$941:$AL$1568,36,0)</f>
        <v>0</v>
      </c>
      <c r="AU508" s="19">
        <f t="shared" si="7"/>
        <v>0</v>
      </c>
      <c r="AV508" s="19">
        <v>29590.17</v>
      </c>
      <c r="AW508" s="19">
        <v>75648.67</v>
      </c>
      <c r="AX508" s="20">
        <v>82</v>
      </c>
      <c r="AY508" s="20">
        <v>300</v>
      </c>
      <c r="AZ508" s="19">
        <v>297000</v>
      </c>
      <c r="BA508" s="19">
        <v>74855.27</v>
      </c>
      <c r="BB508" s="21">
        <v>90</v>
      </c>
      <c r="BC508" s="21">
        <v>84.136200430510797</v>
      </c>
      <c r="BD508" s="21">
        <v>10.23</v>
      </c>
      <c r="BE508" s="21"/>
      <c r="BF508" s="17" t="s">
        <v>103</v>
      </c>
      <c r="BG508" s="14"/>
      <c r="BH508" s="17" t="s">
        <v>369</v>
      </c>
      <c r="BI508" s="17" t="s">
        <v>594</v>
      </c>
      <c r="BJ508" s="17" t="s">
        <v>378</v>
      </c>
      <c r="BK508" s="17" t="s">
        <v>79</v>
      </c>
      <c r="BL508" s="15" t="s">
        <v>80</v>
      </c>
      <c r="BM508" s="21">
        <v>545180.70226040005</v>
      </c>
      <c r="BN508" s="15" t="s">
        <v>81</v>
      </c>
      <c r="BO508" s="21"/>
      <c r="BP508" s="22">
        <v>38482</v>
      </c>
      <c r="BQ508" s="22">
        <v>47635</v>
      </c>
      <c r="BR508" s="21">
        <v>20105.8</v>
      </c>
      <c r="BS508" s="21">
        <v>0</v>
      </c>
      <c r="BT508" s="21">
        <v>29.05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45139</v>
      </c>
      <c r="E509" s="8" t="s">
        <v>901</v>
      </c>
      <c r="F509" s="9">
        <v>151</v>
      </c>
      <c r="G509" s="9">
        <v>150</v>
      </c>
      <c r="H509" s="10">
        <v>40604.720000000001</v>
      </c>
      <c r="I509" s="10">
        <v>29154.240000000002</v>
      </c>
      <c r="J509" s="10">
        <v>2.87</v>
      </c>
      <c r="K509" s="10">
        <v>69758.960000000006</v>
      </c>
      <c r="L509" s="10">
        <v>344.05</v>
      </c>
      <c r="M509" s="10">
        <v>0</v>
      </c>
      <c r="N509" s="10">
        <v>0</v>
      </c>
      <c r="O509" s="10">
        <v>2.87</v>
      </c>
      <c r="P509" s="10">
        <v>0</v>
      </c>
      <c r="Q509" s="10">
        <v>0</v>
      </c>
      <c r="R509" s="10">
        <v>0</v>
      </c>
      <c r="S509" s="10">
        <v>69756.09</v>
      </c>
      <c r="T509" s="10">
        <v>75062.880000000005</v>
      </c>
      <c r="U509" s="10">
        <v>346.13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75409.009999999995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f>VLOOKUP(E509,[1]Aplicado!$C$941:$AL$1568,36,0)</f>
        <v>0</v>
      </c>
      <c r="AU509" s="10">
        <f t="shared" si="7"/>
        <v>0</v>
      </c>
      <c r="AV509" s="10">
        <v>29495.42</v>
      </c>
      <c r="AW509" s="10">
        <v>75409.009999999995</v>
      </c>
      <c r="AX509" s="11">
        <v>83</v>
      </c>
      <c r="AY509" s="11">
        <v>300</v>
      </c>
      <c r="AZ509" s="10">
        <v>297000</v>
      </c>
      <c r="BA509" s="10">
        <v>74617.36</v>
      </c>
      <c r="BB509" s="12">
        <v>90</v>
      </c>
      <c r="BC509" s="12">
        <v>84.136561518660002</v>
      </c>
      <c r="BD509" s="12">
        <v>10.23</v>
      </c>
      <c r="BE509" s="12"/>
      <c r="BF509" s="8" t="s">
        <v>103</v>
      </c>
      <c r="BG509" s="5"/>
      <c r="BH509" s="8" t="s">
        <v>369</v>
      </c>
      <c r="BI509" s="8" t="s">
        <v>594</v>
      </c>
      <c r="BJ509" s="8" t="s">
        <v>897</v>
      </c>
      <c r="BK509" s="8" t="s">
        <v>79</v>
      </c>
      <c r="BL509" s="6" t="s">
        <v>80</v>
      </c>
      <c r="BM509" s="12">
        <v>543450.30499698</v>
      </c>
      <c r="BN509" s="6" t="s">
        <v>81</v>
      </c>
      <c r="BO509" s="12"/>
      <c r="BP509" s="13">
        <v>38496</v>
      </c>
      <c r="BQ509" s="13">
        <v>47635</v>
      </c>
      <c r="BR509" s="12">
        <v>20478.169999999998</v>
      </c>
      <c r="BS509" s="12">
        <v>0</v>
      </c>
      <c r="BT509" s="12">
        <v>28.96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45139</v>
      </c>
      <c r="E510" s="17" t="s">
        <v>902</v>
      </c>
      <c r="F510" s="18">
        <v>151</v>
      </c>
      <c r="G510" s="18">
        <v>150</v>
      </c>
      <c r="H510" s="19">
        <v>40615.089999999997</v>
      </c>
      <c r="I510" s="19">
        <v>29162</v>
      </c>
      <c r="J510" s="19">
        <v>2.88</v>
      </c>
      <c r="K510" s="19">
        <v>69777.09</v>
      </c>
      <c r="L510" s="19">
        <v>344.14</v>
      </c>
      <c r="M510" s="19">
        <v>0</v>
      </c>
      <c r="N510" s="19">
        <v>0</v>
      </c>
      <c r="O510" s="19">
        <v>2.88</v>
      </c>
      <c r="P510" s="19">
        <v>0</v>
      </c>
      <c r="Q510" s="19">
        <v>0</v>
      </c>
      <c r="R510" s="19">
        <v>0</v>
      </c>
      <c r="S510" s="19">
        <v>69774.210000000006</v>
      </c>
      <c r="T510" s="19">
        <v>75082.33</v>
      </c>
      <c r="U510" s="19">
        <v>346.22</v>
      </c>
      <c r="V510" s="19">
        <v>0</v>
      </c>
      <c r="W510" s="19">
        <v>0</v>
      </c>
      <c r="X510" s="19">
        <v>0</v>
      </c>
      <c r="Y510" s="19">
        <v>0</v>
      </c>
      <c r="Z510" s="19">
        <v>0</v>
      </c>
      <c r="AA510" s="19">
        <v>75428.55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>
        <v>0</v>
      </c>
      <c r="AT510" s="19">
        <f>VLOOKUP(E510,[1]Aplicado!$C$941:$AL$1568,36,0)</f>
        <v>0</v>
      </c>
      <c r="AU510" s="19">
        <f t="shared" si="7"/>
        <v>0</v>
      </c>
      <c r="AV510" s="19">
        <v>29503.26</v>
      </c>
      <c r="AW510" s="19">
        <v>75428.55</v>
      </c>
      <c r="AX510" s="20">
        <v>83</v>
      </c>
      <c r="AY510" s="20">
        <v>300</v>
      </c>
      <c r="AZ510" s="19">
        <v>297000</v>
      </c>
      <c r="BA510" s="19">
        <v>74636.83</v>
      </c>
      <c r="BB510" s="21">
        <v>90</v>
      </c>
      <c r="BC510" s="21">
        <v>84.136463191161795</v>
      </c>
      <c r="BD510" s="21">
        <v>10.23</v>
      </c>
      <c r="BE510" s="21"/>
      <c r="BF510" s="17" t="s">
        <v>75</v>
      </c>
      <c r="BG510" s="14"/>
      <c r="BH510" s="17" t="s">
        <v>369</v>
      </c>
      <c r="BI510" s="17" t="s">
        <v>594</v>
      </c>
      <c r="BJ510" s="17" t="s">
        <v>897</v>
      </c>
      <c r="BK510" s="17" t="s">
        <v>79</v>
      </c>
      <c r="BL510" s="15" t="s">
        <v>80</v>
      </c>
      <c r="BM510" s="21">
        <v>543591.47287962004</v>
      </c>
      <c r="BN510" s="15" t="s">
        <v>81</v>
      </c>
      <c r="BO510" s="21"/>
      <c r="BP510" s="22">
        <v>38499</v>
      </c>
      <c r="BQ510" s="22">
        <v>47635</v>
      </c>
      <c r="BR510" s="21">
        <v>19932.330000000002</v>
      </c>
      <c r="BS510" s="21">
        <v>0</v>
      </c>
      <c r="BT510" s="21">
        <v>28.97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45139</v>
      </c>
      <c r="E511" s="8" t="s">
        <v>903</v>
      </c>
      <c r="F511" s="9">
        <v>150</v>
      </c>
      <c r="G511" s="9">
        <v>149</v>
      </c>
      <c r="H511" s="10">
        <v>41330.35</v>
      </c>
      <c r="I511" s="10">
        <v>28756.27</v>
      </c>
      <c r="J511" s="10">
        <v>2.89</v>
      </c>
      <c r="K511" s="10">
        <v>70086.62</v>
      </c>
      <c r="L511" s="10">
        <v>342.67</v>
      </c>
      <c r="M511" s="10">
        <v>0</v>
      </c>
      <c r="N511" s="10">
        <v>0</v>
      </c>
      <c r="O511" s="10">
        <v>2.89</v>
      </c>
      <c r="P511" s="10">
        <v>0</v>
      </c>
      <c r="Q511" s="10">
        <v>0</v>
      </c>
      <c r="R511" s="10">
        <v>0</v>
      </c>
      <c r="S511" s="10">
        <v>70083.73</v>
      </c>
      <c r="T511" s="10">
        <v>76162.710000000006</v>
      </c>
      <c r="U511" s="10">
        <v>356.79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76519.5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f>VLOOKUP(E511,[1]Aplicado!$C$941:$AL$1568,36,0)</f>
        <v>0</v>
      </c>
      <c r="AU511" s="10">
        <f t="shared" si="7"/>
        <v>0</v>
      </c>
      <c r="AV511" s="10">
        <v>29096.05</v>
      </c>
      <c r="AW511" s="10">
        <v>76519.5</v>
      </c>
      <c r="AX511" s="11">
        <v>83</v>
      </c>
      <c r="AY511" s="11">
        <v>300</v>
      </c>
      <c r="AZ511" s="10">
        <v>297000</v>
      </c>
      <c r="BA511" s="10">
        <v>74872.75</v>
      </c>
      <c r="BB511" s="12">
        <v>90</v>
      </c>
      <c r="BC511" s="12">
        <v>84.243408983909404</v>
      </c>
      <c r="BD511" s="12">
        <v>10.36</v>
      </c>
      <c r="BE511" s="12"/>
      <c r="BF511" s="8" t="s">
        <v>103</v>
      </c>
      <c r="BG511" s="5"/>
      <c r="BH511" s="8" t="s">
        <v>369</v>
      </c>
      <c r="BI511" s="8" t="s">
        <v>594</v>
      </c>
      <c r="BJ511" s="8" t="s">
        <v>378</v>
      </c>
      <c r="BK511" s="8" t="s">
        <v>79</v>
      </c>
      <c r="BL511" s="6" t="s">
        <v>80</v>
      </c>
      <c r="BM511" s="12">
        <v>546002.85715306003</v>
      </c>
      <c r="BN511" s="6" t="s">
        <v>81</v>
      </c>
      <c r="BO511" s="12"/>
      <c r="BP511" s="13">
        <v>38511</v>
      </c>
      <c r="BQ511" s="13">
        <v>47665</v>
      </c>
      <c r="BR511" s="12">
        <v>19678.060000000001</v>
      </c>
      <c r="BS511" s="12">
        <v>0</v>
      </c>
      <c r="BT511" s="12">
        <v>29.06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45139</v>
      </c>
      <c r="E512" s="17" t="s">
        <v>904</v>
      </c>
      <c r="F512" s="18">
        <v>123</v>
      </c>
      <c r="G512" s="18">
        <v>122</v>
      </c>
      <c r="H512" s="19">
        <v>26188.76</v>
      </c>
      <c r="I512" s="19">
        <v>16937.060000000001</v>
      </c>
      <c r="J512" s="19">
        <v>1.9</v>
      </c>
      <c r="K512" s="19">
        <v>43125.82</v>
      </c>
      <c r="L512" s="19">
        <v>224.37</v>
      </c>
      <c r="M512" s="19">
        <v>0</v>
      </c>
      <c r="N512" s="19">
        <v>0</v>
      </c>
      <c r="O512" s="19">
        <v>1.9</v>
      </c>
      <c r="P512" s="19">
        <v>0</v>
      </c>
      <c r="Q512" s="19">
        <v>0</v>
      </c>
      <c r="R512" s="19">
        <v>0</v>
      </c>
      <c r="S512" s="19">
        <v>43123.92</v>
      </c>
      <c r="T512" s="19">
        <v>38548.230000000003</v>
      </c>
      <c r="U512" s="19">
        <v>226.73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38774.959999999999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0</v>
      </c>
      <c r="AT512" s="19">
        <f>VLOOKUP(E512,[1]Aplicado!$C$941:$AL$1568,36,0)</f>
        <v>0</v>
      </c>
      <c r="AU512" s="19">
        <f t="shared" si="7"/>
        <v>0</v>
      </c>
      <c r="AV512" s="19">
        <v>17159.53</v>
      </c>
      <c r="AW512" s="19">
        <v>38774.959999999999</v>
      </c>
      <c r="AX512" s="20">
        <v>82</v>
      </c>
      <c r="AY512" s="20">
        <v>300</v>
      </c>
      <c r="AZ512" s="19">
        <v>199242.8</v>
      </c>
      <c r="BA512" s="19">
        <v>48177.56</v>
      </c>
      <c r="BB512" s="21">
        <v>86</v>
      </c>
      <c r="BC512" s="21">
        <v>76.978932100338795</v>
      </c>
      <c r="BD512" s="21">
        <v>10.39</v>
      </c>
      <c r="BE512" s="21"/>
      <c r="BF512" s="17" t="s">
        <v>103</v>
      </c>
      <c r="BG512" s="14"/>
      <c r="BH512" s="17" t="s">
        <v>225</v>
      </c>
      <c r="BI512" s="17" t="s">
        <v>403</v>
      </c>
      <c r="BJ512" s="17" t="s">
        <v>905</v>
      </c>
      <c r="BK512" s="17" t="s">
        <v>79</v>
      </c>
      <c r="BL512" s="15" t="s">
        <v>80</v>
      </c>
      <c r="BM512" s="21">
        <v>335966.47227024002</v>
      </c>
      <c r="BN512" s="15" t="s">
        <v>81</v>
      </c>
      <c r="BO512" s="21"/>
      <c r="BP512" s="22">
        <v>38443</v>
      </c>
      <c r="BQ512" s="22">
        <v>47604</v>
      </c>
      <c r="BR512" s="21">
        <v>9328.74</v>
      </c>
      <c r="BS512" s="21">
        <v>0</v>
      </c>
      <c r="BT512" s="21">
        <v>29.16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45139</v>
      </c>
      <c r="E513" s="8" t="s">
        <v>906</v>
      </c>
      <c r="F513" s="9">
        <v>151</v>
      </c>
      <c r="G513" s="9">
        <v>150</v>
      </c>
      <c r="H513" s="10">
        <v>27218.799999999999</v>
      </c>
      <c r="I513" s="10">
        <v>19894.849999999999</v>
      </c>
      <c r="J513" s="10">
        <v>2.02</v>
      </c>
      <c r="K513" s="10">
        <v>47113.65</v>
      </c>
      <c r="L513" s="10">
        <v>237.01</v>
      </c>
      <c r="M513" s="10">
        <v>0</v>
      </c>
      <c r="N513" s="10">
        <v>0</v>
      </c>
      <c r="O513" s="10">
        <v>2.02</v>
      </c>
      <c r="P513" s="10">
        <v>0</v>
      </c>
      <c r="Q513" s="10">
        <v>0</v>
      </c>
      <c r="R513" s="10">
        <v>0</v>
      </c>
      <c r="S513" s="10">
        <v>47111.63</v>
      </c>
      <c r="T513" s="10">
        <v>51579.44</v>
      </c>
      <c r="U513" s="10">
        <v>236.33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51815.77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f>VLOOKUP(E513,[1]Aplicado!$C$941:$AL$1568,36,0)</f>
        <v>0</v>
      </c>
      <c r="AU513" s="10">
        <f t="shared" si="7"/>
        <v>0</v>
      </c>
      <c r="AV513" s="10">
        <v>20129.84</v>
      </c>
      <c r="AW513" s="10">
        <v>51815.77</v>
      </c>
      <c r="AX513" s="11">
        <v>80</v>
      </c>
      <c r="AY513" s="11">
        <v>300</v>
      </c>
      <c r="AZ513" s="10">
        <v>199242.8</v>
      </c>
      <c r="BA513" s="10">
        <v>50437.41</v>
      </c>
      <c r="BB513" s="12">
        <v>90</v>
      </c>
      <c r="BC513" s="12">
        <v>84.065512087159107</v>
      </c>
      <c r="BD513" s="12">
        <v>10.42</v>
      </c>
      <c r="BE513" s="12"/>
      <c r="BF513" s="8" t="s">
        <v>103</v>
      </c>
      <c r="BG513" s="5"/>
      <c r="BH513" s="8" t="s">
        <v>225</v>
      </c>
      <c r="BI513" s="8" t="s">
        <v>403</v>
      </c>
      <c r="BJ513" s="8" t="s">
        <v>905</v>
      </c>
      <c r="BK513" s="8" t="s">
        <v>79</v>
      </c>
      <c r="BL513" s="6" t="s">
        <v>80</v>
      </c>
      <c r="BM513" s="12">
        <v>367033.61229686002</v>
      </c>
      <c r="BN513" s="6" t="s">
        <v>81</v>
      </c>
      <c r="BO513" s="12"/>
      <c r="BP513" s="13">
        <v>38440</v>
      </c>
      <c r="BQ513" s="13">
        <v>47574</v>
      </c>
      <c r="BR513" s="12">
        <v>12824.35</v>
      </c>
      <c r="BS513" s="12">
        <v>0</v>
      </c>
      <c r="BT513" s="12">
        <v>29.17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45139</v>
      </c>
      <c r="E514" s="17" t="s">
        <v>907</v>
      </c>
      <c r="F514" s="18">
        <v>41</v>
      </c>
      <c r="G514" s="18">
        <v>40</v>
      </c>
      <c r="H514" s="19">
        <v>25371.39</v>
      </c>
      <c r="I514" s="19">
        <v>8645.0400000000009</v>
      </c>
      <c r="J514" s="19">
        <v>2.13</v>
      </c>
      <c r="K514" s="19">
        <v>34016.43</v>
      </c>
      <c r="L514" s="19">
        <v>251.45</v>
      </c>
      <c r="M514" s="19">
        <v>0</v>
      </c>
      <c r="N514" s="19">
        <v>0</v>
      </c>
      <c r="O514" s="19">
        <v>2.13</v>
      </c>
      <c r="P514" s="19">
        <v>0</v>
      </c>
      <c r="Q514" s="19">
        <v>0</v>
      </c>
      <c r="R514" s="19">
        <v>0</v>
      </c>
      <c r="S514" s="19">
        <v>34014.300000000003</v>
      </c>
      <c r="T514" s="19">
        <v>10670.47</v>
      </c>
      <c r="U514" s="19">
        <v>219.66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10890.13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>
        <v>0</v>
      </c>
      <c r="AT514" s="19">
        <f>VLOOKUP(E514,[1]Aplicado!$C$941:$AL$1568,36,0)</f>
        <v>0</v>
      </c>
      <c r="AU514" s="19">
        <f t="shared" si="7"/>
        <v>0</v>
      </c>
      <c r="AV514" s="19">
        <v>8894.36</v>
      </c>
      <c r="AW514" s="19">
        <v>10890.13</v>
      </c>
      <c r="AX514" s="20">
        <v>81</v>
      </c>
      <c r="AY514" s="20">
        <v>300</v>
      </c>
      <c r="AZ514" s="19">
        <v>199242.8</v>
      </c>
      <c r="BA514" s="19">
        <v>50314.45</v>
      </c>
      <c r="BB514" s="21">
        <v>90</v>
      </c>
      <c r="BC514" s="21">
        <v>60.843097758198702</v>
      </c>
      <c r="BD514" s="21">
        <v>10.39</v>
      </c>
      <c r="BE514" s="21"/>
      <c r="BF514" s="17" t="s">
        <v>75</v>
      </c>
      <c r="BG514" s="14"/>
      <c r="BH514" s="17" t="s">
        <v>225</v>
      </c>
      <c r="BI514" s="17" t="s">
        <v>403</v>
      </c>
      <c r="BJ514" s="17" t="s">
        <v>905</v>
      </c>
      <c r="BK514" s="17" t="s">
        <v>79</v>
      </c>
      <c r="BL514" s="15" t="s">
        <v>80</v>
      </c>
      <c r="BM514" s="21">
        <v>264995.95532459999</v>
      </c>
      <c r="BN514" s="15" t="s">
        <v>81</v>
      </c>
      <c r="BO514" s="21"/>
      <c r="BP514" s="22">
        <v>38461</v>
      </c>
      <c r="BQ514" s="22">
        <v>47604</v>
      </c>
      <c r="BR514" s="21">
        <v>4139.57</v>
      </c>
      <c r="BS514" s="21">
        <v>0</v>
      </c>
      <c r="BT514" s="21">
        <v>29.11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45139</v>
      </c>
      <c r="E515" s="8" t="s">
        <v>908</v>
      </c>
      <c r="F515" s="9">
        <v>101</v>
      </c>
      <c r="G515" s="9">
        <v>100</v>
      </c>
      <c r="H515" s="10">
        <v>27359.42</v>
      </c>
      <c r="I515" s="10">
        <v>15742.55</v>
      </c>
      <c r="J515" s="10">
        <v>2</v>
      </c>
      <c r="K515" s="10">
        <v>43101.97</v>
      </c>
      <c r="L515" s="10">
        <v>234.49</v>
      </c>
      <c r="M515" s="10">
        <v>0</v>
      </c>
      <c r="N515" s="10">
        <v>0</v>
      </c>
      <c r="O515" s="10">
        <v>2</v>
      </c>
      <c r="P515" s="10">
        <v>0</v>
      </c>
      <c r="Q515" s="10">
        <v>0</v>
      </c>
      <c r="R515" s="10">
        <v>0</v>
      </c>
      <c r="S515" s="10">
        <v>43099.97</v>
      </c>
      <c r="T515" s="10">
        <v>31864.81</v>
      </c>
      <c r="U515" s="10">
        <v>236.87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32101.68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>
        <v>0</v>
      </c>
      <c r="AT515" s="10">
        <f>VLOOKUP(E515,[1]Aplicado!$C$941:$AL$1568,36,0)</f>
        <v>0</v>
      </c>
      <c r="AU515" s="10">
        <f t="shared" ref="AU515:AU578" si="8">AR515-AS515-AT515+AQ515+AP515+AO515+AM515+AJ515+AI515+AH515+AG515+AB515+X515+W515+R515+Q515+P515+O515-J515+AF515</f>
        <v>0</v>
      </c>
      <c r="AV515" s="10">
        <v>15975.04</v>
      </c>
      <c r="AW515" s="10">
        <v>32101.68</v>
      </c>
      <c r="AX515" s="11">
        <v>81</v>
      </c>
      <c r="AY515" s="11">
        <v>300</v>
      </c>
      <c r="AZ515" s="10">
        <v>199242.8</v>
      </c>
      <c r="BA515" s="10">
        <v>50340.47</v>
      </c>
      <c r="BB515" s="12">
        <v>90</v>
      </c>
      <c r="BC515" s="12">
        <v>77.055246007834299</v>
      </c>
      <c r="BD515" s="12">
        <v>10.39</v>
      </c>
      <c r="BE515" s="12"/>
      <c r="BF515" s="8" t="s">
        <v>103</v>
      </c>
      <c r="BG515" s="5"/>
      <c r="BH515" s="8" t="s">
        <v>225</v>
      </c>
      <c r="BI515" s="8" t="s">
        <v>403</v>
      </c>
      <c r="BJ515" s="8" t="s">
        <v>905</v>
      </c>
      <c r="BK515" s="8" t="s">
        <v>79</v>
      </c>
      <c r="BL515" s="6" t="s">
        <v>80</v>
      </c>
      <c r="BM515" s="12">
        <v>335779.88447833998</v>
      </c>
      <c r="BN515" s="6" t="s">
        <v>81</v>
      </c>
      <c r="BO515" s="12"/>
      <c r="BP515" s="13">
        <v>38456</v>
      </c>
      <c r="BQ515" s="13">
        <v>47604</v>
      </c>
      <c r="BR515" s="12">
        <v>9877.4</v>
      </c>
      <c r="BS515" s="12">
        <v>0</v>
      </c>
      <c r="BT515" s="12">
        <v>29.12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45139</v>
      </c>
      <c r="E516" s="17" t="s">
        <v>909</v>
      </c>
      <c r="F516" s="18">
        <v>150</v>
      </c>
      <c r="G516" s="18">
        <v>149</v>
      </c>
      <c r="H516" s="19">
        <v>45259.98</v>
      </c>
      <c r="I516" s="19">
        <v>32982.339999999997</v>
      </c>
      <c r="J516" s="19">
        <v>3.37</v>
      </c>
      <c r="K516" s="19">
        <v>78242.320000000007</v>
      </c>
      <c r="L516" s="19">
        <v>394.19</v>
      </c>
      <c r="M516" s="19">
        <v>0</v>
      </c>
      <c r="N516" s="19">
        <v>0</v>
      </c>
      <c r="O516" s="19">
        <v>3.37</v>
      </c>
      <c r="P516" s="19">
        <v>0</v>
      </c>
      <c r="Q516" s="19">
        <v>0</v>
      </c>
      <c r="R516" s="19">
        <v>0</v>
      </c>
      <c r="S516" s="19">
        <v>78238.95</v>
      </c>
      <c r="T516" s="19">
        <v>85093.13</v>
      </c>
      <c r="U516" s="19">
        <v>392.98</v>
      </c>
      <c r="V516" s="19">
        <v>0</v>
      </c>
      <c r="W516" s="19">
        <v>0</v>
      </c>
      <c r="X516" s="19">
        <v>0</v>
      </c>
      <c r="Y516" s="19">
        <v>0</v>
      </c>
      <c r="Z516" s="19">
        <v>0</v>
      </c>
      <c r="AA516" s="19">
        <v>85486.11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9">
        <f>VLOOKUP(E516,[1]Aplicado!$C$941:$AL$1568,36,0)</f>
        <v>0</v>
      </c>
      <c r="AU516" s="19">
        <f t="shared" si="8"/>
        <v>0</v>
      </c>
      <c r="AV516" s="19">
        <v>33373.160000000003</v>
      </c>
      <c r="AW516" s="19">
        <v>85486.11</v>
      </c>
      <c r="AX516" s="20">
        <v>80</v>
      </c>
      <c r="AY516" s="20">
        <v>300</v>
      </c>
      <c r="AZ516" s="19">
        <v>330000</v>
      </c>
      <c r="BA516" s="19">
        <v>83877.240000000005</v>
      </c>
      <c r="BB516" s="21">
        <v>90</v>
      </c>
      <c r="BC516" s="21">
        <v>83.950133552319997</v>
      </c>
      <c r="BD516" s="21">
        <v>10.42</v>
      </c>
      <c r="BE516" s="21"/>
      <c r="BF516" s="17" t="s">
        <v>103</v>
      </c>
      <c r="BG516" s="14"/>
      <c r="BH516" s="17" t="s">
        <v>158</v>
      </c>
      <c r="BI516" s="17" t="s">
        <v>296</v>
      </c>
      <c r="BJ516" s="17" t="s">
        <v>910</v>
      </c>
      <c r="BK516" s="17" t="s">
        <v>79</v>
      </c>
      <c r="BL516" s="15" t="s">
        <v>80</v>
      </c>
      <c r="BM516" s="21">
        <v>609537.90902190004</v>
      </c>
      <c r="BN516" s="15" t="s">
        <v>81</v>
      </c>
      <c r="BO516" s="21"/>
      <c r="BP516" s="22">
        <v>38420</v>
      </c>
      <c r="BQ516" s="22">
        <v>47574</v>
      </c>
      <c r="BR516" s="21">
        <v>20796.63</v>
      </c>
      <c r="BS516" s="21">
        <v>0</v>
      </c>
      <c r="BT516" s="21">
        <v>29.28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45139</v>
      </c>
      <c r="E517" s="8" t="s">
        <v>911</v>
      </c>
      <c r="F517" s="9">
        <v>98</v>
      </c>
      <c r="G517" s="9">
        <v>97</v>
      </c>
      <c r="H517" s="10">
        <v>45315.69</v>
      </c>
      <c r="I517" s="10">
        <v>25575.37</v>
      </c>
      <c r="J517" s="10">
        <v>3.3</v>
      </c>
      <c r="K517" s="10">
        <v>70891.06</v>
      </c>
      <c r="L517" s="10">
        <v>388.28</v>
      </c>
      <c r="M517" s="10">
        <v>0</v>
      </c>
      <c r="N517" s="10">
        <v>0</v>
      </c>
      <c r="O517" s="10">
        <v>3.3</v>
      </c>
      <c r="P517" s="10">
        <v>0</v>
      </c>
      <c r="Q517" s="10">
        <v>0</v>
      </c>
      <c r="R517" s="10">
        <v>0</v>
      </c>
      <c r="S517" s="10">
        <v>70887.759999999995</v>
      </c>
      <c r="T517" s="10">
        <v>50924.41</v>
      </c>
      <c r="U517" s="10">
        <v>392.33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51316.74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f>VLOOKUP(E517,[1]Aplicado!$C$941:$AL$1568,36,0)</f>
        <v>0</v>
      </c>
      <c r="AU517" s="10">
        <f t="shared" si="8"/>
        <v>0</v>
      </c>
      <c r="AV517" s="10">
        <v>25960.35</v>
      </c>
      <c r="AW517" s="10">
        <v>51316.74</v>
      </c>
      <c r="AX517" s="11">
        <v>81</v>
      </c>
      <c r="AY517" s="11">
        <v>300</v>
      </c>
      <c r="AZ517" s="10">
        <v>330000</v>
      </c>
      <c r="BA517" s="10">
        <v>83368.820000000007</v>
      </c>
      <c r="BB517" s="12">
        <v>90</v>
      </c>
      <c r="BC517" s="12">
        <v>76.526192886021406</v>
      </c>
      <c r="BD517" s="12">
        <v>10.39</v>
      </c>
      <c r="BE517" s="12"/>
      <c r="BF517" s="8" t="s">
        <v>103</v>
      </c>
      <c r="BG517" s="5"/>
      <c r="BH517" s="8" t="s">
        <v>158</v>
      </c>
      <c r="BI517" s="8" t="s">
        <v>296</v>
      </c>
      <c r="BJ517" s="8" t="s">
        <v>910</v>
      </c>
      <c r="BK517" s="8" t="s">
        <v>79</v>
      </c>
      <c r="BL517" s="6" t="s">
        <v>80</v>
      </c>
      <c r="BM517" s="12">
        <v>552266.83136272</v>
      </c>
      <c r="BN517" s="6" t="s">
        <v>81</v>
      </c>
      <c r="BO517" s="12"/>
      <c r="BP517" s="13">
        <v>38457</v>
      </c>
      <c r="BQ517" s="13">
        <v>47604</v>
      </c>
      <c r="BR517" s="12">
        <v>13250.94</v>
      </c>
      <c r="BS517" s="12">
        <v>0</v>
      </c>
      <c r="BT517" s="12">
        <v>29.12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45139</v>
      </c>
      <c r="E518" s="17" t="s">
        <v>912</v>
      </c>
      <c r="F518" s="18">
        <v>110</v>
      </c>
      <c r="G518" s="18">
        <v>109</v>
      </c>
      <c r="H518" s="19">
        <v>44637.75</v>
      </c>
      <c r="I518" s="19">
        <v>27683.759999999998</v>
      </c>
      <c r="J518" s="19">
        <v>3.19</v>
      </c>
      <c r="K518" s="19">
        <v>72321.509999999995</v>
      </c>
      <c r="L518" s="19">
        <v>386.78</v>
      </c>
      <c r="M518" s="19">
        <v>0</v>
      </c>
      <c r="N518" s="19">
        <v>0</v>
      </c>
      <c r="O518" s="19">
        <v>3.19</v>
      </c>
      <c r="P518" s="19">
        <v>0</v>
      </c>
      <c r="Q518" s="19">
        <v>0</v>
      </c>
      <c r="R518" s="19">
        <v>0</v>
      </c>
      <c r="S518" s="19">
        <v>72318.320000000007</v>
      </c>
      <c r="T518" s="19">
        <v>55706.99</v>
      </c>
      <c r="U518" s="19">
        <v>375.3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56082.29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>
        <v>0</v>
      </c>
      <c r="AT518" s="19">
        <f>VLOOKUP(E518,[1]Aplicado!$C$941:$AL$1568,36,0)</f>
        <v>0</v>
      </c>
      <c r="AU518" s="19">
        <f t="shared" si="8"/>
        <v>0</v>
      </c>
      <c r="AV518" s="19">
        <v>28067.35</v>
      </c>
      <c r="AW518" s="19">
        <v>56082.29</v>
      </c>
      <c r="AX518" s="20">
        <v>81</v>
      </c>
      <c r="AY518" s="20">
        <v>300</v>
      </c>
      <c r="AZ518" s="19">
        <v>330000</v>
      </c>
      <c r="BA518" s="19">
        <v>83282.649999999994</v>
      </c>
      <c r="BB518" s="21">
        <v>90</v>
      </c>
      <c r="BC518" s="21">
        <v>78.151317231139998</v>
      </c>
      <c r="BD518" s="21">
        <v>10.09</v>
      </c>
      <c r="BE518" s="21"/>
      <c r="BF518" s="17" t="s">
        <v>75</v>
      </c>
      <c r="BG518" s="14"/>
      <c r="BH518" s="17" t="s">
        <v>158</v>
      </c>
      <c r="BI518" s="17" t="s">
        <v>296</v>
      </c>
      <c r="BJ518" s="17" t="s">
        <v>910</v>
      </c>
      <c r="BK518" s="17" t="s">
        <v>79</v>
      </c>
      <c r="BL518" s="15" t="s">
        <v>80</v>
      </c>
      <c r="BM518" s="21">
        <v>563411.92662704003</v>
      </c>
      <c r="BN518" s="15" t="s">
        <v>81</v>
      </c>
      <c r="BO518" s="21"/>
      <c r="BP518" s="22">
        <v>38467</v>
      </c>
      <c r="BQ518" s="22">
        <v>47604</v>
      </c>
      <c r="BR518" s="21">
        <v>14793.16</v>
      </c>
      <c r="BS518" s="21">
        <v>0</v>
      </c>
      <c r="BT518" s="21">
        <v>29.09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45139</v>
      </c>
      <c r="E519" s="8" t="s">
        <v>913</v>
      </c>
      <c r="F519" s="9">
        <v>151</v>
      </c>
      <c r="G519" s="9">
        <v>150</v>
      </c>
      <c r="H519" s="10">
        <v>44886.59</v>
      </c>
      <c r="I519" s="10">
        <v>32744.69</v>
      </c>
      <c r="J519" s="10">
        <v>3.14</v>
      </c>
      <c r="K519" s="10">
        <v>77631.28</v>
      </c>
      <c r="L519" s="10">
        <v>382.96</v>
      </c>
      <c r="M519" s="10">
        <v>0</v>
      </c>
      <c r="N519" s="10">
        <v>0</v>
      </c>
      <c r="O519" s="10">
        <v>3.14</v>
      </c>
      <c r="P519" s="10">
        <v>0</v>
      </c>
      <c r="Q519" s="10">
        <v>0</v>
      </c>
      <c r="R519" s="10">
        <v>0</v>
      </c>
      <c r="S519" s="10">
        <v>77628.14</v>
      </c>
      <c r="T519" s="10">
        <v>81843.11</v>
      </c>
      <c r="U519" s="10">
        <v>375.9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82219.009999999995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>
        <v>0</v>
      </c>
      <c r="AT519" s="10">
        <f>VLOOKUP(E519,[1]Aplicado!$C$941:$AL$1568,36,0)</f>
        <v>0</v>
      </c>
      <c r="AU519" s="10">
        <f t="shared" si="8"/>
        <v>0</v>
      </c>
      <c r="AV519" s="10">
        <v>33124.51</v>
      </c>
      <c r="AW519" s="10">
        <v>82219.009999999995</v>
      </c>
      <c r="AX519" s="11">
        <v>82</v>
      </c>
      <c r="AY519" s="11">
        <v>300</v>
      </c>
      <c r="AZ519" s="10">
        <v>368200</v>
      </c>
      <c r="BA519" s="10">
        <v>83187.34</v>
      </c>
      <c r="BB519" s="12">
        <v>80.930000000000007</v>
      </c>
      <c r="BC519" s="12">
        <v>75.521652335559693</v>
      </c>
      <c r="BD519" s="12">
        <v>10.050000000000001</v>
      </c>
      <c r="BE519" s="12"/>
      <c r="BF519" s="8" t="s">
        <v>103</v>
      </c>
      <c r="BG519" s="5"/>
      <c r="BH519" s="8" t="s">
        <v>158</v>
      </c>
      <c r="BI519" s="8" t="s">
        <v>296</v>
      </c>
      <c r="BJ519" s="8" t="s">
        <v>910</v>
      </c>
      <c r="BK519" s="8" t="s">
        <v>79</v>
      </c>
      <c r="BL519" s="6" t="s">
        <v>80</v>
      </c>
      <c r="BM519" s="12">
        <v>604779.25811707997</v>
      </c>
      <c r="BN519" s="6" t="s">
        <v>81</v>
      </c>
      <c r="BO519" s="12"/>
      <c r="BP519" s="13">
        <v>38496</v>
      </c>
      <c r="BQ519" s="13">
        <v>47635</v>
      </c>
      <c r="BR519" s="12">
        <v>21221.33</v>
      </c>
      <c r="BS519" s="12">
        <v>0</v>
      </c>
      <c r="BT519" s="12">
        <v>28.96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45139</v>
      </c>
      <c r="E520" s="17" t="s">
        <v>914</v>
      </c>
      <c r="F520" s="18">
        <v>151</v>
      </c>
      <c r="G520" s="18">
        <v>150</v>
      </c>
      <c r="H520" s="19">
        <v>34333.81</v>
      </c>
      <c r="I520" s="19">
        <v>25101.98</v>
      </c>
      <c r="J520" s="19">
        <v>2.5499999999999998</v>
      </c>
      <c r="K520" s="19">
        <v>59435.79</v>
      </c>
      <c r="L520" s="19">
        <v>299.04000000000002</v>
      </c>
      <c r="M520" s="19">
        <v>0</v>
      </c>
      <c r="N520" s="19">
        <v>0</v>
      </c>
      <c r="O520" s="19">
        <v>2.5499999999999998</v>
      </c>
      <c r="P520" s="19">
        <v>0</v>
      </c>
      <c r="Q520" s="19">
        <v>0</v>
      </c>
      <c r="R520" s="19">
        <v>0</v>
      </c>
      <c r="S520" s="19">
        <v>59433.24</v>
      </c>
      <c r="T520" s="19">
        <v>65067.67</v>
      </c>
      <c r="U520" s="19">
        <v>298.11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65365.78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>
        <v>0</v>
      </c>
      <c r="AT520" s="19">
        <f>VLOOKUP(E520,[1]Aplicado!$C$941:$AL$1568,36,0)</f>
        <v>0</v>
      </c>
      <c r="AU520" s="19">
        <f t="shared" si="8"/>
        <v>0</v>
      </c>
      <c r="AV520" s="19">
        <v>25398.47</v>
      </c>
      <c r="AW520" s="19">
        <v>65365.78</v>
      </c>
      <c r="AX520" s="20">
        <v>80</v>
      </c>
      <c r="AY520" s="20">
        <v>300</v>
      </c>
      <c r="AZ520" s="19">
        <v>250600</v>
      </c>
      <c r="BA520" s="19">
        <v>63629.49</v>
      </c>
      <c r="BB520" s="21">
        <v>90</v>
      </c>
      <c r="BC520" s="21">
        <v>84.0646624701848</v>
      </c>
      <c r="BD520" s="21">
        <v>10.42</v>
      </c>
      <c r="BE520" s="21"/>
      <c r="BF520" s="17" t="s">
        <v>75</v>
      </c>
      <c r="BG520" s="14"/>
      <c r="BH520" s="17" t="s">
        <v>99</v>
      </c>
      <c r="BI520" s="17" t="s">
        <v>100</v>
      </c>
      <c r="BJ520" s="17" t="s">
        <v>101</v>
      </c>
      <c r="BK520" s="17" t="s">
        <v>79</v>
      </c>
      <c r="BL520" s="15" t="s">
        <v>80</v>
      </c>
      <c r="BM520" s="21">
        <v>463027.85039928003</v>
      </c>
      <c r="BN520" s="15" t="s">
        <v>81</v>
      </c>
      <c r="BO520" s="21"/>
      <c r="BP520" s="22">
        <v>38425</v>
      </c>
      <c r="BQ520" s="22">
        <v>47574</v>
      </c>
      <c r="BR520" s="21">
        <v>14666.74</v>
      </c>
      <c r="BS520" s="21">
        <v>0</v>
      </c>
      <c r="BT520" s="21">
        <v>29.25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45139</v>
      </c>
      <c r="E521" s="8" t="s">
        <v>915</v>
      </c>
      <c r="F521" s="9">
        <v>111</v>
      </c>
      <c r="G521" s="9">
        <v>110</v>
      </c>
      <c r="H521" s="10">
        <v>32743.19</v>
      </c>
      <c r="I521" s="10">
        <v>21867.78</v>
      </c>
      <c r="J521" s="10">
        <v>2.2799999999999998</v>
      </c>
      <c r="K521" s="10">
        <v>54610.97</v>
      </c>
      <c r="L521" s="10">
        <v>295.79000000000002</v>
      </c>
      <c r="M521" s="10">
        <v>0</v>
      </c>
      <c r="N521" s="10">
        <v>0</v>
      </c>
      <c r="O521" s="10">
        <v>2.2799999999999998</v>
      </c>
      <c r="P521" s="10">
        <v>0</v>
      </c>
      <c r="Q521" s="10">
        <v>0</v>
      </c>
      <c r="R521" s="10">
        <v>0</v>
      </c>
      <c r="S521" s="10">
        <v>54608.69</v>
      </c>
      <c r="T521" s="10">
        <v>39334.31</v>
      </c>
      <c r="U521" s="10">
        <v>256.74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39591.050000000003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f>VLOOKUP(E521,[1]Aplicado!$C$941:$AL$1568,36,0)</f>
        <v>0</v>
      </c>
      <c r="AU521" s="10">
        <f t="shared" si="8"/>
        <v>0</v>
      </c>
      <c r="AV521" s="10">
        <v>22161.29</v>
      </c>
      <c r="AW521" s="10">
        <v>39591.050000000003</v>
      </c>
      <c r="AX521" s="11">
        <v>80</v>
      </c>
      <c r="AY521" s="11">
        <v>300</v>
      </c>
      <c r="AZ521" s="10">
        <v>367100</v>
      </c>
      <c r="BA521" s="10">
        <v>63695.87</v>
      </c>
      <c r="BB521" s="12">
        <v>61.44</v>
      </c>
      <c r="BC521" s="12">
        <v>52.674654001900002</v>
      </c>
      <c r="BD521" s="12">
        <v>9.41</v>
      </c>
      <c r="BE521" s="12"/>
      <c r="BF521" s="8" t="s">
        <v>103</v>
      </c>
      <c r="BG521" s="5"/>
      <c r="BH521" s="8" t="s">
        <v>99</v>
      </c>
      <c r="BI521" s="8" t="s">
        <v>100</v>
      </c>
      <c r="BJ521" s="8" t="s">
        <v>101</v>
      </c>
      <c r="BK521" s="8" t="s">
        <v>79</v>
      </c>
      <c r="BL521" s="6" t="s">
        <v>80</v>
      </c>
      <c r="BM521" s="12">
        <v>425441.12257418002</v>
      </c>
      <c r="BN521" s="6" t="s">
        <v>81</v>
      </c>
      <c r="BO521" s="12"/>
      <c r="BP521" s="13">
        <v>38420</v>
      </c>
      <c r="BQ521" s="13">
        <v>47574</v>
      </c>
      <c r="BR521" s="12">
        <v>13230.83</v>
      </c>
      <c r="BS521" s="12">
        <v>0</v>
      </c>
      <c r="BT521" s="12">
        <v>45.83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45139</v>
      </c>
      <c r="E522" s="17" t="s">
        <v>916</v>
      </c>
      <c r="F522" s="18">
        <v>76</v>
      </c>
      <c r="G522" s="18">
        <v>75</v>
      </c>
      <c r="H522" s="19">
        <v>34244.762155999997</v>
      </c>
      <c r="I522" s="19">
        <v>16458.757844</v>
      </c>
      <c r="J522" s="19">
        <v>0</v>
      </c>
      <c r="K522" s="19">
        <v>50703.519999999997</v>
      </c>
      <c r="L522" s="19">
        <v>296.47743400000002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50703.519999999997</v>
      </c>
      <c r="T522" s="19">
        <v>28578.772155999999</v>
      </c>
      <c r="U522" s="19">
        <v>296.502566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28875.274721999998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9">
        <f>VLOOKUP(E522,[1]Aplicado!$C$941:$AL$1568,36,0)</f>
        <v>0</v>
      </c>
      <c r="AU522" s="19">
        <f t="shared" si="8"/>
        <v>0</v>
      </c>
      <c r="AV522" s="19">
        <v>16755.235278</v>
      </c>
      <c r="AW522" s="19">
        <v>28875.274721999998</v>
      </c>
      <c r="AX522" s="20">
        <v>81</v>
      </c>
      <c r="AY522" s="20">
        <v>300</v>
      </c>
      <c r="AZ522" s="19">
        <v>250600</v>
      </c>
      <c r="BA522" s="19">
        <v>63329.440000000002</v>
      </c>
      <c r="BB522" s="21">
        <v>90</v>
      </c>
      <c r="BC522" s="21">
        <v>72.056800123291794</v>
      </c>
      <c r="BD522" s="21">
        <v>10.39</v>
      </c>
      <c r="BE522" s="21"/>
      <c r="BF522" s="17" t="s">
        <v>103</v>
      </c>
      <c r="BG522" s="14"/>
      <c r="BH522" s="17" t="s">
        <v>99</v>
      </c>
      <c r="BI522" s="17" t="s">
        <v>100</v>
      </c>
      <c r="BJ522" s="17" t="s">
        <v>263</v>
      </c>
      <c r="BK522" s="17" t="s">
        <v>79</v>
      </c>
      <c r="BL522" s="15" t="s">
        <v>80</v>
      </c>
      <c r="BM522" s="21">
        <v>395017.02874143998</v>
      </c>
      <c r="BN522" s="15" t="s">
        <v>81</v>
      </c>
      <c r="BO522" s="21"/>
      <c r="BP522" s="22">
        <v>38454</v>
      </c>
      <c r="BQ522" s="22">
        <v>47604</v>
      </c>
      <c r="BR522" s="21">
        <v>9002.5400000000009</v>
      </c>
      <c r="BS522" s="21">
        <v>29.4</v>
      </c>
      <c r="BT522" s="21">
        <v>47.8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45139</v>
      </c>
      <c r="E523" s="8" t="s">
        <v>917</v>
      </c>
      <c r="F523" s="9">
        <v>150</v>
      </c>
      <c r="G523" s="9">
        <v>149</v>
      </c>
      <c r="H523" s="10">
        <v>28221.11</v>
      </c>
      <c r="I523" s="10">
        <v>21798.61</v>
      </c>
      <c r="J523" s="10">
        <v>2.06</v>
      </c>
      <c r="K523" s="10">
        <v>50019.72</v>
      </c>
      <c r="L523" s="10">
        <v>254.39</v>
      </c>
      <c r="M523" s="10">
        <v>0</v>
      </c>
      <c r="N523" s="10">
        <v>0</v>
      </c>
      <c r="O523" s="10">
        <v>2.06</v>
      </c>
      <c r="P523" s="10">
        <v>0</v>
      </c>
      <c r="Q523" s="10">
        <v>0</v>
      </c>
      <c r="R523" s="10">
        <v>0</v>
      </c>
      <c r="S523" s="10">
        <v>50017.66</v>
      </c>
      <c r="T523" s="10">
        <v>51422.36</v>
      </c>
      <c r="U523" s="10">
        <v>233.75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51656.11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>
        <v>0</v>
      </c>
      <c r="AT523" s="10">
        <f>VLOOKUP(E523,[1]Aplicado!$C$941:$AL$1568,36,0)</f>
        <v>0</v>
      </c>
      <c r="AU523" s="10">
        <f t="shared" si="8"/>
        <v>0</v>
      </c>
      <c r="AV523" s="10">
        <v>22050.94</v>
      </c>
      <c r="AW523" s="10">
        <v>51656.11</v>
      </c>
      <c r="AX523" s="11">
        <v>79</v>
      </c>
      <c r="AY523" s="11">
        <v>300</v>
      </c>
      <c r="AZ523" s="10">
        <v>214700</v>
      </c>
      <c r="BA523" s="10">
        <v>53969.63</v>
      </c>
      <c r="BB523" s="12">
        <v>90</v>
      </c>
      <c r="BC523" s="12">
        <v>83.4096768867973</v>
      </c>
      <c r="BD523" s="12">
        <v>9.94</v>
      </c>
      <c r="BE523" s="12"/>
      <c r="BF523" s="8" t="s">
        <v>75</v>
      </c>
      <c r="BG523" s="5"/>
      <c r="BH523" s="8" t="s">
        <v>148</v>
      </c>
      <c r="BI523" s="8" t="s">
        <v>242</v>
      </c>
      <c r="BJ523" s="8" t="s">
        <v>243</v>
      </c>
      <c r="BK523" s="8" t="s">
        <v>79</v>
      </c>
      <c r="BL523" s="6" t="s">
        <v>80</v>
      </c>
      <c r="BM523" s="12">
        <v>389673.68415052001</v>
      </c>
      <c r="BN523" s="6" t="s">
        <v>81</v>
      </c>
      <c r="BO523" s="12"/>
      <c r="BP523" s="13">
        <v>38408</v>
      </c>
      <c r="BQ523" s="13">
        <v>47543</v>
      </c>
      <c r="BR523" s="12">
        <v>12654.89</v>
      </c>
      <c r="BS523" s="12">
        <v>0</v>
      </c>
      <c r="BT523" s="12">
        <v>29.32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45139</v>
      </c>
      <c r="E524" s="17" t="s">
        <v>918</v>
      </c>
      <c r="F524" s="18">
        <v>144</v>
      </c>
      <c r="G524" s="18">
        <v>143</v>
      </c>
      <c r="H524" s="19">
        <v>41591.800000000003</v>
      </c>
      <c r="I524" s="19">
        <v>29168.17</v>
      </c>
      <c r="J524" s="19">
        <v>2.96</v>
      </c>
      <c r="K524" s="19">
        <v>70759.97</v>
      </c>
      <c r="L524" s="19">
        <v>352.51</v>
      </c>
      <c r="M524" s="19">
        <v>0</v>
      </c>
      <c r="N524" s="19">
        <v>0</v>
      </c>
      <c r="O524" s="19">
        <v>2.96</v>
      </c>
      <c r="P524" s="19">
        <v>0</v>
      </c>
      <c r="Q524" s="19">
        <v>0</v>
      </c>
      <c r="R524" s="19">
        <v>0</v>
      </c>
      <c r="S524" s="19">
        <v>70757.009999999995</v>
      </c>
      <c r="T524" s="19">
        <v>72646.98</v>
      </c>
      <c r="U524" s="19">
        <v>354.54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73001.52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9">
        <f>VLOOKUP(E524,[1]Aplicado!$C$941:$AL$1568,36,0)</f>
        <v>0</v>
      </c>
      <c r="AU524" s="19">
        <f t="shared" si="8"/>
        <v>0</v>
      </c>
      <c r="AV524" s="19">
        <v>29517.72</v>
      </c>
      <c r="AW524" s="19">
        <v>73001.52</v>
      </c>
      <c r="AX524" s="20">
        <v>82</v>
      </c>
      <c r="AY524" s="20">
        <v>300</v>
      </c>
      <c r="AZ524" s="19">
        <v>303000</v>
      </c>
      <c r="BA524" s="19">
        <v>76440.34</v>
      </c>
      <c r="BB524" s="21">
        <v>90</v>
      </c>
      <c r="BC524" s="21">
        <v>83.3085109249906</v>
      </c>
      <c r="BD524" s="21">
        <v>10.23</v>
      </c>
      <c r="BE524" s="21"/>
      <c r="BF524" s="17" t="s">
        <v>103</v>
      </c>
      <c r="BG524" s="14"/>
      <c r="BH524" s="17" t="s">
        <v>216</v>
      </c>
      <c r="BI524" s="17" t="s">
        <v>919</v>
      </c>
      <c r="BJ524" s="17" t="s">
        <v>920</v>
      </c>
      <c r="BK524" s="17" t="s">
        <v>79</v>
      </c>
      <c r="BL524" s="15" t="s">
        <v>80</v>
      </c>
      <c r="BM524" s="21">
        <v>551248.19446121994</v>
      </c>
      <c r="BN524" s="15" t="s">
        <v>81</v>
      </c>
      <c r="BO524" s="21"/>
      <c r="BP524" s="22">
        <v>38474</v>
      </c>
      <c r="BQ524" s="22">
        <v>47635</v>
      </c>
      <c r="BR524" s="21">
        <v>14457.85</v>
      </c>
      <c r="BS524" s="21">
        <v>0</v>
      </c>
      <c r="BT524" s="21">
        <v>29.08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45139</v>
      </c>
      <c r="E525" s="8" t="s">
        <v>921</v>
      </c>
      <c r="F525" s="9">
        <v>151</v>
      </c>
      <c r="G525" s="9">
        <v>150</v>
      </c>
      <c r="H525" s="10">
        <v>41409.5</v>
      </c>
      <c r="I525" s="10">
        <v>29738.89</v>
      </c>
      <c r="J525" s="10">
        <v>2.94</v>
      </c>
      <c r="K525" s="10">
        <v>71148.39</v>
      </c>
      <c r="L525" s="10">
        <v>350.95</v>
      </c>
      <c r="M525" s="10">
        <v>0</v>
      </c>
      <c r="N525" s="10">
        <v>0</v>
      </c>
      <c r="O525" s="10">
        <v>2.94</v>
      </c>
      <c r="P525" s="10">
        <v>0</v>
      </c>
      <c r="Q525" s="10">
        <v>0</v>
      </c>
      <c r="R525" s="10">
        <v>0</v>
      </c>
      <c r="S525" s="10">
        <v>71145.45</v>
      </c>
      <c r="T525" s="10">
        <v>76556</v>
      </c>
      <c r="U525" s="10">
        <v>352.99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76908.990000000005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>
        <v>0</v>
      </c>
      <c r="AT525" s="10">
        <f>VLOOKUP(E525,[1]Aplicado!$C$941:$AL$1568,36,0)</f>
        <v>0</v>
      </c>
      <c r="AU525" s="10">
        <f t="shared" si="8"/>
        <v>0</v>
      </c>
      <c r="AV525" s="10">
        <v>30086.9</v>
      </c>
      <c r="AW525" s="10">
        <v>76908.990000000005</v>
      </c>
      <c r="AX525" s="11">
        <v>82</v>
      </c>
      <c r="AY525" s="11">
        <v>300</v>
      </c>
      <c r="AZ525" s="10">
        <v>303000</v>
      </c>
      <c r="BA525" s="10">
        <v>76104.61</v>
      </c>
      <c r="BB525" s="12">
        <v>90</v>
      </c>
      <c r="BC525" s="12">
        <v>84.135382863140606</v>
      </c>
      <c r="BD525" s="12">
        <v>10.23</v>
      </c>
      <c r="BE525" s="12"/>
      <c r="BF525" s="8" t="s">
        <v>103</v>
      </c>
      <c r="BG525" s="5"/>
      <c r="BH525" s="8" t="s">
        <v>216</v>
      </c>
      <c r="BI525" s="8" t="s">
        <v>919</v>
      </c>
      <c r="BJ525" s="8" t="s">
        <v>920</v>
      </c>
      <c r="BK525" s="8" t="s">
        <v>79</v>
      </c>
      <c r="BL525" s="6" t="s">
        <v>80</v>
      </c>
      <c r="BM525" s="12">
        <v>554274.42251489998</v>
      </c>
      <c r="BN525" s="6" t="s">
        <v>81</v>
      </c>
      <c r="BO525" s="12"/>
      <c r="BP525" s="13">
        <v>38497</v>
      </c>
      <c r="BQ525" s="13">
        <v>47635</v>
      </c>
      <c r="BR525" s="12">
        <v>16315.6</v>
      </c>
      <c r="BS525" s="12">
        <v>0</v>
      </c>
      <c r="BT525" s="12">
        <v>28.96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45139</v>
      </c>
      <c r="E526" s="17" t="s">
        <v>922</v>
      </c>
      <c r="F526" s="18">
        <v>0</v>
      </c>
      <c r="G526" s="18">
        <v>0</v>
      </c>
      <c r="H526" s="19">
        <v>28355.54</v>
      </c>
      <c r="I526" s="19">
        <v>0</v>
      </c>
      <c r="J526" s="19">
        <v>0</v>
      </c>
      <c r="K526" s="19">
        <v>28355.54</v>
      </c>
      <c r="L526" s="19">
        <v>254.63</v>
      </c>
      <c r="M526" s="19">
        <v>0</v>
      </c>
      <c r="N526" s="19">
        <v>0</v>
      </c>
      <c r="O526" s="19">
        <v>0</v>
      </c>
      <c r="P526" s="19">
        <v>254.63</v>
      </c>
      <c r="Q526" s="19">
        <v>2.16</v>
      </c>
      <c r="R526" s="19">
        <v>0</v>
      </c>
      <c r="S526" s="19">
        <v>28098.75</v>
      </c>
      <c r="T526" s="19">
        <v>0</v>
      </c>
      <c r="U526" s="19">
        <v>244.78</v>
      </c>
      <c r="V526" s="19">
        <v>0</v>
      </c>
      <c r="W526" s="19">
        <v>0</v>
      </c>
      <c r="X526" s="19">
        <v>244.78</v>
      </c>
      <c r="Y526" s="19">
        <v>0</v>
      </c>
      <c r="Z526" s="19">
        <v>0</v>
      </c>
      <c r="AA526" s="19">
        <v>0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26.64</v>
      </c>
      <c r="AI526" s="19">
        <v>33.47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1.53901</v>
      </c>
      <c r="AT526" s="19">
        <f>VLOOKUP(E526,[1]Aplicado!$C$941:$AL$1568,36,0)</f>
        <v>0</v>
      </c>
      <c r="AU526" s="19">
        <f t="shared" si="8"/>
        <v>560.1409900000001</v>
      </c>
      <c r="AV526" s="19">
        <v>0</v>
      </c>
      <c r="AW526" s="19">
        <v>0</v>
      </c>
      <c r="AX526" s="20">
        <v>83</v>
      </c>
      <c r="AY526" s="20">
        <v>300</v>
      </c>
      <c r="AZ526" s="19">
        <v>212000</v>
      </c>
      <c r="BA526" s="19">
        <v>53458.58</v>
      </c>
      <c r="BB526" s="21">
        <v>90</v>
      </c>
      <c r="BC526" s="21">
        <v>47.3055494552979</v>
      </c>
      <c r="BD526" s="21">
        <v>10.36</v>
      </c>
      <c r="BE526" s="21"/>
      <c r="BF526" s="17" t="s">
        <v>103</v>
      </c>
      <c r="BG526" s="14"/>
      <c r="BH526" s="17" t="s">
        <v>187</v>
      </c>
      <c r="BI526" s="17" t="s">
        <v>191</v>
      </c>
      <c r="BJ526" s="17" t="s">
        <v>192</v>
      </c>
      <c r="BK526" s="17" t="s">
        <v>84</v>
      </c>
      <c r="BL526" s="15" t="s">
        <v>80</v>
      </c>
      <c r="BM526" s="21">
        <v>218909.54979749999</v>
      </c>
      <c r="BN526" s="15" t="s">
        <v>81</v>
      </c>
      <c r="BO526" s="21"/>
      <c r="BP526" s="22">
        <v>38511</v>
      </c>
      <c r="BQ526" s="22">
        <v>47665</v>
      </c>
      <c r="BR526" s="21">
        <v>0</v>
      </c>
      <c r="BS526" s="21">
        <v>0</v>
      </c>
      <c r="BT526" s="21">
        <v>0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45139</v>
      </c>
      <c r="E527" s="8" t="s">
        <v>923</v>
      </c>
      <c r="F527" s="9">
        <v>0</v>
      </c>
      <c r="G527" s="9">
        <v>0</v>
      </c>
      <c r="H527" s="10">
        <v>57367.58</v>
      </c>
      <c r="I527" s="10">
        <v>0</v>
      </c>
      <c r="J527" s="10">
        <v>0</v>
      </c>
      <c r="K527" s="10">
        <v>57367.58</v>
      </c>
      <c r="L527" s="10">
        <v>612.51</v>
      </c>
      <c r="M527" s="10">
        <v>0</v>
      </c>
      <c r="N527" s="10">
        <v>0</v>
      </c>
      <c r="O527" s="10">
        <v>0</v>
      </c>
      <c r="P527" s="10">
        <v>612.51</v>
      </c>
      <c r="Q527" s="10">
        <v>4.87</v>
      </c>
      <c r="R527" s="10">
        <v>0</v>
      </c>
      <c r="S527" s="10">
        <v>56750.19</v>
      </c>
      <c r="T527" s="10">
        <v>0</v>
      </c>
      <c r="U527" s="10">
        <v>464.64</v>
      </c>
      <c r="V527" s="10">
        <v>0</v>
      </c>
      <c r="W527" s="10">
        <v>0</v>
      </c>
      <c r="X527" s="10">
        <v>464.64</v>
      </c>
      <c r="Y527" s="10">
        <v>0</v>
      </c>
      <c r="Z527" s="10">
        <v>0</v>
      </c>
      <c r="AA527" s="10">
        <v>0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57.64</v>
      </c>
      <c r="AI527" s="10">
        <v>75.87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>
        <v>4.2858669999999996</v>
      </c>
      <c r="AT527" s="10">
        <f>VLOOKUP(E527,[1]Aplicado!$C$941:$AL$1568,36,0)</f>
        <v>0</v>
      </c>
      <c r="AU527" s="10">
        <f t="shared" si="8"/>
        <v>1211.2441330000001</v>
      </c>
      <c r="AV527" s="10">
        <v>0</v>
      </c>
      <c r="AW527" s="10">
        <v>0</v>
      </c>
      <c r="AX527" s="11">
        <v>70</v>
      </c>
      <c r="AY527" s="11">
        <v>300</v>
      </c>
      <c r="AZ527" s="10">
        <v>460000</v>
      </c>
      <c r="BA527" s="10">
        <v>121159.4</v>
      </c>
      <c r="BB527" s="12">
        <v>90</v>
      </c>
      <c r="BC527" s="12">
        <v>42.155351545154602</v>
      </c>
      <c r="BD527" s="12">
        <v>9.7200000000000006</v>
      </c>
      <c r="BE527" s="12"/>
      <c r="BF527" s="8" t="s">
        <v>75</v>
      </c>
      <c r="BG527" s="5"/>
      <c r="BH527" s="8" t="s">
        <v>187</v>
      </c>
      <c r="BI527" s="8" t="s">
        <v>191</v>
      </c>
      <c r="BJ527" s="8" t="s">
        <v>341</v>
      </c>
      <c r="BK527" s="8" t="s">
        <v>84</v>
      </c>
      <c r="BL527" s="6" t="s">
        <v>80</v>
      </c>
      <c r="BM527" s="12">
        <v>442124.95373717998</v>
      </c>
      <c r="BN527" s="6" t="s">
        <v>81</v>
      </c>
      <c r="BO527" s="12"/>
      <c r="BP527" s="13">
        <v>38120</v>
      </c>
      <c r="BQ527" s="13">
        <v>47270</v>
      </c>
      <c r="BR527" s="12">
        <v>0</v>
      </c>
      <c r="BS527" s="12">
        <v>0</v>
      </c>
      <c r="BT527" s="12">
        <v>0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45139</v>
      </c>
      <c r="E528" s="17" t="s">
        <v>924</v>
      </c>
      <c r="F528" s="18">
        <v>165</v>
      </c>
      <c r="G528" s="18">
        <v>164</v>
      </c>
      <c r="H528" s="19">
        <v>37452.47</v>
      </c>
      <c r="I528" s="19">
        <v>33859.57</v>
      </c>
      <c r="J528" s="19">
        <v>3.15</v>
      </c>
      <c r="K528" s="19">
        <v>71312.039999999994</v>
      </c>
      <c r="L528" s="19">
        <v>380.44</v>
      </c>
      <c r="M528" s="19">
        <v>0</v>
      </c>
      <c r="N528" s="19">
        <v>0</v>
      </c>
      <c r="O528" s="19">
        <v>3.15</v>
      </c>
      <c r="P528" s="19">
        <v>0</v>
      </c>
      <c r="Q528" s="19">
        <v>0</v>
      </c>
      <c r="R528" s="19">
        <v>0</v>
      </c>
      <c r="S528" s="19">
        <v>71308.89</v>
      </c>
      <c r="T528" s="19">
        <v>80920.929999999993</v>
      </c>
      <c r="U528" s="19">
        <v>315.2</v>
      </c>
      <c r="V528" s="19">
        <v>0</v>
      </c>
      <c r="W528" s="19">
        <v>0</v>
      </c>
      <c r="X528" s="19">
        <v>0</v>
      </c>
      <c r="Y528" s="19">
        <v>0</v>
      </c>
      <c r="Z528" s="19">
        <v>0</v>
      </c>
      <c r="AA528" s="19">
        <v>81236.13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0</v>
      </c>
      <c r="AT528" s="19">
        <f>VLOOKUP(E528,[1]Aplicado!$C$941:$AL$1568,36,0)</f>
        <v>0</v>
      </c>
      <c r="AU528" s="19">
        <f t="shared" si="8"/>
        <v>0</v>
      </c>
      <c r="AV528" s="19">
        <v>34236.86</v>
      </c>
      <c r="AW528" s="19">
        <v>81236.13</v>
      </c>
      <c r="AX528" s="20">
        <v>72</v>
      </c>
      <c r="AY528" s="20">
        <v>300</v>
      </c>
      <c r="AZ528" s="19">
        <v>302000</v>
      </c>
      <c r="BA528" s="19">
        <v>75963.39</v>
      </c>
      <c r="BB528" s="21">
        <v>86</v>
      </c>
      <c r="BC528" s="21">
        <v>80.730527429068104</v>
      </c>
      <c r="BD528" s="21">
        <v>10.1</v>
      </c>
      <c r="BE528" s="21"/>
      <c r="BF528" s="17" t="s">
        <v>75</v>
      </c>
      <c r="BG528" s="14"/>
      <c r="BH528" s="17" t="s">
        <v>99</v>
      </c>
      <c r="BI528" s="17" t="s">
        <v>750</v>
      </c>
      <c r="BJ528" s="17"/>
      <c r="BK528" s="17" t="s">
        <v>79</v>
      </c>
      <c r="BL528" s="15" t="s">
        <v>80</v>
      </c>
      <c r="BM528" s="21">
        <v>555547.73811857996</v>
      </c>
      <c r="BN528" s="15" t="s">
        <v>81</v>
      </c>
      <c r="BO528" s="21"/>
      <c r="BP528" s="22">
        <v>38197</v>
      </c>
      <c r="BQ528" s="22">
        <v>47331</v>
      </c>
      <c r="BR528" s="21">
        <v>21390.41</v>
      </c>
      <c r="BS528" s="21">
        <v>0</v>
      </c>
      <c r="BT528" s="21">
        <v>29.31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45139</v>
      </c>
      <c r="E529" s="8" t="s">
        <v>925</v>
      </c>
      <c r="F529" s="9">
        <v>0</v>
      </c>
      <c r="G529" s="9">
        <v>0</v>
      </c>
      <c r="H529" s="10">
        <v>32514.68</v>
      </c>
      <c r="I529" s="10">
        <v>0</v>
      </c>
      <c r="J529" s="10">
        <v>0</v>
      </c>
      <c r="K529" s="10">
        <v>32514.68</v>
      </c>
      <c r="L529" s="10">
        <v>436.8</v>
      </c>
      <c r="M529" s="10">
        <v>0</v>
      </c>
      <c r="N529" s="10">
        <v>0</v>
      </c>
      <c r="O529" s="10">
        <v>0</v>
      </c>
      <c r="P529" s="10">
        <v>436.8</v>
      </c>
      <c r="Q529" s="10">
        <v>4.4000000000000004</v>
      </c>
      <c r="R529" s="10">
        <v>0</v>
      </c>
      <c r="S529" s="10">
        <v>32073.47</v>
      </c>
      <c r="T529" s="10">
        <v>0</v>
      </c>
      <c r="U529" s="10">
        <v>281.76</v>
      </c>
      <c r="V529" s="10">
        <v>0</v>
      </c>
      <c r="W529" s="10">
        <v>0</v>
      </c>
      <c r="X529" s="10">
        <v>281.76</v>
      </c>
      <c r="Y529" s="10">
        <v>0</v>
      </c>
      <c r="Z529" s="10">
        <v>0</v>
      </c>
      <c r="AA529" s="10">
        <v>0</v>
      </c>
      <c r="AB529" s="10">
        <v>142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94.66</v>
      </c>
      <c r="AI529" s="10">
        <v>41.43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>
        <v>4.6016269999999997</v>
      </c>
      <c r="AT529" s="10">
        <f>VLOOKUP(E529,[1]Aplicado!$C$941:$AL$1568,36,0)</f>
        <v>0</v>
      </c>
      <c r="AU529" s="10">
        <f t="shared" si="8"/>
        <v>996.44837299999995</v>
      </c>
      <c r="AV529" s="10">
        <v>0</v>
      </c>
      <c r="AW529" s="10">
        <v>0</v>
      </c>
      <c r="AX529" s="11">
        <v>63</v>
      </c>
      <c r="AY529" s="11">
        <v>360</v>
      </c>
      <c r="AZ529" s="10">
        <v>236521.47</v>
      </c>
      <c r="BA529" s="10">
        <v>79200</v>
      </c>
      <c r="BB529" s="12">
        <v>90</v>
      </c>
      <c r="BC529" s="12">
        <v>36.447125</v>
      </c>
      <c r="BD529" s="12">
        <v>10.4</v>
      </c>
      <c r="BE529" s="12"/>
      <c r="BF529" s="8" t="s">
        <v>75</v>
      </c>
      <c r="BG529" s="5"/>
      <c r="BH529" s="8" t="s">
        <v>256</v>
      </c>
      <c r="BI529" s="8" t="s">
        <v>257</v>
      </c>
      <c r="BJ529" s="8" t="s">
        <v>926</v>
      </c>
      <c r="BK529" s="8" t="s">
        <v>84</v>
      </c>
      <c r="BL529" s="6" t="s">
        <v>80</v>
      </c>
      <c r="BM529" s="12">
        <v>249875.48834534001</v>
      </c>
      <c r="BN529" s="6" t="s">
        <v>81</v>
      </c>
      <c r="BO529" s="12"/>
      <c r="BP529" s="13">
        <v>36539</v>
      </c>
      <c r="BQ529" s="13">
        <v>47515</v>
      </c>
      <c r="BR529" s="12">
        <v>0</v>
      </c>
      <c r="BS529" s="12">
        <v>142</v>
      </c>
      <c r="BT529" s="12">
        <v>0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45139</v>
      </c>
      <c r="E530" s="17" t="s">
        <v>927</v>
      </c>
      <c r="F530" s="18">
        <v>159</v>
      </c>
      <c r="G530" s="18">
        <v>158</v>
      </c>
      <c r="H530" s="19">
        <v>26575.29</v>
      </c>
      <c r="I530" s="19">
        <v>21558.240000000002</v>
      </c>
      <c r="J530" s="19">
        <v>2.04</v>
      </c>
      <c r="K530" s="19">
        <v>48133.53</v>
      </c>
      <c r="L530" s="19">
        <v>246.61</v>
      </c>
      <c r="M530" s="19">
        <v>0</v>
      </c>
      <c r="N530" s="19">
        <v>0</v>
      </c>
      <c r="O530" s="19">
        <v>2.04</v>
      </c>
      <c r="P530" s="19">
        <v>0</v>
      </c>
      <c r="Q530" s="19">
        <v>0</v>
      </c>
      <c r="R530" s="19">
        <v>0</v>
      </c>
      <c r="S530" s="19">
        <v>48131.49</v>
      </c>
      <c r="T530" s="19">
        <v>53249.64</v>
      </c>
      <c r="U530" s="19">
        <v>223.88</v>
      </c>
      <c r="V530" s="19">
        <v>0</v>
      </c>
      <c r="W530" s="19">
        <v>0</v>
      </c>
      <c r="X530" s="19">
        <v>0</v>
      </c>
      <c r="Y530" s="19">
        <v>0</v>
      </c>
      <c r="Z530" s="19">
        <v>0</v>
      </c>
      <c r="AA530" s="19">
        <v>53473.52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>
        <v>0</v>
      </c>
      <c r="AT530" s="19">
        <f>VLOOKUP(E530,[1]Aplicado!$C$941:$AL$1568,36,0)</f>
        <v>0</v>
      </c>
      <c r="AU530" s="19">
        <f t="shared" si="8"/>
        <v>0</v>
      </c>
      <c r="AV530" s="19">
        <v>21802.81</v>
      </c>
      <c r="AW530" s="19">
        <v>53473.52</v>
      </c>
      <c r="AX530" s="20">
        <v>77</v>
      </c>
      <c r="AY530" s="20">
        <v>300</v>
      </c>
      <c r="AZ530" s="19">
        <v>201000</v>
      </c>
      <c r="BA530" s="19">
        <v>51337.18</v>
      </c>
      <c r="BB530" s="21">
        <v>90</v>
      </c>
      <c r="BC530" s="21">
        <v>84.380055546487</v>
      </c>
      <c r="BD530" s="21">
        <v>10.11</v>
      </c>
      <c r="BE530" s="21"/>
      <c r="BF530" s="17" t="s">
        <v>103</v>
      </c>
      <c r="BG530" s="14"/>
      <c r="BH530" s="17" t="s">
        <v>236</v>
      </c>
      <c r="BI530" s="17" t="s">
        <v>928</v>
      </c>
      <c r="BJ530" s="17" t="s">
        <v>929</v>
      </c>
      <c r="BK530" s="17" t="s">
        <v>79</v>
      </c>
      <c r="BL530" s="15" t="s">
        <v>80</v>
      </c>
      <c r="BM530" s="21">
        <v>374979.05803577998</v>
      </c>
      <c r="BN530" s="15" t="s">
        <v>81</v>
      </c>
      <c r="BO530" s="21"/>
      <c r="BP530" s="22">
        <v>38335</v>
      </c>
      <c r="BQ530" s="22">
        <v>47484</v>
      </c>
      <c r="BR530" s="21">
        <v>12759.69</v>
      </c>
      <c r="BS530" s="21">
        <v>0</v>
      </c>
      <c r="BT530" s="21">
        <v>28.49</v>
      </c>
    </row>
    <row r="531" spans="1:72" s="1" customFormat="1" ht="18.2" customHeight="1" x14ac:dyDescent="0.15">
      <c r="A531" s="5">
        <v>529</v>
      </c>
      <c r="B531" s="6" t="s">
        <v>116</v>
      </c>
      <c r="C531" s="6" t="s">
        <v>73</v>
      </c>
      <c r="D531" s="7">
        <v>45139</v>
      </c>
      <c r="E531" s="8" t="s">
        <v>930</v>
      </c>
      <c r="F531" s="9">
        <v>129</v>
      </c>
      <c r="G531" s="9">
        <v>128</v>
      </c>
      <c r="H531" s="10">
        <v>53937.52</v>
      </c>
      <c r="I531" s="10">
        <v>38431.54</v>
      </c>
      <c r="J531" s="10">
        <v>5.0199999999999996</v>
      </c>
      <c r="K531" s="10">
        <v>92369.06</v>
      </c>
      <c r="L531" s="10">
        <v>507.03</v>
      </c>
      <c r="M531" s="10">
        <v>0</v>
      </c>
      <c r="N531" s="10">
        <v>0</v>
      </c>
      <c r="O531" s="10">
        <v>5.0199999999999996</v>
      </c>
      <c r="P531" s="10">
        <v>0</v>
      </c>
      <c r="Q531" s="10">
        <v>0</v>
      </c>
      <c r="R531" s="10">
        <v>0</v>
      </c>
      <c r="S531" s="10">
        <v>92364.04</v>
      </c>
      <c r="T531" s="10">
        <v>97099.07</v>
      </c>
      <c r="U531" s="10">
        <v>467.87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97566.94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>
        <v>0</v>
      </c>
      <c r="AT531" s="10">
        <f>VLOOKUP(E531,[1]Aplicado!$C$941:$AL$1568,36,0)</f>
        <v>0</v>
      </c>
      <c r="AU531" s="10">
        <f t="shared" si="8"/>
        <v>0</v>
      </c>
      <c r="AV531" s="10">
        <v>38933.550000000003</v>
      </c>
      <c r="AW531" s="10">
        <v>97566.94</v>
      </c>
      <c r="AX531" s="11">
        <v>86</v>
      </c>
      <c r="AY531" s="11">
        <v>300</v>
      </c>
      <c r="AZ531" s="10">
        <v>424000</v>
      </c>
      <c r="BA531" s="10">
        <v>98877.2</v>
      </c>
      <c r="BB531" s="12">
        <v>83.54</v>
      </c>
      <c r="BC531" s="12">
        <v>78.037119797081601</v>
      </c>
      <c r="BD531" s="12">
        <v>10.41</v>
      </c>
      <c r="BE531" s="12"/>
      <c r="BF531" s="8" t="s">
        <v>75</v>
      </c>
      <c r="BG531" s="5"/>
      <c r="BH531" s="8" t="s">
        <v>99</v>
      </c>
      <c r="BI531" s="8" t="s">
        <v>118</v>
      </c>
      <c r="BJ531" s="8" t="s">
        <v>931</v>
      </c>
      <c r="BK531" s="8" t="s">
        <v>79</v>
      </c>
      <c r="BL531" s="6" t="s">
        <v>80</v>
      </c>
      <c r="BM531" s="12">
        <v>719582.55843688</v>
      </c>
      <c r="BN531" s="6" t="s">
        <v>81</v>
      </c>
      <c r="BO531" s="12"/>
      <c r="BP531" s="13">
        <v>38617</v>
      </c>
      <c r="BQ531" s="13">
        <v>47748</v>
      </c>
      <c r="BR531" s="12">
        <v>14458.75</v>
      </c>
      <c r="BS531" s="12">
        <v>44.52</v>
      </c>
      <c r="BT531" s="12">
        <v>30.13</v>
      </c>
    </row>
    <row r="532" spans="1:72" s="1" customFormat="1" ht="18.2" customHeight="1" x14ac:dyDescent="0.15">
      <c r="A532" s="14">
        <v>530</v>
      </c>
      <c r="B532" s="15" t="s">
        <v>116</v>
      </c>
      <c r="C532" s="15" t="s">
        <v>73</v>
      </c>
      <c r="D532" s="16">
        <v>45139</v>
      </c>
      <c r="E532" s="17" t="s">
        <v>932</v>
      </c>
      <c r="F532" s="18">
        <v>120</v>
      </c>
      <c r="G532" s="18">
        <v>119</v>
      </c>
      <c r="H532" s="19">
        <v>31381.19</v>
      </c>
      <c r="I532" s="19">
        <v>40611.15</v>
      </c>
      <c r="J532" s="19">
        <v>5.39</v>
      </c>
      <c r="K532" s="19">
        <v>71992.34</v>
      </c>
      <c r="L532" s="19">
        <v>553.99</v>
      </c>
      <c r="M532" s="19">
        <v>0</v>
      </c>
      <c r="N532" s="19">
        <v>0</v>
      </c>
      <c r="O532" s="19">
        <v>5.39</v>
      </c>
      <c r="P532" s="19">
        <v>0</v>
      </c>
      <c r="Q532" s="19">
        <v>0</v>
      </c>
      <c r="R532" s="19">
        <v>0</v>
      </c>
      <c r="S532" s="19">
        <v>71986.95</v>
      </c>
      <c r="T532" s="19">
        <v>62731.08</v>
      </c>
      <c r="U532" s="19">
        <v>266.43</v>
      </c>
      <c r="V532" s="19">
        <v>0</v>
      </c>
      <c r="W532" s="19">
        <v>0</v>
      </c>
      <c r="X532" s="19">
        <v>0</v>
      </c>
      <c r="Y532" s="19">
        <v>0</v>
      </c>
      <c r="Z532" s="19">
        <v>0</v>
      </c>
      <c r="AA532" s="19">
        <v>62997.51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0</v>
      </c>
      <c r="AI532" s="19">
        <v>0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>
        <v>0</v>
      </c>
      <c r="AT532" s="19">
        <f>VLOOKUP(E532,[1]Aplicado!$C$941:$AL$1568,36,0)</f>
        <v>0</v>
      </c>
      <c r="AU532" s="19">
        <f t="shared" si="8"/>
        <v>0</v>
      </c>
      <c r="AV532" s="19">
        <v>41159.75</v>
      </c>
      <c r="AW532" s="19">
        <v>62997.51</v>
      </c>
      <c r="AX532" s="20">
        <v>87</v>
      </c>
      <c r="AY532" s="20">
        <v>300</v>
      </c>
      <c r="AZ532" s="19">
        <v>346000</v>
      </c>
      <c r="BA532" s="19">
        <v>82564.490000000005</v>
      </c>
      <c r="BB532" s="21">
        <v>85.84</v>
      </c>
      <c r="BC532" s="21">
        <v>74.842826353072596</v>
      </c>
      <c r="BD532" s="21">
        <v>10.19</v>
      </c>
      <c r="BE532" s="21"/>
      <c r="BF532" s="17" t="s">
        <v>75</v>
      </c>
      <c r="BG532" s="14"/>
      <c r="BH532" s="17" t="s">
        <v>99</v>
      </c>
      <c r="BI532" s="17" t="s">
        <v>118</v>
      </c>
      <c r="BJ532" s="17" t="s">
        <v>931</v>
      </c>
      <c r="BK532" s="17" t="s">
        <v>79</v>
      </c>
      <c r="BL532" s="15" t="s">
        <v>80</v>
      </c>
      <c r="BM532" s="21">
        <v>560830.31507789996</v>
      </c>
      <c r="BN532" s="15" t="s">
        <v>81</v>
      </c>
      <c r="BO532" s="21"/>
      <c r="BP532" s="22">
        <v>38649</v>
      </c>
      <c r="BQ532" s="22">
        <v>47780</v>
      </c>
      <c r="BR532" s="21">
        <v>12259.13</v>
      </c>
      <c r="BS532" s="21">
        <v>25.68</v>
      </c>
      <c r="BT532" s="21">
        <v>30.13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45139</v>
      </c>
      <c r="E533" s="8" t="s">
        <v>933</v>
      </c>
      <c r="F533" s="9">
        <v>3</v>
      </c>
      <c r="G533" s="9">
        <v>2</v>
      </c>
      <c r="H533" s="10">
        <v>31573.81</v>
      </c>
      <c r="I533" s="10">
        <v>875.43</v>
      </c>
      <c r="J533" s="10">
        <v>2.39</v>
      </c>
      <c r="K533" s="10">
        <v>32449.24</v>
      </c>
      <c r="L533" s="10">
        <v>297.39999999999998</v>
      </c>
      <c r="M533" s="10">
        <v>0</v>
      </c>
      <c r="N533" s="10">
        <v>0</v>
      </c>
      <c r="O533" s="10">
        <v>2.39</v>
      </c>
      <c r="P533" s="10">
        <v>0</v>
      </c>
      <c r="Q533" s="10">
        <v>0</v>
      </c>
      <c r="R533" s="10">
        <v>0</v>
      </c>
      <c r="S533" s="10">
        <v>32446.85</v>
      </c>
      <c r="T533" s="10">
        <v>790.26</v>
      </c>
      <c r="U533" s="10">
        <v>257.83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1048.0899999999999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0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>
        <v>0</v>
      </c>
      <c r="AT533" s="10">
        <f>VLOOKUP(E533,[1]Aplicado!$C$941:$AL$1568,36,0)</f>
        <v>0</v>
      </c>
      <c r="AU533" s="10">
        <f t="shared" si="8"/>
        <v>0</v>
      </c>
      <c r="AV533" s="10">
        <v>1170.44</v>
      </c>
      <c r="AW533" s="10">
        <v>1048.0899999999999</v>
      </c>
      <c r="AX533" s="11">
        <v>88</v>
      </c>
      <c r="AY533" s="11">
        <v>360</v>
      </c>
      <c r="AZ533" s="10">
        <v>205827.26</v>
      </c>
      <c r="BA533" s="10">
        <v>64350</v>
      </c>
      <c r="BB533" s="12">
        <v>90</v>
      </c>
      <c r="BC533" s="12">
        <v>45.380209790209797</v>
      </c>
      <c r="BD533" s="12">
        <v>9.8000000000000007</v>
      </c>
      <c r="BE533" s="12"/>
      <c r="BF533" s="8" t="s">
        <v>75</v>
      </c>
      <c r="BG533" s="5"/>
      <c r="BH533" s="8" t="s">
        <v>76</v>
      </c>
      <c r="BI533" s="8" t="s">
        <v>431</v>
      </c>
      <c r="BJ533" s="8" t="s">
        <v>934</v>
      </c>
      <c r="BK533" s="8" t="s">
        <v>132</v>
      </c>
      <c r="BL533" s="6" t="s">
        <v>80</v>
      </c>
      <c r="BM533" s="12">
        <v>252784.3881257</v>
      </c>
      <c r="BN533" s="6" t="s">
        <v>81</v>
      </c>
      <c r="BO533" s="12"/>
      <c r="BP533" s="13">
        <v>36855</v>
      </c>
      <c r="BQ533" s="13">
        <v>47818</v>
      </c>
      <c r="BR533" s="12">
        <v>872.97</v>
      </c>
      <c r="BS533" s="12">
        <v>65</v>
      </c>
      <c r="BT533" s="12">
        <v>51.41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45139</v>
      </c>
      <c r="E534" s="17" t="s">
        <v>935</v>
      </c>
      <c r="F534" s="18">
        <v>2</v>
      </c>
      <c r="G534" s="18">
        <v>1</v>
      </c>
      <c r="H534" s="19">
        <v>36210.550000000003</v>
      </c>
      <c r="I534" s="19">
        <v>510.68</v>
      </c>
      <c r="J534" s="19">
        <v>2.09</v>
      </c>
      <c r="K534" s="19">
        <v>36721.230000000003</v>
      </c>
      <c r="L534" s="19">
        <v>259.52999999999997</v>
      </c>
      <c r="M534" s="19">
        <v>0</v>
      </c>
      <c r="N534" s="19">
        <v>0</v>
      </c>
      <c r="O534" s="19">
        <v>2.09</v>
      </c>
      <c r="P534" s="19">
        <v>0</v>
      </c>
      <c r="Q534" s="19">
        <v>0</v>
      </c>
      <c r="R534" s="19">
        <v>0</v>
      </c>
      <c r="S534" s="19">
        <v>36719.14</v>
      </c>
      <c r="T534" s="19">
        <v>466.9</v>
      </c>
      <c r="U534" s="19">
        <v>295.7</v>
      </c>
      <c r="V534" s="19">
        <v>0</v>
      </c>
      <c r="W534" s="19">
        <v>0</v>
      </c>
      <c r="X534" s="19">
        <v>0</v>
      </c>
      <c r="Y534" s="19">
        <v>0</v>
      </c>
      <c r="Z534" s="19">
        <v>0</v>
      </c>
      <c r="AA534" s="19">
        <v>762.6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>
        <v>0</v>
      </c>
      <c r="AT534" s="19">
        <f>VLOOKUP(E534,[1]Aplicado!$C$941:$AL$1568,36,0)</f>
        <v>0</v>
      </c>
      <c r="AU534" s="19">
        <f t="shared" si="8"/>
        <v>0</v>
      </c>
      <c r="AV534" s="19">
        <v>768.12</v>
      </c>
      <c r="AW534" s="19">
        <v>762.6</v>
      </c>
      <c r="AX534" s="20">
        <v>105</v>
      </c>
      <c r="AY534" s="20">
        <v>360</v>
      </c>
      <c r="AZ534" s="19">
        <v>221137.49</v>
      </c>
      <c r="BA534" s="19">
        <v>64350</v>
      </c>
      <c r="BB534" s="21">
        <v>90</v>
      </c>
      <c r="BC534" s="21">
        <v>51.355440559440602</v>
      </c>
      <c r="BD534" s="21">
        <v>9.8000000000000007</v>
      </c>
      <c r="BE534" s="21"/>
      <c r="BF534" s="17" t="s">
        <v>75</v>
      </c>
      <c r="BG534" s="14"/>
      <c r="BH534" s="17" t="s">
        <v>76</v>
      </c>
      <c r="BI534" s="17" t="s">
        <v>431</v>
      </c>
      <c r="BJ534" s="17" t="s">
        <v>934</v>
      </c>
      <c r="BK534" s="17" t="s">
        <v>132</v>
      </c>
      <c r="BL534" s="15" t="s">
        <v>80</v>
      </c>
      <c r="BM534" s="21">
        <v>286068.61181908002</v>
      </c>
      <c r="BN534" s="15" t="s">
        <v>81</v>
      </c>
      <c r="BO534" s="21"/>
      <c r="BP534" s="22">
        <v>37355</v>
      </c>
      <c r="BQ534" s="22">
        <v>48335</v>
      </c>
      <c r="BR534" s="21">
        <v>423.94</v>
      </c>
      <c r="BS534" s="21">
        <v>90</v>
      </c>
      <c r="BT534" s="21">
        <v>0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45139</v>
      </c>
      <c r="E535" s="8" t="s">
        <v>936</v>
      </c>
      <c r="F535" s="9">
        <v>0</v>
      </c>
      <c r="G535" s="9">
        <v>0</v>
      </c>
      <c r="H535" s="10">
        <v>33313.82</v>
      </c>
      <c r="I535" s="10">
        <v>0</v>
      </c>
      <c r="J535" s="10">
        <v>0</v>
      </c>
      <c r="K535" s="10">
        <v>33313.82</v>
      </c>
      <c r="L535" s="10">
        <v>283.19</v>
      </c>
      <c r="M535" s="10">
        <v>0</v>
      </c>
      <c r="N535" s="10">
        <v>0</v>
      </c>
      <c r="O535" s="10">
        <v>0</v>
      </c>
      <c r="P535" s="10">
        <v>283.19</v>
      </c>
      <c r="Q535" s="10">
        <v>2.2599999999999998</v>
      </c>
      <c r="R535" s="10">
        <v>0</v>
      </c>
      <c r="S535" s="10">
        <v>33028.36</v>
      </c>
      <c r="T535" s="10">
        <v>0</v>
      </c>
      <c r="U535" s="10">
        <v>272.04000000000002</v>
      </c>
      <c r="V535" s="10">
        <v>0</v>
      </c>
      <c r="W535" s="10">
        <v>0</v>
      </c>
      <c r="X535" s="10">
        <v>272.04000000000002</v>
      </c>
      <c r="Y535" s="10">
        <v>0</v>
      </c>
      <c r="Z535" s="10">
        <v>0</v>
      </c>
      <c r="AA535" s="10">
        <v>0</v>
      </c>
      <c r="AB535" s="10">
        <v>90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70.98</v>
      </c>
      <c r="AI535" s="10">
        <v>35.85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>
        <v>2.0126499999999998</v>
      </c>
      <c r="AT535" s="10">
        <f>VLOOKUP(E535,[1]Aplicado!$C$941:$AL$1568,36,0)</f>
        <v>0</v>
      </c>
      <c r="AU535" s="10">
        <f t="shared" si="8"/>
        <v>752.30735000000004</v>
      </c>
      <c r="AV535" s="10">
        <v>0</v>
      </c>
      <c r="AW535" s="10">
        <v>0</v>
      </c>
      <c r="AX535" s="11">
        <v>104</v>
      </c>
      <c r="AY535" s="11">
        <v>360</v>
      </c>
      <c r="AZ535" s="10">
        <v>220621.47</v>
      </c>
      <c r="BA535" s="10">
        <v>64350</v>
      </c>
      <c r="BB535" s="12">
        <v>90</v>
      </c>
      <c r="BC535" s="12">
        <v>46.193510489510501</v>
      </c>
      <c r="BD535" s="12">
        <v>9.8000000000000007</v>
      </c>
      <c r="BE535" s="12"/>
      <c r="BF535" s="8" t="s">
        <v>75</v>
      </c>
      <c r="BG535" s="5"/>
      <c r="BH535" s="8" t="s">
        <v>76</v>
      </c>
      <c r="BI535" s="8" t="s">
        <v>431</v>
      </c>
      <c r="BJ535" s="8" t="s">
        <v>934</v>
      </c>
      <c r="BK535" s="8" t="s">
        <v>84</v>
      </c>
      <c r="BL535" s="6" t="s">
        <v>80</v>
      </c>
      <c r="BM535" s="12">
        <v>257314.77087591999</v>
      </c>
      <c r="BN535" s="6" t="s">
        <v>81</v>
      </c>
      <c r="BO535" s="12"/>
      <c r="BP535" s="13">
        <v>37323</v>
      </c>
      <c r="BQ535" s="13">
        <v>48305</v>
      </c>
      <c r="BR535" s="12">
        <v>0</v>
      </c>
      <c r="BS535" s="12">
        <v>90</v>
      </c>
      <c r="BT535" s="12">
        <v>0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45139</v>
      </c>
      <c r="E536" s="17" t="s">
        <v>937</v>
      </c>
      <c r="F536" s="18">
        <v>78</v>
      </c>
      <c r="G536" s="18">
        <v>77</v>
      </c>
      <c r="H536" s="19">
        <v>38810.879999999997</v>
      </c>
      <c r="I536" s="19">
        <v>13606.34</v>
      </c>
      <c r="J536" s="19">
        <v>1.91</v>
      </c>
      <c r="K536" s="19">
        <v>52417.22</v>
      </c>
      <c r="L536" s="19">
        <v>238.29</v>
      </c>
      <c r="M536" s="19">
        <v>0</v>
      </c>
      <c r="N536" s="19">
        <v>0</v>
      </c>
      <c r="O536" s="19">
        <v>1.91</v>
      </c>
      <c r="P536" s="19">
        <v>0</v>
      </c>
      <c r="Q536" s="19">
        <v>0</v>
      </c>
      <c r="R536" s="19">
        <v>0</v>
      </c>
      <c r="S536" s="19">
        <v>52415.31</v>
      </c>
      <c r="T536" s="19">
        <v>29174.34</v>
      </c>
      <c r="U536" s="19">
        <v>316.94</v>
      </c>
      <c r="V536" s="19">
        <v>0</v>
      </c>
      <c r="W536" s="19">
        <v>0</v>
      </c>
      <c r="X536" s="19">
        <v>0</v>
      </c>
      <c r="Y536" s="19">
        <v>0</v>
      </c>
      <c r="Z536" s="19">
        <v>0</v>
      </c>
      <c r="AA536" s="19">
        <v>29491.279999999999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>
        <v>0</v>
      </c>
      <c r="AT536" s="19">
        <f>VLOOKUP(E536,[1]Aplicado!$C$941:$AL$1568,36,0)</f>
        <v>0</v>
      </c>
      <c r="AU536" s="19">
        <f t="shared" si="8"/>
        <v>0</v>
      </c>
      <c r="AV536" s="19">
        <v>13842.72</v>
      </c>
      <c r="AW536" s="19">
        <v>29491.279999999999</v>
      </c>
      <c r="AX536" s="20">
        <v>104</v>
      </c>
      <c r="AY536" s="20">
        <v>360</v>
      </c>
      <c r="AZ536" s="19">
        <v>220534.89</v>
      </c>
      <c r="BA536" s="19">
        <v>64350</v>
      </c>
      <c r="BB536" s="21">
        <v>90</v>
      </c>
      <c r="BC536" s="21">
        <v>73.308125874125906</v>
      </c>
      <c r="BD536" s="21">
        <v>9.8000000000000007</v>
      </c>
      <c r="BE536" s="21"/>
      <c r="BF536" s="17" t="s">
        <v>75</v>
      </c>
      <c r="BG536" s="14"/>
      <c r="BH536" s="17" t="s">
        <v>76</v>
      </c>
      <c r="BI536" s="17" t="s">
        <v>431</v>
      </c>
      <c r="BJ536" s="17" t="s">
        <v>934</v>
      </c>
      <c r="BK536" s="17" t="s">
        <v>79</v>
      </c>
      <c r="BL536" s="15" t="s">
        <v>80</v>
      </c>
      <c r="BM536" s="21">
        <v>408353.10875382001</v>
      </c>
      <c r="BN536" s="15" t="s">
        <v>81</v>
      </c>
      <c r="BO536" s="21"/>
      <c r="BP536" s="22">
        <v>37330</v>
      </c>
      <c r="BQ536" s="22">
        <v>48305</v>
      </c>
      <c r="BR536" s="21">
        <v>18628.79</v>
      </c>
      <c r="BS536" s="21">
        <v>90</v>
      </c>
      <c r="BT536" s="21">
        <v>30.24</v>
      </c>
    </row>
    <row r="537" spans="1:72" s="1" customFormat="1" ht="18.2" customHeight="1" x14ac:dyDescent="0.15">
      <c r="A537" s="5">
        <v>535</v>
      </c>
      <c r="B537" s="6" t="s">
        <v>72</v>
      </c>
      <c r="C537" s="6" t="s">
        <v>73</v>
      </c>
      <c r="D537" s="7">
        <v>45139</v>
      </c>
      <c r="E537" s="8" t="s">
        <v>938</v>
      </c>
      <c r="F537" s="9">
        <v>0</v>
      </c>
      <c r="G537" s="9">
        <v>0</v>
      </c>
      <c r="H537" s="10">
        <v>37889.29</v>
      </c>
      <c r="I537" s="10">
        <v>0</v>
      </c>
      <c r="J537" s="10">
        <v>0</v>
      </c>
      <c r="K537" s="10">
        <v>37889.29</v>
      </c>
      <c r="L537" s="10">
        <v>245.82</v>
      </c>
      <c r="M537" s="10">
        <v>0</v>
      </c>
      <c r="N537" s="10">
        <v>0</v>
      </c>
      <c r="O537" s="10">
        <v>0</v>
      </c>
      <c r="P537" s="10">
        <v>245.82</v>
      </c>
      <c r="Q537" s="10">
        <v>1.98</v>
      </c>
      <c r="R537" s="10">
        <v>0</v>
      </c>
      <c r="S537" s="10">
        <v>37641.49</v>
      </c>
      <c r="T537" s="10">
        <v>0</v>
      </c>
      <c r="U537" s="10">
        <v>309.41000000000003</v>
      </c>
      <c r="V537" s="10">
        <v>0</v>
      </c>
      <c r="W537" s="10">
        <v>0</v>
      </c>
      <c r="X537" s="10">
        <v>309.41000000000003</v>
      </c>
      <c r="Y537" s="10">
        <v>0</v>
      </c>
      <c r="Z537" s="10">
        <v>0</v>
      </c>
      <c r="AA537" s="10">
        <v>0</v>
      </c>
      <c r="AB537" s="10">
        <v>90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70.98</v>
      </c>
      <c r="AI537" s="10">
        <v>36.07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>
        <v>1.848352</v>
      </c>
      <c r="AT537" s="10">
        <f>VLOOKUP(E537,[1]Aplicado!$C$941:$AL$1568,36,0)</f>
        <v>0</v>
      </c>
      <c r="AU537" s="10">
        <f t="shared" si="8"/>
        <v>752.41164800000001</v>
      </c>
      <c r="AV537" s="10">
        <v>0</v>
      </c>
      <c r="AW537" s="10">
        <v>0</v>
      </c>
      <c r="AX537" s="11">
        <v>108</v>
      </c>
      <c r="AY537" s="11">
        <v>360</v>
      </c>
      <c r="AZ537" s="10">
        <v>224230.08</v>
      </c>
      <c r="BA537" s="10">
        <v>64350</v>
      </c>
      <c r="BB537" s="12">
        <v>90</v>
      </c>
      <c r="BC537" s="12">
        <v>52.645440559440601</v>
      </c>
      <c r="BD537" s="12">
        <v>9.8000000000000007</v>
      </c>
      <c r="BE537" s="12"/>
      <c r="BF537" s="8" t="s">
        <v>75</v>
      </c>
      <c r="BG537" s="5"/>
      <c r="BH537" s="8" t="s">
        <v>76</v>
      </c>
      <c r="BI537" s="8" t="s">
        <v>431</v>
      </c>
      <c r="BJ537" s="8" t="s">
        <v>934</v>
      </c>
      <c r="BK537" s="8" t="s">
        <v>84</v>
      </c>
      <c r="BL537" s="6" t="s">
        <v>80</v>
      </c>
      <c r="BM537" s="12">
        <v>293254.38425578002</v>
      </c>
      <c r="BN537" s="6" t="s">
        <v>81</v>
      </c>
      <c r="BO537" s="12"/>
      <c r="BP537" s="13">
        <v>37447</v>
      </c>
      <c r="BQ537" s="13">
        <v>48427</v>
      </c>
      <c r="BR537" s="12">
        <v>0</v>
      </c>
      <c r="BS537" s="12">
        <v>90</v>
      </c>
      <c r="BT537" s="12">
        <v>0</v>
      </c>
    </row>
    <row r="538" spans="1:72" s="1" customFormat="1" ht="18.2" customHeight="1" x14ac:dyDescent="0.15">
      <c r="A538" s="14">
        <v>536</v>
      </c>
      <c r="B538" s="15" t="s">
        <v>72</v>
      </c>
      <c r="C538" s="15" t="s">
        <v>73</v>
      </c>
      <c r="D538" s="16">
        <v>45139</v>
      </c>
      <c r="E538" s="17" t="s">
        <v>939</v>
      </c>
      <c r="F538" s="18">
        <v>1</v>
      </c>
      <c r="G538" s="18">
        <v>1</v>
      </c>
      <c r="H538" s="19">
        <v>30830.87</v>
      </c>
      <c r="I538" s="19">
        <v>597.14</v>
      </c>
      <c r="J538" s="19">
        <v>2.4300000000000002</v>
      </c>
      <c r="K538" s="19">
        <v>31428.01</v>
      </c>
      <c r="L538" s="19">
        <v>303.45999999999998</v>
      </c>
      <c r="M538" s="19">
        <v>0</v>
      </c>
      <c r="N538" s="19">
        <v>0</v>
      </c>
      <c r="O538" s="19">
        <v>301</v>
      </c>
      <c r="P538" s="19">
        <v>0</v>
      </c>
      <c r="Q538" s="19">
        <v>0</v>
      </c>
      <c r="R538" s="19">
        <v>0</v>
      </c>
      <c r="S538" s="19">
        <v>31127.01</v>
      </c>
      <c r="T538" s="19">
        <v>305.88</v>
      </c>
      <c r="U538" s="19">
        <v>251.77</v>
      </c>
      <c r="V538" s="19">
        <v>0</v>
      </c>
      <c r="W538" s="19">
        <v>163.91</v>
      </c>
      <c r="X538" s="19">
        <v>0</v>
      </c>
      <c r="Y538" s="19">
        <v>0</v>
      </c>
      <c r="Z538" s="19">
        <v>0</v>
      </c>
      <c r="AA538" s="19">
        <v>393.74</v>
      </c>
      <c r="AB538" s="19">
        <v>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0</v>
      </c>
      <c r="AI538" s="19">
        <v>0</v>
      </c>
      <c r="AJ538" s="19">
        <v>65</v>
      </c>
      <c r="AK538" s="19">
        <v>0</v>
      </c>
      <c r="AL538" s="19">
        <v>0</v>
      </c>
      <c r="AM538" s="19">
        <v>30.3</v>
      </c>
      <c r="AN538" s="19">
        <v>0</v>
      </c>
      <c r="AO538" s="19">
        <v>68.23</v>
      </c>
      <c r="AP538" s="19">
        <v>35.11</v>
      </c>
      <c r="AQ538" s="19">
        <v>1E-3</v>
      </c>
      <c r="AR538" s="19">
        <v>0</v>
      </c>
      <c r="AS538" s="19">
        <v>0</v>
      </c>
      <c r="AT538" s="19">
        <f>VLOOKUP(E538,[1]Aplicado!$C$941:$AL$1568,36,0)</f>
        <v>0</v>
      </c>
      <c r="AU538" s="19">
        <f t="shared" si="8"/>
        <v>661.12100000000009</v>
      </c>
      <c r="AV538" s="19">
        <v>599.6</v>
      </c>
      <c r="AW538" s="19">
        <v>393.74</v>
      </c>
      <c r="AX538" s="20">
        <v>91</v>
      </c>
      <c r="AY538" s="20">
        <v>360</v>
      </c>
      <c r="AZ538" s="19">
        <v>210648.01</v>
      </c>
      <c r="BA538" s="19">
        <v>64350</v>
      </c>
      <c r="BB538" s="21">
        <v>90</v>
      </c>
      <c r="BC538" s="21">
        <v>43.534279720279699</v>
      </c>
      <c r="BD538" s="21">
        <v>9.8000000000000007</v>
      </c>
      <c r="BE538" s="21"/>
      <c r="BF538" s="17" t="s">
        <v>75</v>
      </c>
      <c r="BG538" s="14"/>
      <c r="BH538" s="17" t="s">
        <v>76</v>
      </c>
      <c r="BI538" s="17" t="s">
        <v>431</v>
      </c>
      <c r="BJ538" s="17" t="s">
        <v>934</v>
      </c>
      <c r="BK538" s="17" t="s">
        <v>132</v>
      </c>
      <c r="BL538" s="15" t="s">
        <v>80</v>
      </c>
      <c r="BM538" s="21">
        <v>242501.88160122</v>
      </c>
      <c r="BN538" s="15" t="s">
        <v>81</v>
      </c>
      <c r="BO538" s="21"/>
      <c r="BP538" s="22">
        <v>36945</v>
      </c>
      <c r="BQ538" s="22">
        <v>47908</v>
      </c>
      <c r="BR538" s="21">
        <v>198.64</v>
      </c>
      <c r="BS538" s="21">
        <v>65</v>
      </c>
      <c r="BT538" s="21">
        <v>30.3</v>
      </c>
    </row>
    <row r="539" spans="1:72" s="1" customFormat="1" ht="18.2" customHeight="1" x14ac:dyDescent="0.15">
      <c r="A539" s="5">
        <v>537</v>
      </c>
      <c r="B539" s="6" t="s">
        <v>72</v>
      </c>
      <c r="C539" s="6" t="s">
        <v>73</v>
      </c>
      <c r="D539" s="7">
        <v>45139</v>
      </c>
      <c r="E539" s="8" t="s">
        <v>940</v>
      </c>
      <c r="F539" s="9">
        <v>20</v>
      </c>
      <c r="G539" s="9">
        <v>19</v>
      </c>
      <c r="H539" s="10">
        <v>32731.55</v>
      </c>
      <c r="I539" s="10">
        <v>5087.3</v>
      </c>
      <c r="J539" s="10">
        <v>2.2999999999999998</v>
      </c>
      <c r="K539" s="10">
        <v>37818.85</v>
      </c>
      <c r="L539" s="10">
        <v>287.94</v>
      </c>
      <c r="M539" s="10">
        <v>0</v>
      </c>
      <c r="N539" s="10">
        <v>0</v>
      </c>
      <c r="O539" s="10">
        <v>2.2999999999999998</v>
      </c>
      <c r="P539" s="10">
        <v>0</v>
      </c>
      <c r="Q539" s="10">
        <v>0</v>
      </c>
      <c r="R539" s="10">
        <v>0</v>
      </c>
      <c r="S539" s="10">
        <v>37816.550000000003</v>
      </c>
      <c r="T539" s="10">
        <v>5503.12</v>
      </c>
      <c r="U539" s="10">
        <v>267.29000000000002</v>
      </c>
      <c r="V539" s="10">
        <v>0</v>
      </c>
      <c r="W539" s="10">
        <v>0</v>
      </c>
      <c r="X539" s="10">
        <v>0</v>
      </c>
      <c r="Y539" s="10">
        <v>0</v>
      </c>
      <c r="Z539" s="10">
        <v>0</v>
      </c>
      <c r="AA539" s="10">
        <v>5770.41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10">
        <v>0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>
        <v>0</v>
      </c>
      <c r="AT539" s="10">
        <f>VLOOKUP(E539,[1]Aplicado!$C$941:$AL$1568,36,0)</f>
        <v>0</v>
      </c>
      <c r="AU539" s="10">
        <f t="shared" si="8"/>
        <v>0</v>
      </c>
      <c r="AV539" s="10">
        <v>5372.94</v>
      </c>
      <c r="AW539" s="10">
        <v>5770.41</v>
      </c>
      <c r="AX539" s="11">
        <v>91</v>
      </c>
      <c r="AY539" s="11">
        <v>360</v>
      </c>
      <c r="AZ539" s="10">
        <v>210648.01</v>
      </c>
      <c r="BA539" s="10">
        <v>64350</v>
      </c>
      <c r="BB539" s="12">
        <v>90</v>
      </c>
      <c r="BC539" s="12">
        <v>52.8902797202797</v>
      </c>
      <c r="BD539" s="12">
        <v>9.8000000000000007</v>
      </c>
      <c r="BE539" s="12"/>
      <c r="BF539" s="8" t="s">
        <v>75</v>
      </c>
      <c r="BG539" s="5"/>
      <c r="BH539" s="8" t="s">
        <v>76</v>
      </c>
      <c r="BI539" s="8" t="s">
        <v>431</v>
      </c>
      <c r="BJ539" s="8" t="s">
        <v>934</v>
      </c>
      <c r="BK539" s="8" t="s">
        <v>79</v>
      </c>
      <c r="BL539" s="6" t="s">
        <v>80</v>
      </c>
      <c r="BM539" s="12">
        <v>294618.22804910003</v>
      </c>
      <c r="BN539" s="6" t="s">
        <v>81</v>
      </c>
      <c r="BO539" s="12"/>
      <c r="BP539" s="13">
        <v>36945</v>
      </c>
      <c r="BQ539" s="13">
        <v>47908</v>
      </c>
      <c r="BR539" s="12">
        <v>4267.67</v>
      </c>
      <c r="BS539" s="12">
        <v>65</v>
      </c>
      <c r="BT539" s="12">
        <v>30.3</v>
      </c>
    </row>
    <row r="540" spans="1:72" s="1" customFormat="1" ht="18.2" customHeight="1" x14ac:dyDescent="0.15">
      <c r="A540" s="14">
        <v>538</v>
      </c>
      <c r="B540" s="15" t="s">
        <v>72</v>
      </c>
      <c r="C540" s="15" t="s">
        <v>73</v>
      </c>
      <c r="D540" s="16">
        <v>45139</v>
      </c>
      <c r="E540" s="17" t="s">
        <v>941</v>
      </c>
      <c r="F540" s="18">
        <v>0</v>
      </c>
      <c r="G540" s="18">
        <v>0</v>
      </c>
      <c r="H540" s="19">
        <v>45231.48</v>
      </c>
      <c r="I540" s="19">
        <v>0</v>
      </c>
      <c r="J540" s="19">
        <v>0</v>
      </c>
      <c r="K540" s="19">
        <v>45231.48</v>
      </c>
      <c r="L540" s="19">
        <v>505.91</v>
      </c>
      <c r="M540" s="19">
        <v>0</v>
      </c>
      <c r="N540" s="19">
        <v>0</v>
      </c>
      <c r="O540" s="19">
        <v>0</v>
      </c>
      <c r="P540" s="19">
        <v>505.91</v>
      </c>
      <c r="Q540" s="19">
        <v>289.92</v>
      </c>
      <c r="R540" s="19">
        <v>0</v>
      </c>
      <c r="S540" s="19">
        <v>44435.65</v>
      </c>
      <c r="T540" s="19">
        <v>0</v>
      </c>
      <c r="U540" s="19">
        <v>371.52</v>
      </c>
      <c r="V540" s="19">
        <v>0</v>
      </c>
      <c r="W540" s="19">
        <v>0</v>
      </c>
      <c r="X540" s="19">
        <v>371.52</v>
      </c>
      <c r="Y540" s="19">
        <v>0</v>
      </c>
      <c r="Z540" s="19">
        <v>0</v>
      </c>
      <c r="AA540" s="19">
        <v>0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46.91</v>
      </c>
      <c r="AI540" s="19">
        <v>60.84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5.5450569999999999</v>
      </c>
      <c r="AT540" s="19">
        <f>VLOOKUP(E540,[1]Aplicado!$C$941:$AL$1568,36,0)</f>
        <v>0</v>
      </c>
      <c r="AU540" s="19">
        <f t="shared" si="8"/>
        <v>1269.5549430000001</v>
      </c>
      <c r="AV540" s="19">
        <v>0</v>
      </c>
      <c r="AW540" s="19">
        <v>0</v>
      </c>
      <c r="AX540" s="20">
        <v>82</v>
      </c>
      <c r="AY540" s="20">
        <v>300</v>
      </c>
      <c r="AZ540" s="19">
        <v>385400</v>
      </c>
      <c r="BA540" s="19">
        <v>97161.22</v>
      </c>
      <c r="BB540" s="21">
        <v>90</v>
      </c>
      <c r="BC540" s="21">
        <v>41.160542241029901</v>
      </c>
      <c r="BD540" s="21">
        <v>9.92</v>
      </c>
      <c r="BE540" s="21"/>
      <c r="BF540" s="17" t="s">
        <v>103</v>
      </c>
      <c r="BG540" s="14"/>
      <c r="BH540" s="17" t="s">
        <v>148</v>
      </c>
      <c r="BI540" s="17" t="s">
        <v>242</v>
      </c>
      <c r="BJ540" s="17" t="s">
        <v>491</v>
      </c>
      <c r="BK540" s="17" t="s">
        <v>84</v>
      </c>
      <c r="BL540" s="15" t="s">
        <v>80</v>
      </c>
      <c r="BM540" s="21">
        <v>346185.79603929998</v>
      </c>
      <c r="BN540" s="15" t="s">
        <v>81</v>
      </c>
      <c r="BO540" s="21"/>
      <c r="BP540" s="22">
        <v>38483</v>
      </c>
      <c r="BQ540" s="22">
        <v>47635</v>
      </c>
      <c r="BR540" s="21">
        <v>0</v>
      </c>
      <c r="BS540" s="21">
        <v>0</v>
      </c>
      <c r="BT540" s="21">
        <v>0</v>
      </c>
    </row>
    <row r="541" spans="1:72" s="1" customFormat="1" ht="18.2" customHeight="1" x14ac:dyDescent="0.15">
      <c r="A541" s="5">
        <v>539</v>
      </c>
      <c r="B541" s="6" t="s">
        <v>72</v>
      </c>
      <c r="C541" s="6" t="s">
        <v>73</v>
      </c>
      <c r="D541" s="7">
        <v>45139</v>
      </c>
      <c r="E541" s="8" t="s">
        <v>942</v>
      </c>
      <c r="F541" s="9">
        <v>0</v>
      </c>
      <c r="G541" s="9">
        <v>0</v>
      </c>
      <c r="H541" s="10">
        <v>42702.07</v>
      </c>
      <c r="I541" s="10">
        <v>0</v>
      </c>
      <c r="J541" s="10">
        <v>0</v>
      </c>
      <c r="K541" s="10">
        <v>42702.07</v>
      </c>
      <c r="L541" s="10">
        <v>379.29</v>
      </c>
      <c r="M541" s="10">
        <v>0</v>
      </c>
      <c r="N541" s="10">
        <v>0</v>
      </c>
      <c r="O541" s="10">
        <v>0</v>
      </c>
      <c r="P541" s="10">
        <v>379.29</v>
      </c>
      <c r="Q541" s="10">
        <v>4.9000000000000004</v>
      </c>
      <c r="R541" s="10">
        <v>0</v>
      </c>
      <c r="S541" s="10">
        <v>42317.88</v>
      </c>
      <c r="T541" s="10">
        <v>0</v>
      </c>
      <c r="U541" s="10">
        <v>352.96</v>
      </c>
      <c r="V541" s="10">
        <v>0</v>
      </c>
      <c r="W541" s="10">
        <v>0</v>
      </c>
      <c r="X541" s="10">
        <v>352.96</v>
      </c>
      <c r="Y541" s="10">
        <v>0</v>
      </c>
      <c r="Z541" s="10">
        <v>0</v>
      </c>
      <c r="AA541" s="10">
        <v>0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39.15</v>
      </c>
      <c r="AI541" s="10">
        <v>50.75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>
        <v>3.9765250000000001</v>
      </c>
      <c r="AT541" s="10">
        <f>VLOOKUP(E541,[1]Aplicado!$C$941:$AL$1568,36,0)</f>
        <v>0</v>
      </c>
      <c r="AU541" s="10">
        <f t="shared" si="8"/>
        <v>823.07347499999992</v>
      </c>
      <c r="AV541" s="10">
        <v>0</v>
      </c>
      <c r="AW541" s="10">
        <v>0</v>
      </c>
      <c r="AX541" s="11">
        <v>80</v>
      </c>
      <c r="AY541" s="11">
        <v>300</v>
      </c>
      <c r="AZ541" s="10">
        <v>320000</v>
      </c>
      <c r="BA541" s="10">
        <v>81084.28</v>
      </c>
      <c r="BB541" s="12">
        <v>90</v>
      </c>
      <c r="BC541" s="12">
        <v>46.970993637730999</v>
      </c>
      <c r="BD541" s="12">
        <v>9.92</v>
      </c>
      <c r="BE541" s="12"/>
      <c r="BF541" s="8" t="s">
        <v>75</v>
      </c>
      <c r="BG541" s="5"/>
      <c r="BH541" s="8" t="s">
        <v>148</v>
      </c>
      <c r="BI541" s="8" t="s">
        <v>242</v>
      </c>
      <c r="BJ541" s="8" t="s">
        <v>491</v>
      </c>
      <c r="BK541" s="8" t="s">
        <v>84</v>
      </c>
      <c r="BL541" s="6" t="s">
        <v>80</v>
      </c>
      <c r="BM541" s="12">
        <v>329686.83870935999</v>
      </c>
      <c r="BN541" s="6" t="s">
        <v>81</v>
      </c>
      <c r="BO541" s="12"/>
      <c r="BP541" s="13">
        <v>38434</v>
      </c>
      <c r="BQ541" s="13">
        <v>47574</v>
      </c>
      <c r="BR541" s="12">
        <v>0</v>
      </c>
      <c r="BS541" s="12">
        <v>0</v>
      </c>
      <c r="BT541" s="12">
        <v>0</v>
      </c>
    </row>
    <row r="542" spans="1:72" s="1" customFormat="1" ht="18.2" customHeight="1" x14ac:dyDescent="0.15">
      <c r="A542" s="14">
        <v>540</v>
      </c>
      <c r="B542" s="15" t="s">
        <v>72</v>
      </c>
      <c r="C542" s="15" t="s">
        <v>73</v>
      </c>
      <c r="D542" s="16">
        <v>45139</v>
      </c>
      <c r="E542" s="17" t="s">
        <v>943</v>
      </c>
      <c r="F542" s="18">
        <v>3</v>
      </c>
      <c r="G542" s="18">
        <v>3</v>
      </c>
      <c r="H542" s="19">
        <v>41640.839999999997</v>
      </c>
      <c r="I542" s="19">
        <v>1422.83</v>
      </c>
      <c r="J542" s="19">
        <v>2.95</v>
      </c>
      <c r="K542" s="19">
        <v>43063.67</v>
      </c>
      <c r="L542" s="19">
        <v>363.84</v>
      </c>
      <c r="M542" s="19">
        <v>0</v>
      </c>
      <c r="N542" s="19">
        <v>0</v>
      </c>
      <c r="O542" s="19">
        <v>355.01</v>
      </c>
      <c r="P542" s="19">
        <v>0</v>
      </c>
      <c r="Q542" s="19">
        <v>0</v>
      </c>
      <c r="R542" s="19">
        <v>0</v>
      </c>
      <c r="S542" s="19">
        <v>42708.66</v>
      </c>
      <c r="T542" s="19">
        <v>1409.37</v>
      </c>
      <c r="U542" s="19">
        <v>344.21</v>
      </c>
      <c r="V542" s="19">
        <v>0</v>
      </c>
      <c r="W542" s="19">
        <v>355.99</v>
      </c>
      <c r="X542" s="19">
        <v>0</v>
      </c>
      <c r="Y542" s="19">
        <v>0</v>
      </c>
      <c r="Z542" s="19">
        <v>0</v>
      </c>
      <c r="AA542" s="19">
        <v>1397.59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0</v>
      </c>
      <c r="AK542" s="19">
        <v>0</v>
      </c>
      <c r="AL542" s="19">
        <v>0</v>
      </c>
      <c r="AM542" s="19">
        <v>29.15</v>
      </c>
      <c r="AN542" s="19">
        <v>0</v>
      </c>
      <c r="AO542" s="19">
        <v>37.85</v>
      </c>
      <c r="AP542" s="19">
        <v>49.21</v>
      </c>
      <c r="AQ542" s="19">
        <v>0</v>
      </c>
      <c r="AR542" s="19">
        <v>0</v>
      </c>
      <c r="AS542" s="19">
        <v>5.1339999999999997E-3</v>
      </c>
      <c r="AT542" s="19">
        <f>VLOOKUP(E542,[1]Aplicado!$C$941:$AL$1568,36,0)</f>
        <v>0</v>
      </c>
      <c r="AU542" s="19">
        <f t="shared" si="8"/>
        <v>824.25486599999999</v>
      </c>
      <c r="AV542" s="19">
        <v>1431.66</v>
      </c>
      <c r="AW542" s="19">
        <v>1397.59</v>
      </c>
      <c r="AX542" s="20">
        <v>81</v>
      </c>
      <c r="AY542" s="20">
        <v>300</v>
      </c>
      <c r="AZ542" s="19">
        <v>310000</v>
      </c>
      <c r="BA542" s="19">
        <v>78404.899999999994</v>
      </c>
      <c r="BB542" s="21">
        <v>90</v>
      </c>
      <c r="BC542" s="21">
        <v>49.024734423486301</v>
      </c>
      <c r="BD542" s="21">
        <v>9.92</v>
      </c>
      <c r="BE542" s="21"/>
      <c r="BF542" s="17" t="s">
        <v>103</v>
      </c>
      <c r="BG542" s="14"/>
      <c r="BH542" s="17" t="s">
        <v>148</v>
      </c>
      <c r="BI542" s="17" t="s">
        <v>242</v>
      </c>
      <c r="BJ542" s="17" t="s">
        <v>491</v>
      </c>
      <c r="BK542" s="17" t="s">
        <v>132</v>
      </c>
      <c r="BL542" s="15" t="s">
        <v>80</v>
      </c>
      <c r="BM542" s="21">
        <v>332731.29705251998</v>
      </c>
      <c r="BN542" s="15" t="s">
        <v>81</v>
      </c>
      <c r="BO542" s="21"/>
      <c r="BP542" s="22">
        <v>38447</v>
      </c>
      <c r="BQ542" s="22">
        <v>47604</v>
      </c>
      <c r="BR542" s="21">
        <v>392.37</v>
      </c>
      <c r="BS542" s="21">
        <v>0</v>
      </c>
      <c r="BT542" s="21">
        <v>29.15</v>
      </c>
    </row>
    <row r="543" spans="1:72" s="1" customFormat="1" ht="18.2" customHeight="1" x14ac:dyDescent="0.15">
      <c r="A543" s="5">
        <v>541</v>
      </c>
      <c r="B543" s="6" t="s">
        <v>72</v>
      </c>
      <c r="C543" s="6" t="s">
        <v>73</v>
      </c>
      <c r="D543" s="7">
        <v>45139</v>
      </c>
      <c r="E543" s="8" t="s">
        <v>944</v>
      </c>
      <c r="F543" s="9">
        <v>134</v>
      </c>
      <c r="G543" s="9">
        <v>133</v>
      </c>
      <c r="H543" s="10">
        <v>103155.85</v>
      </c>
      <c r="I543" s="10">
        <v>69927.61</v>
      </c>
      <c r="J543" s="10">
        <v>7.52</v>
      </c>
      <c r="K543" s="10">
        <v>173083.46</v>
      </c>
      <c r="L543" s="10">
        <v>883.96</v>
      </c>
      <c r="M543" s="10">
        <v>0</v>
      </c>
      <c r="N543" s="10">
        <v>0</v>
      </c>
      <c r="O543" s="10">
        <v>7.52</v>
      </c>
      <c r="P543" s="10">
        <v>0</v>
      </c>
      <c r="Q543" s="10">
        <v>0</v>
      </c>
      <c r="R543" s="10">
        <v>0</v>
      </c>
      <c r="S543" s="10">
        <v>173075.94</v>
      </c>
      <c r="T543" s="10">
        <v>168197.04</v>
      </c>
      <c r="U543" s="10">
        <v>893.09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169090.13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>
        <v>0</v>
      </c>
      <c r="AT543" s="10">
        <f>VLOOKUP(E543,[1]Aplicado!$C$941:$AL$1568,36,0)</f>
        <v>0</v>
      </c>
      <c r="AU543" s="10">
        <f t="shared" si="8"/>
        <v>0</v>
      </c>
      <c r="AV543" s="10">
        <v>70804.05</v>
      </c>
      <c r="AW543" s="10">
        <v>169090.13</v>
      </c>
      <c r="AX543" s="11">
        <v>81</v>
      </c>
      <c r="AY543" s="11">
        <v>300</v>
      </c>
      <c r="AZ543" s="10">
        <v>750000</v>
      </c>
      <c r="BA543" s="10">
        <v>189787.47</v>
      </c>
      <c r="BB543" s="12">
        <v>90</v>
      </c>
      <c r="BC543" s="12">
        <v>82.075147532131595</v>
      </c>
      <c r="BD543" s="12">
        <v>10.39</v>
      </c>
      <c r="BE543" s="12"/>
      <c r="BF543" s="8" t="s">
        <v>75</v>
      </c>
      <c r="BG543" s="5"/>
      <c r="BH543" s="8" t="s">
        <v>113</v>
      </c>
      <c r="BI543" s="8" t="s">
        <v>114</v>
      </c>
      <c r="BJ543" s="8" t="s">
        <v>115</v>
      </c>
      <c r="BK543" s="8" t="s">
        <v>79</v>
      </c>
      <c r="BL543" s="6" t="s">
        <v>80</v>
      </c>
      <c r="BM543" s="12">
        <v>1348386.5334286799</v>
      </c>
      <c r="BN543" s="6" t="s">
        <v>81</v>
      </c>
      <c r="BO543" s="12"/>
      <c r="BP543" s="13">
        <v>38443</v>
      </c>
      <c r="BQ543" s="13">
        <v>47604</v>
      </c>
      <c r="BR543" s="12">
        <v>24098.2</v>
      </c>
      <c r="BS543" s="12">
        <v>0</v>
      </c>
      <c r="BT543" s="12">
        <v>29.16</v>
      </c>
    </row>
    <row r="544" spans="1:72" s="1" customFormat="1" ht="18.2" customHeight="1" x14ac:dyDescent="0.15">
      <c r="A544" s="14">
        <v>542</v>
      </c>
      <c r="B544" s="15" t="s">
        <v>72</v>
      </c>
      <c r="C544" s="15" t="s">
        <v>73</v>
      </c>
      <c r="D544" s="16">
        <v>45139</v>
      </c>
      <c r="E544" s="17" t="s">
        <v>945</v>
      </c>
      <c r="F544" s="18">
        <v>0</v>
      </c>
      <c r="G544" s="18">
        <v>0</v>
      </c>
      <c r="H544" s="19">
        <v>69454.77</v>
      </c>
      <c r="I544" s="19">
        <v>603.24</v>
      </c>
      <c r="J544" s="19">
        <v>5.07</v>
      </c>
      <c r="K544" s="19">
        <v>70058.009999999995</v>
      </c>
      <c r="L544" s="19">
        <v>613.41</v>
      </c>
      <c r="M544" s="19">
        <v>0</v>
      </c>
      <c r="N544" s="19">
        <v>0</v>
      </c>
      <c r="O544" s="19">
        <v>603.24</v>
      </c>
      <c r="P544" s="19">
        <v>5.07</v>
      </c>
      <c r="Q544" s="19">
        <v>0</v>
      </c>
      <c r="R544" s="19">
        <v>0</v>
      </c>
      <c r="S544" s="19">
        <v>69449.7</v>
      </c>
      <c r="T544" s="19">
        <v>592.97</v>
      </c>
      <c r="U544" s="19">
        <v>582.79999999999995</v>
      </c>
      <c r="V544" s="19">
        <v>0</v>
      </c>
      <c r="W544" s="19">
        <v>592.97</v>
      </c>
      <c r="X544" s="19">
        <v>0</v>
      </c>
      <c r="Y544" s="19">
        <v>0</v>
      </c>
      <c r="Z544" s="19">
        <v>0</v>
      </c>
      <c r="AA544" s="19">
        <v>582.79999999999995</v>
      </c>
      <c r="AB544" s="19">
        <v>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0</v>
      </c>
      <c r="AI544" s="19">
        <v>45.12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63.9</v>
      </c>
      <c r="AP544" s="19">
        <v>81.48</v>
      </c>
      <c r="AQ544" s="19">
        <v>3.0000000000000001E-3</v>
      </c>
      <c r="AR544" s="19">
        <v>0</v>
      </c>
      <c r="AS544" s="19">
        <v>0</v>
      </c>
      <c r="AT544" s="19">
        <f>VLOOKUP(E544,[1]Aplicado!$C$941:$AL$1568,36,0)</f>
        <v>0</v>
      </c>
      <c r="AU544" s="19">
        <f t="shared" si="8"/>
        <v>1386.7130000000002</v>
      </c>
      <c r="AV544" s="19">
        <v>608.34</v>
      </c>
      <c r="AW544" s="19">
        <v>582.79999999999995</v>
      </c>
      <c r="AX544" s="20">
        <v>80</v>
      </c>
      <c r="AY544" s="20">
        <v>300</v>
      </c>
      <c r="AZ544" s="19">
        <v>579500</v>
      </c>
      <c r="BA544" s="19">
        <v>130927.58</v>
      </c>
      <c r="BB544" s="21">
        <v>80</v>
      </c>
      <c r="BC544" s="21">
        <v>42.435489909765401</v>
      </c>
      <c r="BD544" s="21">
        <v>10.07</v>
      </c>
      <c r="BE544" s="21"/>
      <c r="BF544" s="17" t="s">
        <v>103</v>
      </c>
      <c r="BG544" s="14"/>
      <c r="BH544" s="17" t="s">
        <v>454</v>
      </c>
      <c r="BI544" s="17" t="s">
        <v>107</v>
      </c>
      <c r="BJ544" s="17" t="s">
        <v>946</v>
      </c>
      <c r="BK544" s="17" t="s">
        <v>84</v>
      </c>
      <c r="BL544" s="15" t="s">
        <v>80</v>
      </c>
      <c r="BM544" s="21">
        <v>541063.30568340002</v>
      </c>
      <c r="BN544" s="15" t="s">
        <v>81</v>
      </c>
      <c r="BO544" s="21"/>
      <c r="BP544" s="22">
        <v>38420</v>
      </c>
      <c r="BQ544" s="22">
        <v>47574</v>
      </c>
      <c r="BR544" s="21">
        <v>100.76</v>
      </c>
      <c r="BS544" s="21">
        <v>0</v>
      </c>
      <c r="BT544" s="21">
        <v>0</v>
      </c>
    </row>
    <row r="545" spans="1:72" s="1" customFormat="1" ht="18.2" customHeight="1" x14ac:dyDescent="0.15">
      <c r="A545" s="5">
        <v>543</v>
      </c>
      <c r="B545" s="6" t="s">
        <v>72</v>
      </c>
      <c r="C545" s="6" t="s">
        <v>73</v>
      </c>
      <c r="D545" s="7">
        <v>45139</v>
      </c>
      <c r="E545" s="8" t="s">
        <v>947</v>
      </c>
      <c r="F545" s="9">
        <v>0</v>
      </c>
      <c r="G545" s="9">
        <v>0</v>
      </c>
      <c r="H545" s="10">
        <v>87580.19</v>
      </c>
      <c r="I545" s="10">
        <v>0</v>
      </c>
      <c r="J545" s="10">
        <v>0</v>
      </c>
      <c r="K545" s="10">
        <v>87580.19</v>
      </c>
      <c r="L545" s="10">
        <v>1064.83</v>
      </c>
      <c r="M545" s="10">
        <v>0</v>
      </c>
      <c r="N545" s="10">
        <v>0</v>
      </c>
      <c r="O545" s="10">
        <v>0</v>
      </c>
      <c r="P545" s="10">
        <v>1064.83</v>
      </c>
      <c r="Q545" s="10">
        <v>18.350000000000001</v>
      </c>
      <c r="R545" s="10">
        <v>0</v>
      </c>
      <c r="S545" s="10">
        <v>86497.01</v>
      </c>
      <c r="T545" s="10">
        <v>0</v>
      </c>
      <c r="U545" s="10">
        <v>695.39</v>
      </c>
      <c r="V545" s="10">
        <v>0</v>
      </c>
      <c r="W545" s="10">
        <v>0</v>
      </c>
      <c r="X545" s="10">
        <v>695.39</v>
      </c>
      <c r="Y545" s="10">
        <v>0</v>
      </c>
      <c r="Z545" s="10">
        <v>0</v>
      </c>
      <c r="AA545" s="10">
        <v>0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94.29</v>
      </c>
      <c r="AI545" s="10">
        <v>125.84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</v>
      </c>
      <c r="AR545" s="10">
        <v>0</v>
      </c>
      <c r="AS545" s="10">
        <v>7.5307529999999998</v>
      </c>
      <c r="AT545" s="10">
        <f>VLOOKUP(E545,[1]Aplicado!$C$941:$AL$1568,36,0)</f>
        <v>0</v>
      </c>
      <c r="AU545" s="10">
        <f t="shared" si="8"/>
        <v>1991.1692469999998</v>
      </c>
      <c r="AV545" s="10">
        <v>0</v>
      </c>
      <c r="AW545" s="10">
        <v>0</v>
      </c>
      <c r="AX545" s="11">
        <v>73</v>
      </c>
      <c r="AY545" s="11">
        <v>300</v>
      </c>
      <c r="AZ545" s="10">
        <v>1200000</v>
      </c>
      <c r="BA545" s="10">
        <v>200988.47</v>
      </c>
      <c r="BB545" s="12">
        <v>60</v>
      </c>
      <c r="BC545" s="12">
        <v>25.821484187625298</v>
      </c>
      <c r="BD545" s="12">
        <v>9.5299999999999994</v>
      </c>
      <c r="BE545" s="12"/>
      <c r="BF545" s="8" t="s">
        <v>103</v>
      </c>
      <c r="BG545" s="5"/>
      <c r="BH545" s="8" t="s">
        <v>454</v>
      </c>
      <c r="BI545" s="8" t="s">
        <v>867</v>
      </c>
      <c r="BJ545" s="8" t="s">
        <v>948</v>
      </c>
      <c r="BK545" s="8" t="s">
        <v>84</v>
      </c>
      <c r="BL545" s="6" t="s">
        <v>80</v>
      </c>
      <c r="BM545" s="12">
        <v>673874.15874122002</v>
      </c>
      <c r="BN545" s="6" t="s">
        <v>81</v>
      </c>
      <c r="BO545" s="12"/>
      <c r="BP545" s="13">
        <v>38636</v>
      </c>
      <c r="BQ545" s="13">
        <v>47757</v>
      </c>
      <c r="BR545" s="12">
        <v>0</v>
      </c>
      <c r="BS545" s="12">
        <v>0</v>
      </c>
      <c r="BT545" s="12">
        <v>0</v>
      </c>
    </row>
    <row r="546" spans="1:72" s="1" customFormat="1" ht="18.2" customHeight="1" x14ac:dyDescent="0.15">
      <c r="A546" s="14">
        <v>544</v>
      </c>
      <c r="B546" s="15" t="s">
        <v>72</v>
      </c>
      <c r="C546" s="15" t="s">
        <v>73</v>
      </c>
      <c r="D546" s="16">
        <v>45139</v>
      </c>
      <c r="E546" s="17" t="s">
        <v>949</v>
      </c>
      <c r="F546" s="18">
        <v>187</v>
      </c>
      <c r="G546" s="18">
        <v>186</v>
      </c>
      <c r="H546" s="19">
        <v>114347.93</v>
      </c>
      <c r="I546" s="19">
        <v>97825.19</v>
      </c>
      <c r="J546" s="19">
        <v>8.4</v>
      </c>
      <c r="K546" s="19">
        <v>212173.12</v>
      </c>
      <c r="L546" s="19">
        <v>1030.8</v>
      </c>
      <c r="M546" s="19">
        <v>0</v>
      </c>
      <c r="N546" s="19">
        <v>0</v>
      </c>
      <c r="O546" s="19">
        <v>8.4</v>
      </c>
      <c r="P546" s="19">
        <v>0</v>
      </c>
      <c r="Q546" s="19">
        <v>0</v>
      </c>
      <c r="R546" s="19">
        <v>0</v>
      </c>
      <c r="S546" s="19">
        <v>212164.72</v>
      </c>
      <c r="T546" s="19">
        <v>272043.96000000002</v>
      </c>
      <c r="U546" s="19">
        <v>947.11</v>
      </c>
      <c r="V546" s="19">
        <v>0</v>
      </c>
      <c r="W546" s="19">
        <v>0</v>
      </c>
      <c r="X546" s="19">
        <v>0</v>
      </c>
      <c r="Y546" s="19">
        <v>0</v>
      </c>
      <c r="Z546" s="19">
        <v>0</v>
      </c>
      <c r="AA546" s="19">
        <v>272991.07</v>
      </c>
      <c r="AB546" s="19">
        <v>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0</v>
      </c>
      <c r="AI546" s="19">
        <v>0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>
        <v>0</v>
      </c>
      <c r="AT546" s="19">
        <f>VLOOKUP(E546,[1]Aplicado!$C$941:$AL$1568,36,0)</f>
        <v>0</v>
      </c>
      <c r="AU546" s="19">
        <f t="shared" si="8"/>
        <v>0</v>
      </c>
      <c r="AV546" s="19">
        <v>98847.59</v>
      </c>
      <c r="AW546" s="19">
        <v>272991.07</v>
      </c>
      <c r="AX546" s="20">
        <v>79</v>
      </c>
      <c r="AY546" s="20">
        <v>300</v>
      </c>
      <c r="AZ546" s="19">
        <v>859100</v>
      </c>
      <c r="BA546" s="19">
        <v>218680.95</v>
      </c>
      <c r="BB546" s="21">
        <v>90</v>
      </c>
      <c r="BC546" s="21">
        <v>87.318190267602205</v>
      </c>
      <c r="BD546" s="21">
        <v>9.94</v>
      </c>
      <c r="BE546" s="21"/>
      <c r="BF546" s="17" t="s">
        <v>103</v>
      </c>
      <c r="BG546" s="14"/>
      <c r="BH546" s="17" t="s">
        <v>76</v>
      </c>
      <c r="BI546" s="17" t="s">
        <v>950</v>
      </c>
      <c r="BJ546" s="17" t="s">
        <v>951</v>
      </c>
      <c r="BK546" s="17" t="s">
        <v>79</v>
      </c>
      <c r="BL546" s="15" t="s">
        <v>80</v>
      </c>
      <c r="BM546" s="21">
        <v>1652916.35172784</v>
      </c>
      <c r="BN546" s="15" t="s">
        <v>81</v>
      </c>
      <c r="BO546" s="21"/>
      <c r="BP546" s="22">
        <v>38399</v>
      </c>
      <c r="BQ546" s="22">
        <v>47543</v>
      </c>
      <c r="BR546" s="21">
        <v>42432.53</v>
      </c>
      <c r="BS546" s="21">
        <v>0</v>
      </c>
      <c r="BT546" s="21">
        <v>29.32</v>
      </c>
    </row>
    <row r="547" spans="1:72" s="1" customFormat="1" ht="18.2" customHeight="1" x14ac:dyDescent="0.15">
      <c r="A547" s="5">
        <v>545</v>
      </c>
      <c r="B547" s="6" t="s">
        <v>72</v>
      </c>
      <c r="C547" s="6" t="s">
        <v>73</v>
      </c>
      <c r="D547" s="7">
        <v>45139</v>
      </c>
      <c r="E547" s="8" t="s">
        <v>952</v>
      </c>
      <c r="F547" s="9">
        <v>91</v>
      </c>
      <c r="G547" s="9">
        <v>90</v>
      </c>
      <c r="H547" s="10">
        <v>151683.28</v>
      </c>
      <c r="I547" s="10">
        <v>82166.960000000006</v>
      </c>
      <c r="J547" s="10">
        <v>10.64</v>
      </c>
      <c r="K547" s="10">
        <v>233850.23999999999</v>
      </c>
      <c r="L547" s="10">
        <v>1294.06</v>
      </c>
      <c r="M547" s="10">
        <v>0</v>
      </c>
      <c r="N547" s="10">
        <v>0</v>
      </c>
      <c r="O547" s="10">
        <v>10.64</v>
      </c>
      <c r="P547" s="10">
        <v>0</v>
      </c>
      <c r="Q547" s="10">
        <v>0</v>
      </c>
      <c r="R547" s="10">
        <v>0</v>
      </c>
      <c r="S547" s="10">
        <v>233839.6</v>
      </c>
      <c r="T547" s="10">
        <v>151186.16</v>
      </c>
      <c r="U547" s="10">
        <v>1270.26</v>
      </c>
      <c r="V547" s="10">
        <v>0</v>
      </c>
      <c r="W547" s="10">
        <v>0</v>
      </c>
      <c r="X547" s="10">
        <v>0</v>
      </c>
      <c r="Y547" s="10">
        <v>0</v>
      </c>
      <c r="Z547" s="10">
        <v>0</v>
      </c>
      <c r="AA547" s="10">
        <v>152456.42000000001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>
        <v>0</v>
      </c>
      <c r="AT547" s="10">
        <f>VLOOKUP(E547,[1]Aplicado!$C$941:$AL$1568,36,0)</f>
        <v>0</v>
      </c>
      <c r="AU547" s="10">
        <f t="shared" si="8"/>
        <v>0</v>
      </c>
      <c r="AV547" s="10">
        <v>83450.38</v>
      </c>
      <c r="AW547" s="10">
        <v>152456.42000000001</v>
      </c>
      <c r="AX547" s="11">
        <v>83</v>
      </c>
      <c r="AY547" s="11">
        <v>300</v>
      </c>
      <c r="AZ547" s="10">
        <v>1180000</v>
      </c>
      <c r="BA547" s="10">
        <v>281105.61</v>
      </c>
      <c r="BB547" s="12">
        <v>85</v>
      </c>
      <c r="BC547" s="12">
        <v>70.707824009631096</v>
      </c>
      <c r="BD547" s="12">
        <v>10.050000000000001</v>
      </c>
      <c r="BE547" s="12"/>
      <c r="BF547" s="8" t="s">
        <v>75</v>
      </c>
      <c r="BG547" s="5"/>
      <c r="BH547" s="8" t="s">
        <v>76</v>
      </c>
      <c r="BI547" s="8" t="s">
        <v>953</v>
      </c>
      <c r="BJ547" s="8" t="s">
        <v>954</v>
      </c>
      <c r="BK547" s="8" t="s">
        <v>79</v>
      </c>
      <c r="BL547" s="6" t="s">
        <v>80</v>
      </c>
      <c r="BM547" s="12">
        <v>1821779.3161911999</v>
      </c>
      <c r="BN547" s="6" t="s">
        <v>81</v>
      </c>
      <c r="BO547" s="12"/>
      <c r="BP547" s="13">
        <v>38477</v>
      </c>
      <c r="BQ547" s="13">
        <v>47635</v>
      </c>
      <c r="BR547" s="12">
        <v>32373.69</v>
      </c>
      <c r="BS547" s="12">
        <v>0</v>
      </c>
      <c r="BT547" s="12">
        <v>29.08</v>
      </c>
    </row>
    <row r="548" spans="1:72" s="1" customFormat="1" ht="18.2" customHeight="1" x14ac:dyDescent="0.15">
      <c r="A548" s="14">
        <v>546</v>
      </c>
      <c r="B548" s="15" t="s">
        <v>72</v>
      </c>
      <c r="C548" s="15" t="s">
        <v>73</v>
      </c>
      <c r="D548" s="16">
        <v>45139</v>
      </c>
      <c r="E548" s="17" t="s">
        <v>955</v>
      </c>
      <c r="F548" s="18">
        <v>172</v>
      </c>
      <c r="G548" s="18">
        <v>171</v>
      </c>
      <c r="H548" s="19">
        <v>76983.55</v>
      </c>
      <c r="I548" s="19">
        <v>58754.14</v>
      </c>
      <c r="J548" s="19">
        <v>5.47</v>
      </c>
      <c r="K548" s="19">
        <v>135737.69</v>
      </c>
      <c r="L548" s="19">
        <v>652.42999999999995</v>
      </c>
      <c r="M548" s="19">
        <v>0</v>
      </c>
      <c r="N548" s="19">
        <v>0</v>
      </c>
      <c r="O548" s="19">
        <v>5.47</v>
      </c>
      <c r="P548" s="19">
        <v>0</v>
      </c>
      <c r="Q548" s="19">
        <v>0</v>
      </c>
      <c r="R548" s="19">
        <v>0</v>
      </c>
      <c r="S548" s="19">
        <v>135732.22</v>
      </c>
      <c r="T548" s="19">
        <v>166337.01</v>
      </c>
      <c r="U548" s="19">
        <v>656.24</v>
      </c>
      <c r="V548" s="19">
        <v>0</v>
      </c>
      <c r="W548" s="19">
        <v>0</v>
      </c>
      <c r="X548" s="19">
        <v>0</v>
      </c>
      <c r="Y548" s="19">
        <v>0</v>
      </c>
      <c r="Z548" s="19">
        <v>0</v>
      </c>
      <c r="AA548" s="19">
        <v>166993.25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</v>
      </c>
      <c r="AJ548" s="19">
        <v>0</v>
      </c>
      <c r="AK548" s="19">
        <v>0</v>
      </c>
      <c r="AL548" s="19">
        <v>0</v>
      </c>
      <c r="AM548" s="19">
        <v>0</v>
      </c>
      <c r="AN548" s="19">
        <v>0</v>
      </c>
      <c r="AO548" s="19">
        <v>0</v>
      </c>
      <c r="AP548" s="19">
        <v>0</v>
      </c>
      <c r="AQ548" s="19">
        <v>0</v>
      </c>
      <c r="AR548" s="19">
        <v>0</v>
      </c>
      <c r="AS548" s="19">
        <v>0</v>
      </c>
      <c r="AT548" s="19">
        <f>VLOOKUP(E548,[1]Aplicado!$C$941:$AL$1568,36,0)</f>
        <v>0</v>
      </c>
      <c r="AU548" s="19">
        <f t="shared" si="8"/>
        <v>0</v>
      </c>
      <c r="AV548" s="19">
        <v>59401.1</v>
      </c>
      <c r="AW548" s="19">
        <v>166993.25</v>
      </c>
      <c r="AX548" s="20">
        <v>82</v>
      </c>
      <c r="AY548" s="20">
        <v>300</v>
      </c>
      <c r="AZ548" s="19">
        <v>563000</v>
      </c>
      <c r="BA548" s="19">
        <v>141483.28</v>
      </c>
      <c r="BB548" s="21">
        <v>90</v>
      </c>
      <c r="BC548" s="21">
        <v>86.341649698819495</v>
      </c>
      <c r="BD548" s="21">
        <v>10.23</v>
      </c>
      <c r="BE548" s="21"/>
      <c r="BF548" s="17" t="s">
        <v>75</v>
      </c>
      <c r="BG548" s="14"/>
      <c r="BH548" s="17" t="s">
        <v>140</v>
      </c>
      <c r="BI548" s="17" t="s">
        <v>829</v>
      </c>
      <c r="BJ548" s="17" t="s">
        <v>956</v>
      </c>
      <c r="BK548" s="17" t="s">
        <v>79</v>
      </c>
      <c r="BL548" s="15" t="s">
        <v>80</v>
      </c>
      <c r="BM548" s="21">
        <v>1057451.9924628399</v>
      </c>
      <c r="BN548" s="15" t="s">
        <v>81</v>
      </c>
      <c r="BO548" s="21"/>
      <c r="BP548" s="22">
        <v>38499</v>
      </c>
      <c r="BQ548" s="22">
        <v>47635</v>
      </c>
      <c r="BR548" s="21">
        <v>26188.560000000001</v>
      </c>
      <c r="BS548" s="21">
        <v>0</v>
      </c>
      <c r="BT548" s="21">
        <v>28.97</v>
      </c>
    </row>
    <row r="549" spans="1:72" s="1" customFormat="1" ht="18.2" customHeight="1" x14ac:dyDescent="0.15">
      <c r="A549" s="5">
        <v>547</v>
      </c>
      <c r="B549" s="6" t="s">
        <v>72</v>
      </c>
      <c r="C549" s="6" t="s">
        <v>73</v>
      </c>
      <c r="D549" s="7">
        <v>45139</v>
      </c>
      <c r="E549" s="8" t="s">
        <v>957</v>
      </c>
      <c r="F549" s="9">
        <v>5</v>
      </c>
      <c r="G549" s="9">
        <v>5</v>
      </c>
      <c r="H549" s="10">
        <v>61865.919999999998</v>
      </c>
      <c r="I549" s="10">
        <v>3191.29</v>
      </c>
      <c r="J549" s="10">
        <v>8.77</v>
      </c>
      <c r="K549" s="10">
        <v>65057.21</v>
      </c>
      <c r="L549" s="10">
        <v>561.38</v>
      </c>
      <c r="M549" s="10">
        <v>0</v>
      </c>
      <c r="N549" s="10">
        <v>0</v>
      </c>
      <c r="O549" s="10">
        <v>1003.98</v>
      </c>
      <c r="P549" s="10">
        <v>0</v>
      </c>
      <c r="Q549" s="10">
        <v>0</v>
      </c>
      <c r="R549" s="10">
        <v>0</v>
      </c>
      <c r="S549" s="10">
        <v>64053.23</v>
      </c>
      <c r="T549" s="10">
        <v>3124.74</v>
      </c>
      <c r="U549" s="10">
        <v>503.1</v>
      </c>
      <c r="V549" s="10">
        <v>0</v>
      </c>
      <c r="W549" s="10">
        <v>919.56</v>
      </c>
      <c r="X549" s="10">
        <v>0</v>
      </c>
      <c r="Y549" s="10">
        <v>0</v>
      </c>
      <c r="Z549" s="10">
        <v>0</v>
      </c>
      <c r="AA549" s="10">
        <v>2708.28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10">
        <v>0</v>
      </c>
      <c r="AJ549" s="10">
        <v>0</v>
      </c>
      <c r="AK549" s="10">
        <v>0</v>
      </c>
      <c r="AL549" s="10">
        <v>0</v>
      </c>
      <c r="AM549" s="10">
        <v>73.959999999999994</v>
      </c>
      <c r="AN549" s="10">
        <v>0</v>
      </c>
      <c r="AO549" s="10">
        <v>113.9</v>
      </c>
      <c r="AP549" s="10">
        <v>149.47999999999999</v>
      </c>
      <c r="AQ549" s="10">
        <v>0</v>
      </c>
      <c r="AR549" s="10">
        <v>0</v>
      </c>
      <c r="AS549" s="10">
        <v>0</v>
      </c>
      <c r="AT549" s="10">
        <f>VLOOKUP(E549,[1]Aplicado!$C$941:$AL$1568,36,0)</f>
        <v>0</v>
      </c>
      <c r="AU549" s="10">
        <f t="shared" si="8"/>
        <v>2252.11</v>
      </c>
      <c r="AV549" s="10">
        <v>2748.69</v>
      </c>
      <c r="AW549" s="10">
        <v>2708.28</v>
      </c>
      <c r="AX549" s="11">
        <v>80</v>
      </c>
      <c r="AY549" s="11">
        <v>300</v>
      </c>
      <c r="AZ549" s="10">
        <v>502733.12</v>
      </c>
      <c r="BA549" s="10">
        <v>119358.03</v>
      </c>
      <c r="BB549" s="12">
        <v>84.06</v>
      </c>
      <c r="BC549" s="12">
        <v>45.110618144418098</v>
      </c>
      <c r="BD549" s="12">
        <v>9.76</v>
      </c>
      <c r="BE549" s="12"/>
      <c r="BF549" s="8" t="s">
        <v>75</v>
      </c>
      <c r="BG549" s="5"/>
      <c r="BH549" s="8" t="s">
        <v>256</v>
      </c>
      <c r="BI549" s="8" t="s">
        <v>257</v>
      </c>
      <c r="BJ549" s="8" t="s">
        <v>958</v>
      </c>
      <c r="BK549" s="8" t="s">
        <v>132</v>
      </c>
      <c r="BL549" s="6" t="s">
        <v>80</v>
      </c>
      <c r="BM549" s="12">
        <v>499020.90813206002</v>
      </c>
      <c r="BN549" s="6" t="s">
        <v>81</v>
      </c>
      <c r="BO549" s="12"/>
      <c r="BP549" s="13">
        <v>38397</v>
      </c>
      <c r="BQ549" s="13">
        <v>47543</v>
      </c>
      <c r="BR549" s="12">
        <v>1636.08</v>
      </c>
      <c r="BS549" s="12">
        <v>0</v>
      </c>
      <c r="BT549" s="12">
        <v>29.33</v>
      </c>
    </row>
    <row r="550" spans="1:72" s="1" customFormat="1" ht="18.2" customHeight="1" x14ac:dyDescent="0.15">
      <c r="A550" s="14">
        <v>548</v>
      </c>
      <c r="B550" s="15" t="s">
        <v>72</v>
      </c>
      <c r="C550" s="15" t="s">
        <v>73</v>
      </c>
      <c r="D550" s="16">
        <v>45139</v>
      </c>
      <c r="E550" s="17" t="s">
        <v>959</v>
      </c>
      <c r="F550" s="18">
        <v>0</v>
      </c>
      <c r="G550" s="18">
        <v>0</v>
      </c>
      <c r="H550" s="19">
        <v>35296.26</v>
      </c>
      <c r="I550" s="19">
        <v>0</v>
      </c>
      <c r="J550" s="19">
        <v>0</v>
      </c>
      <c r="K550" s="19">
        <v>35296.26</v>
      </c>
      <c r="L550" s="19">
        <v>307.82</v>
      </c>
      <c r="M550" s="19">
        <v>0</v>
      </c>
      <c r="N550" s="19">
        <v>0</v>
      </c>
      <c r="O550" s="19">
        <v>0</v>
      </c>
      <c r="P550" s="19">
        <v>307.82</v>
      </c>
      <c r="Q550" s="19">
        <v>2.4900000000000002</v>
      </c>
      <c r="R550" s="19">
        <v>0</v>
      </c>
      <c r="S550" s="19">
        <v>34985.94</v>
      </c>
      <c r="T550" s="19">
        <v>0</v>
      </c>
      <c r="U550" s="19">
        <v>291.47000000000003</v>
      </c>
      <c r="V550" s="19">
        <v>0</v>
      </c>
      <c r="W550" s="19">
        <v>0</v>
      </c>
      <c r="X550" s="19">
        <v>291.47000000000003</v>
      </c>
      <c r="Y550" s="19">
        <v>0</v>
      </c>
      <c r="Z550" s="19">
        <v>0</v>
      </c>
      <c r="AA550" s="19">
        <v>0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32.04</v>
      </c>
      <c r="AI550" s="19">
        <v>55.31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>
        <v>2.2719330000000002</v>
      </c>
      <c r="AT550" s="19">
        <f>VLOOKUP(E550,[1]Aplicado!$C$941:$AL$1568,36,0)</f>
        <v>0</v>
      </c>
      <c r="AU550" s="19">
        <f t="shared" si="8"/>
        <v>686.85806700000012</v>
      </c>
      <c r="AV550" s="19">
        <v>0</v>
      </c>
      <c r="AW550" s="19">
        <v>0</v>
      </c>
      <c r="AX550" s="20">
        <v>81</v>
      </c>
      <c r="AY550" s="20">
        <v>300</v>
      </c>
      <c r="AZ550" s="19">
        <v>285400</v>
      </c>
      <c r="BA550" s="19">
        <v>66414.259999999995</v>
      </c>
      <c r="BB550" s="21">
        <v>83</v>
      </c>
      <c r="BC550" s="21">
        <v>43.723035083128202</v>
      </c>
      <c r="BD550" s="21">
        <v>9.91</v>
      </c>
      <c r="BE550" s="21"/>
      <c r="BF550" s="17" t="s">
        <v>75</v>
      </c>
      <c r="BG550" s="14"/>
      <c r="BH550" s="17" t="s">
        <v>256</v>
      </c>
      <c r="BI550" s="17" t="s">
        <v>257</v>
      </c>
      <c r="BJ550" s="17" t="s">
        <v>960</v>
      </c>
      <c r="BK550" s="17" t="s">
        <v>84</v>
      </c>
      <c r="BL550" s="15" t="s">
        <v>80</v>
      </c>
      <c r="BM550" s="21">
        <v>272565.73244867998</v>
      </c>
      <c r="BN550" s="15" t="s">
        <v>81</v>
      </c>
      <c r="BO550" s="21"/>
      <c r="BP550" s="22">
        <v>38470</v>
      </c>
      <c r="BQ550" s="22">
        <v>47604</v>
      </c>
      <c r="BR550" s="21">
        <v>0</v>
      </c>
      <c r="BS550" s="21">
        <v>0</v>
      </c>
      <c r="BT550" s="21">
        <v>0</v>
      </c>
    </row>
    <row r="551" spans="1:72" s="1" customFormat="1" ht="18.2" customHeight="1" x14ac:dyDescent="0.15">
      <c r="A551" s="5">
        <v>549</v>
      </c>
      <c r="B551" s="6" t="s">
        <v>72</v>
      </c>
      <c r="C551" s="6" t="s">
        <v>73</v>
      </c>
      <c r="D551" s="7">
        <v>45139</v>
      </c>
      <c r="E551" s="8" t="s">
        <v>961</v>
      </c>
      <c r="F551" s="9">
        <v>131</v>
      </c>
      <c r="G551" s="9">
        <v>130</v>
      </c>
      <c r="H551" s="10">
        <v>149072.24</v>
      </c>
      <c r="I551" s="10">
        <v>103825.77</v>
      </c>
      <c r="J551" s="10">
        <v>10.55</v>
      </c>
      <c r="K551" s="10">
        <v>252898.01</v>
      </c>
      <c r="L551" s="10">
        <v>1300.21</v>
      </c>
      <c r="M551" s="10">
        <v>0</v>
      </c>
      <c r="N551" s="10">
        <v>0</v>
      </c>
      <c r="O551" s="10">
        <v>10.55</v>
      </c>
      <c r="P551" s="10">
        <v>0</v>
      </c>
      <c r="Q551" s="10">
        <v>0</v>
      </c>
      <c r="R551" s="10">
        <v>0</v>
      </c>
      <c r="S551" s="10">
        <v>252887.46</v>
      </c>
      <c r="T551" s="10">
        <v>227151.22</v>
      </c>
      <c r="U551" s="10">
        <v>1231</v>
      </c>
      <c r="V551" s="10">
        <v>0</v>
      </c>
      <c r="W551" s="10">
        <v>0</v>
      </c>
      <c r="X551" s="10">
        <v>0</v>
      </c>
      <c r="Y551" s="10">
        <v>0</v>
      </c>
      <c r="Z551" s="10">
        <v>0</v>
      </c>
      <c r="AA551" s="10">
        <v>228382.22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0</v>
      </c>
      <c r="AI551" s="10">
        <v>0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>
        <v>0</v>
      </c>
      <c r="AT551" s="10">
        <f>VLOOKUP(E551,[1]Aplicado!$C$941:$AL$1568,36,0)</f>
        <v>0</v>
      </c>
      <c r="AU551" s="10">
        <f t="shared" si="8"/>
        <v>0</v>
      </c>
      <c r="AV551" s="10">
        <v>105115.43</v>
      </c>
      <c r="AW551" s="10">
        <v>228382.22</v>
      </c>
      <c r="AX551" s="11">
        <v>81</v>
      </c>
      <c r="AY551" s="11">
        <v>300</v>
      </c>
      <c r="AZ551" s="10">
        <v>1177000</v>
      </c>
      <c r="BA551" s="10">
        <v>280509.49</v>
      </c>
      <c r="BB551" s="12">
        <v>85</v>
      </c>
      <c r="BC551" s="12">
        <v>76.629971057307202</v>
      </c>
      <c r="BD551" s="12">
        <v>9.91</v>
      </c>
      <c r="BE551" s="12"/>
      <c r="BF551" s="8" t="s">
        <v>103</v>
      </c>
      <c r="BG551" s="5"/>
      <c r="BH551" s="8" t="s">
        <v>236</v>
      </c>
      <c r="BI551" s="8" t="s">
        <v>962</v>
      </c>
      <c r="BJ551" s="8" t="s">
        <v>963</v>
      </c>
      <c r="BK551" s="8" t="s">
        <v>79</v>
      </c>
      <c r="BL551" s="6" t="s">
        <v>80</v>
      </c>
      <c r="BM551" s="12">
        <v>1970175.8981461199</v>
      </c>
      <c r="BN551" s="6" t="s">
        <v>81</v>
      </c>
      <c r="BO551" s="12"/>
      <c r="BP551" s="13">
        <v>38469</v>
      </c>
      <c r="BQ551" s="13">
        <v>47604</v>
      </c>
      <c r="BR551" s="12">
        <v>30635.98</v>
      </c>
      <c r="BS551" s="12">
        <v>0</v>
      </c>
      <c r="BT551" s="12">
        <v>29.08</v>
      </c>
    </row>
    <row r="552" spans="1:72" s="1" customFormat="1" ht="18.2" customHeight="1" x14ac:dyDescent="0.15">
      <c r="A552" s="14">
        <v>550</v>
      </c>
      <c r="B552" s="15" t="s">
        <v>72</v>
      </c>
      <c r="C552" s="15" t="s">
        <v>73</v>
      </c>
      <c r="D552" s="16">
        <v>45139</v>
      </c>
      <c r="E552" s="17" t="s">
        <v>964</v>
      </c>
      <c r="F552" s="18">
        <v>59</v>
      </c>
      <c r="G552" s="18">
        <v>58</v>
      </c>
      <c r="H552" s="19">
        <v>35690.9</v>
      </c>
      <c r="I552" s="19">
        <v>14080.32</v>
      </c>
      <c r="J552" s="19">
        <v>2.6</v>
      </c>
      <c r="K552" s="19">
        <v>49771.22</v>
      </c>
      <c r="L552" s="19">
        <v>305.83999999999997</v>
      </c>
      <c r="M552" s="19">
        <v>0</v>
      </c>
      <c r="N552" s="19">
        <v>0</v>
      </c>
      <c r="O552" s="19">
        <v>2.6</v>
      </c>
      <c r="P552" s="19">
        <v>0</v>
      </c>
      <c r="Q552" s="19">
        <v>0</v>
      </c>
      <c r="R552" s="19">
        <v>0</v>
      </c>
      <c r="S552" s="19">
        <v>49768.62</v>
      </c>
      <c r="T552" s="19">
        <v>22195.24</v>
      </c>
      <c r="U552" s="19">
        <v>309</v>
      </c>
      <c r="V552" s="19">
        <v>0</v>
      </c>
      <c r="W552" s="19">
        <v>0</v>
      </c>
      <c r="X552" s="19">
        <v>0</v>
      </c>
      <c r="Y552" s="19">
        <v>0</v>
      </c>
      <c r="Z552" s="19">
        <v>0</v>
      </c>
      <c r="AA552" s="19">
        <v>22504.240000000002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0</v>
      </c>
      <c r="AI552" s="19">
        <v>0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>
        <v>0</v>
      </c>
      <c r="AT552" s="19">
        <f>VLOOKUP(E552,[1]Aplicado!$C$941:$AL$1568,36,0)</f>
        <v>0</v>
      </c>
      <c r="AU552" s="19">
        <f t="shared" si="8"/>
        <v>0</v>
      </c>
      <c r="AV552" s="19">
        <v>14383.56</v>
      </c>
      <c r="AW552" s="19">
        <v>22504.240000000002</v>
      </c>
      <c r="AX552" s="20">
        <v>81</v>
      </c>
      <c r="AY552" s="20">
        <v>300</v>
      </c>
      <c r="AZ552" s="19">
        <v>290000</v>
      </c>
      <c r="BA552" s="19">
        <v>65664.160000000003</v>
      </c>
      <c r="BB552" s="21">
        <v>90</v>
      </c>
      <c r="BC552" s="21">
        <v>68.213402866952094</v>
      </c>
      <c r="BD552" s="21">
        <v>10.39</v>
      </c>
      <c r="BE552" s="21"/>
      <c r="BF552" s="17" t="s">
        <v>75</v>
      </c>
      <c r="BG552" s="14"/>
      <c r="BH552" s="17" t="s">
        <v>236</v>
      </c>
      <c r="BI552" s="17" t="s">
        <v>965</v>
      </c>
      <c r="BJ552" s="17" t="s">
        <v>966</v>
      </c>
      <c r="BK552" s="17" t="s">
        <v>79</v>
      </c>
      <c r="BL552" s="15" t="s">
        <v>80</v>
      </c>
      <c r="BM552" s="21">
        <v>387733.48274364002</v>
      </c>
      <c r="BN552" s="15" t="s">
        <v>81</v>
      </c>
      <c r="BO552" s="21"/>
      <c r="BP552" s="22">
        <v>38462</v>
      </c>
      <c r="BQ552" s="22">
        <v>47604</v>
      </c>
      <c r="BR552" s="21">
        <v>6776.19</v>
      </c>
      <c r="BS552" s="21">
        <v>0</v>
      </c>
      <c r="BT552" s="21">
        <v>29.11</v>
      </c>
    </row>
    <row r="553" spans="1:72" s="1" customFormat="1" ht="18.2" customHeight="1" x14ac:dyDescent="0.15">
      <c r="A553" s="5">
        <v>551</v>
      </c>
      <c r="B553" s="6" t="s">
        <v>72</v>
      </c>
      <c r="C553" s="6" t="s">
        <v>73</v>
      </c>
      <c r="D553" s="7">
        <v>45139</v>
      </c>
      <c r="E553" s="8" t="s">
        <v>967</v>
      </c>
      <c r="F553" s="9">
        <v>117</v>
      </c>
      <c r="G553" s="9">
        <v>116</v>
      </c>
      <c r="H553" s="10">
        <v>27219.11</v>
      </c>
      <c r="I553" s="10">
        <v>36855.769999999997</v>
      </c>
      <c r="J553" s="10">
        <v>4.12</v>
      </c>
      <c r="K553" s="10">
        <v>64074.879999999997</v>
      </c>
      <c r="L553" s="10">
        <v>497.05</v>
      </c>
      <c r="M553" s="10">
        <v>0</v>
      </c>
      <c r="N553" s="10">
        <v>0</v>
      </c>
      <c r="O553" s="10">
        <v>4.12</v>
      </c>
      <c r="P553" s="10">
        <v>0</v>
      </c>
      <c r="Q553" s="10">
        <v>0</v>
      </c>
      <c r="R553" s="10">
        <v>0</v>
      </c>
      <c r="S553" s="10">
        <v>64070.76</v>
      </c>
      <c r="T553" s="10">
        <v>48178.66</v>
      </c>
      <c r="U553" s="10">
        <v>229.74</v>
      </c>
      <c r="V553" s="10">
        <v>0</v>
      </c>
      <c r="W553" s="10">
        <v>0</v>
      </c>
      <c r="X553" s="10">
        <v>0</v>
      </c>
      <c r="Y553" s="10">
        <v>0</v>
      </c>
      <c r="Z553" s="10">
        <v>0</v>
      </c>
      <c r="AA553" s="10">
        <v>48408.4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0</v>
      </c>
      <c r="AK553" s="10">
        <v>0</v>
      </c>
      <c r="AL553" s="10">
        <v>0</v>
      </c>
      <c r="AM553" s="10">
        <v>0</v>
      </c>
      <c r="AN553" s="10">
        <v>0</v>
      </c>
      <c r="AO553" s="10">
        <v>0</v>
      </c>
      <c r="AP553" s="10">
        <v>0</v>
      </c>
      <c r="AQ553" s="10">
        <v>0</v>
      </c>
      <c r="AR553" s="10">
        <v>0</v>
      </c>
      <c r="AS553" s="10">
        <v>0</v>
      </c>
      <c r="AT553" s="10">
        <f>VLOOKUP(E553,[1]Aplicado!$C$941:$AL$1568,36,0)</f>
        <v>0</v>
      </c>
      <c r="AU553" s="10">
        <f t="shared" si="8"/>
        <v>0</v>
      </c>
      <c r="AV553" s="10">
        <v>37348.699999999997</v>
      </c>
      <c r="AW553" s="10">
        <v>48408.4</v>
      </c>
      <c r="AX553" s="11">
        <v>46</v>
      </c>
      <c r="AY553" s="11">
        <v>300</v>
      </c>
      <c r="AZ553" s="10">
        <v>301000</v>
      </c>
      <c r="BA553" s="10">
        <v>79181.78</v>
      </c>
      <c r="BB553" s="12">
        <v>90</v>
      </c>
      <c r="BC553" s="12">
        <v>72.824435116260304</v>
      </c>
      <c r="BD553" s="12">
        <v>10.130000000000001</v>
      </c>
      <c r="BE553" s="12"/>
      <c r="BF553" s="8" t="s">
        <v>75</v>
      </c>
      <c r="BG553" s="5"/>
      <c r="BH553" s="8" t="s">
        <v>187</v>
      </c>
      <c r="BI553" s="8" t="s">
        <v>628</v>
      </c>
      <c r="BJ553" s="8" t="s">
        <v>968</v>
      </c>
      <c r="BK553" s="8" t="s">
        <v>79</v>
      </c>
      <c r="BL553" s="6" t="s">
        <v>80</v>
      </c>
      <c r="BM553" s="12">
        <v>499157.47948872001</v>
      </c>
      <c r="BN553" s="6" t="s">
        <v>81</v>
      </c>
      <c r="BO553" s="12"/>
      <c r="BP553" s="13">
        <v>38204</v>
      </c>
      <c r="BQ553" s="13">
        <v>47362</v>
      </c>
      <c r="BR553" s="12">
        <v>15439.77</v>
      </c>
      <c r="BS553" s="12">
        <v>0</v>
      </c>
      <c r="BT553" s="12">
        <v>29.29</v>
      </c>
    </row>
    <row r="554" spans="1:72" s="1" customFormat="1" ht="18.2" customHeight="1" x14ac:dyDescent="0.15">
      <c r="A554" s="14">
        <v>552</v>
      </c>
      <c r="B554" s="15" t="s">
        <v>72</v>
      </c>
      <c r="C554" s="15" t="s">
        <v>73</v>
      </c>
      <c r="D554" s="16">
        <v>45139</v>
      </c>
      <c r="E554" s="17" t="s">
        <v>969</v>
      </c>
      <c r="F554" s="18">
        <v>0</v>
      </c>
      <c r="G554" s="18">
        <v>0</v>
      </c>
      <c r="H554" s="19">
        <v>38829.65</v>
      </c>
      <c r="I554" s="19">
        <v>0</v>
      </c>
      <c r="J554" s="19">
        <v>0</v>
      </c>
      <c r="K554" s="19">
        <v>38829.65</v>
      </c>
      <c r="L554" s="19">
        <v>399.03</v>
      </c>
      <c r="M554" s="19">
        <v>0</v>
      </c>
      <c r="N554" s="19">
        <v>0</v>
      </c>
      <c r="O554" s="19">
        <v>0</v>
      </c>
      <c r="P554" s="19">
        <v>399.03</v>
      </c>
      <c r="Q554" s="19">
        <v>3.31</v>
      </c>
      <c r="R554" s="19">
        <v>0</v>
      </c>
      <c r="S554" s="19">
        <v>38427.31</v>
      </c>
      <c r="T554" s="19">
        <v>0</v>
      </c>
      <c r="U554" s="19">
        <v>327.76</v>
      </c>
      <c r="V554" s="19">
        <v>0</v>
      </c>
      <c r="W554" s="19">
        <v>0</v>
      </c>
      <c r="X554" s="19">
        <v>327.76</v>
      </c>
      <c r="Y554" s="19">
        <v>0</v>
      </c>
      <c r="Z554" s="19">
        <v>0</v>
      </c>
      <c r="AA554" s="19">
        <v>0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38.81</v>
      </c>
      <c r="AI554" s="19">
        <v>49.58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0</v>
      </c>
      <c r="AR554" s="19">
        <v>0</v>
      </c>
      <c r="AS554" s="19">
        <v>2.8277230000000002</v>
      </c>
      <c r="AT554" s="19">
        <f>VLOOKUP(E554,[1]Aplicado!$C$941:$AL$1568,36,0)</f>
        <v>0</v>
      </c>
      <c r="AU554" s="19">
        <f t="shared" si="8"/>
        <v>815.6622769999999</v>
      </c>
      <c r="AV554" s="19">
        <v>0</v>
      </c>
      <c r="AW554" s="19">
        <v>0</v>
      </c>
      <c r="AX554" s="20">
        <v>74</v>
      </c>
      <c r="AY554" s="20">
        <v>300</v>
      </c>
      <c r="AZ554" s="19">
        <v>301000</v>
      </c>
      <c r="BA554" s="19">
        <v>79181.78</v>
      </c>
      <c r="BB554" s="21">
        <v>90</v>
      </c>
      <c r="BC554" s="21">
        <v>43.677445745725898</v>
      </c>
      <c r="BD554" s="21">
        <v>10.130000000000001</v>
      </c>
      <c r="BE554" s="21"/>
      <c r="BF554" s="17" t="s">
        <v>75</v>
      </c>
      <c r="BG554" s="14"/>
      <c r="BH554" s="17" t="s">
        <v>187</v>
      </c>
      <c r="BI554" s="17" t="s">
        <v>628</v>
      </c>
      <c r="BJ554" s="17" t="s">
        <v>968</v>
      </c>
      <c r="BK554" s="17" t="s">
        <v>84</v>
      </c>
      <c r="BL554" s="15" t="s">
        <v>80</v>
      </c>
      <c r="BM554" s="21">
        <v>299376.48941782</v>
      </c>
      <c r="BN554" s="15" t="s">
        <v>81</v>
      </c>
      <c r="BO554" s="21"/>
      <c r="BP554" s="22">
        <v>38204</v>
      </c>
      <c r="BQ554" s="22">
        <v>47362</v>
      </c>
      <c r="BR554" s="21">
        <v>0</v>
      </c>
      <c r="BS554" s="21">
        <v>0</v>
      </c>
      <c r="BT554" s="21">
        <v>0</v>
      </c>
    </row>
    <row r="555" spans="1:72" s="1" customFormat="1" ht="18.2" customHeight="1" x14ac:dyDescent="0.15">
      <c r="A555" s="5">
        <v>553</v>
      </c>
      <c r="B555" s="6" t="s">
        <v>72</v>
      </c>
      <c r="C555" s="6" t="s">
        <v>73</v>
      </c>
      <c r="D555" s="7">
        <v>45139</v>
      </c>
      <c r="E555" s="8" t="s">
        <v>970</v>
      </c>
      <c r="F555" s="9">
        <v>0</v>
      </c>
      <c r="G555" s="9">
        <v>0</v>
      </c>
      <c r="H555" s="10">
        <v>43066.37</v>
      </c>
      <c r="I555" s="10">
        <v>0</v>
      </c>
      <c r="J555" s="10">
        <v>0</v>
      </c>
      <c r="K555" s="10">
        <v>43066.37</v>
      </c>
      <c r="L555" s="10">
        <v>459.67</v>
      </c>
      <c r="M555" s="10">
        <v>0</v>
      </c>
      <c r="N555" s="10">
        <v>0</v>
      </c>
      <c r="O555" s="10">
        <v>0</v>
      </c>
      <c r="P555" s="10">
        <v>459.67</v>
      </c>
      <c r="Q555" s="10">
        <v>4.78</v>
      </c>
      <c r="R555" s="10">
        <v>0</v>
      </c>
      <c r="S555" s="10">
        <v>42601.91</v>
      </c>
      <c r="T555" s="10">
        <v>0</v>
      </c>
      <c r="U555" s="10">
        <v>373.2</v>
      </c>
      <c r="V555" s="10">
        <v>0</v>
      </c>
      <c r="W555" s="10">
        <v>0</v>
      </c>
      <c r="X555" s="10">
        <v>373.2</v>
      </c>
      <c r="Y555" s="10">
        <v>0</v>
      </c>
      <c r="Z555" s="10">
        <v>0</v>
      </c>
      <c r="AA555" s="10">
        <v>0</v>
      </c>
      <c r="AB555" s="10">
        <v>204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114.06</v>
      </c>
      <c r="AI555" s="10">
        <v>49.18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>
        <v>5.275506</v>
      </c>
      <c r="AT555" s="10">
        <f>VLOOKUP(E555,[1]Aplicado!$C$941:$AL$1568,36,0)</f>
        <v>0</v>
      </c>
      <c r="AU555" s="10">
        <f t="shared" si="8"/>
        <v>1199.6144939999999</v>
      </c>
      <c r="AV555" s="10">
        <v>0</v>
      </c>
      <c r="AW555" s="10">
        <v>0</v>
      </c>
      <c r="AX555" s="11">
        <v>74</v>
      </c>
      <c r="AY555" s="11">
        <v>360</v>
      </c>
      <c r="AZ555" s="10">
        <v>271442.51</v>
      </c>
      <c r="BA555" s="10">
        <v>91799.2</v>
      </c>
      <c r="BB555" s="12">
        <v>87.85</v>
      </c>
      <c r="BC555" s="12">
        <v>40.769176566898203</v>
      </c>
      <c r="BD555" s="12">
        <v>10.4</v>
      </c>
      <c r="BE555" s="12"/>
      <c r="BF555" s="8" t="s">
        <v>75</v>
      </c>
      <c r="BG555" s="5"/>
      <c r="BH555" s="8" t="s">
        <v>144</v>
      </c>
      <c r="BI555" s="8" t="s">
        <v>448</v>
      </c>
      <c r="BJ555" s="8" t="s">
        <v>380</v>
      </c>
      <c r="BK555" s="8" t="s">
        <v>84</v>
      </c>
      <c r="BL555" s="6" t="s">
        <v>80</v>
      </c>
      <c r="BM555" s="12">
        <v>331899.63747901999</v>
      </c>
      <c r="BN555" s="6" t="s">
        <v>81</v>
      </c>
      <c r="BO555" s="12"/>
      <c r="BP555" s="13">
        <v>36417</v>
      </c>
      <c r="BQ555" s="13">
        <v>47392</v>
      </c>
      <c r="BR555" s="12">
        <v>0</v>
      </c>
      <c r="BS555" s="12">
        <v>204</v>
      </c>
      <c r="BT555" s="12">
        <v>0</v>
      </c>
    </row>
    <row r="556" spans="1:72" s="1" customFormat="1" ht="18.2" customHeight="1" x14ac:dyDescent="0.15">
      <c r="A556" s="14">
        <v>554</v>
      </c>
      <c r="B556" s="15" t="s">
        <v>72</v>
      </c>
      <c r="C556" s="15" t="s">
        <v>73</v>
      </c>
      <c r="D556" s="16">
        <v>45139</v>
      </c>
      <c r="E556" s="17" t="s">
        <v>971</v>
      </c>
      <c r="F556" s="18">
        <v>0</v>
      </c>
      <c r="G556" s="18">
        <v>0</v>
      </c>
      <c r="H556" s="19">
        <v>44406.83</v>
      </c>
      <c r="I556" s="19">
        <v>0</v>
      </c>
      <c r="J556" s="19">
        <v>0</v>
      </c>
      <c r="K556" s="19">
        <v>44406.83</v>
      </c>
      <c r="L556" s="19">
        <v>448.05</v>
      </c>
      <c r="M556" s="19">
        <v>0</v>
      </c>
      <c r="N556" s="19">
        <v>0</v>
      </c>
      <c r="O556" s="19">
        <v>0</v>
      </c>
      <c r="P556" s="19">
        <v>448.05</v>
      </c>
      <c r="Q556" s="19">
        <v>4.68</v>
      </c>
      <c r="R556" s="19">
        <v>0</v>
      </c>
      <c r="S556" s="19">
        <v>43954.1</v>
      </c>
      <c r="T556" s="19">
        <v>0</v>
      </c>
      <c r="U556" s="19">
        <v>384.82</v>
      </c>
      <c r="V556" s="19">
        <v>0</v>
      </c>
      <c r="W556" s="19">
        <v>0</v>
      </c>
      <c r="X556" s="19">
        <v>384.82</v>
      </c>
      <c r="Y556" s="19">
        <v>0</v>
      </c>
      <c r="Z556" s="19">
        <v>0</v>
      </c>
      <c r="AA556" s="19">
        <v>0</v>
      </c>
      <c r="AB556" s="19">
        <v>204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114.06</v>
      </c>
      <c r="AI556" s="19">
        <v>49.35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>
        <v>108.3879</v>
      </c>
      <c r="AT556" s="19">
        <f>VLOOKUP(E556,[1]Aplicado!$C$941:$AL$1568,36,0)</f>
        <v>0</v>
      </c>
      <c r="AU556" s="19">
        <f t="shared" si="8"/>
        <v>1096.5721000000001</v>
      </c>
      <c r="AV556" s="19">
        <v>0</v>
      </c>
      <c r="AW556" s="19">
        <v>0</v>
      </c>
      <c r="AX556" s="20">
        <v>76</v>
      </c>
      <c r="AY556" s="20">
        <v>360</v>
      </c>
      <c r="AZ556" s="19">
        <v>276553.92</v>
      </c>
      <c r="BA556" s="19">
        <v>91799.2</v>
      </c>
      <c r="BB556" s="21">
        <v>87.85</v>
      </c>
      <c r="BC556" s="21">
        <v>42.063195376430301</v>
      </c>
      <c r="BD556" s="21">
        <v>10.4</v>
      </c>
      <c r="BE556" s="21"/>
      <c r="BF556" s="17" t="s">
        <v>75</v>
      </c>
      <c r="BG556" s="14"/>
      <c r="BH556" s="17" t="s">
        <v>144</v>
      </c>
      <c r="BI556" s="17" t="s">
        <v>448</v>
      </c>
      <c r="BJ556" s="17" t="s">
        <v>380</v>
      </c>
      <c r="BK556" s="17" t="s">
        <v>84</v>
      </c>
      <c r="BL556" s="15" t="s">
        <v>80</v>
      </c>
      <c r="BM556" s="21">
        <v>342434.17386019998</v>
      </c>
      <c r="BN556" s="15" t="s">
        <v>81</v>
      </c>
      <c r="BO556" s="21"/>
      <c r="BP556" s="22">
        <v>36494</v>
      </c>
      <c r="BQ556" s="22">
        <v>47453</v>
      </c>
      <c r="BR556" s="21">
        <v>0</v>
      </c>
      <c r="BS556" s="21">
        <v>204</v>
      </c>
      <c r="BT556" s="21">
        <v>0</v>
      </c>
    </row>
    <row r="557" spans="1:72" s="1" customFormat="1" ht="18.2" customHeight="1" x14ac:dyDescent="0.15">
      <c r="A557" s="5">
        <v>555</v>
      </c>
      <c r="B557" s="6" t="s">
        <v>72</v>
      </c>
      <c r="C557" s="6" t="s">
        <v>73</v>
      </c>
      <c r="D557" s="7">
        <v>45139</v>
      </c>
      <c r="E557" s="8" t="s">
        <v>972</v>
      </c>
      <c r="F557" s="9">
        <v>0</v>
      </c>
      <c r="G557" s="9">
        <v>0</v>
      </c>
      <c r="H557" s="10">
        <v>34588.99</v>
      </c>
      <c r="I557" s="10">
        <v>0</v>
      </c>
      <c r="J557" s="10">
        <v>0</v>
      </c>
      <c r="K557" s="10">
        <v>34588.99</v>
      </c>
      <c r="L557" s="10">
        <v>272.77</v>
      </c>
      <c r="M557" s="10">
        <v>0</v>
      </c>
      <c r="N557" s="10">
        <v>0</v>
      </c>
      <c r="O557" s="10">
        <v>0</v>
      </c>
      <c r="P557" s="10">
        <v>272.77</v>
      </c>
      <c r="Q557" s="10">
        <v>2.1800000000000002</v>
      </c>
      <c r="R557" s="10">
        <v>0</v>
      </c>
      <c r="S557" s="10">
        <v>34314.03</v>
      </c>
      <c r="T557" s="10">
        <v>0</v>
      </c>
      <c r="U557" s="10">
        <v>282.45999999999998</v>
      </c>
      <c r="V557" s="10">
        <v>0</v>
      </c>
      <c r="W557" s="10">
        <v>0</v>
      </c>
      <c r="X557" s="10">
        <v>282.45999999999998</v>
      </c>
      <c r="Y557" s="10">
        <v>0</v>
      </c>
      <c r="Z557" s="10">
        <v>0</v>
      </c>
      <c r="AA557" s="10">
        <v>0</v>
      </c>
      <c r="AB557" s="10">
        <v>65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  <c r="AH557" s="10">
        <v>68.23</v>
      </c>
      <c r="AI557" s="10">
        <v>34.909999999999997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0</v>
      </c>
      <c r="AQ557" s="10">
        <v>0</v>
      </c>
      <c r="AR557" s="10">
        <v>0</v>
      </c>
      <c r="AS557" s="10">
        <v>1.927934</v>
      </c>
      <c r="AT557" s="10">
        <f>VLOOKUP(E557,[1]Aplicado!$C$941:$AL$1568,36,0)</f>
        <v>0</v>
      </c>
      <c r="AU557" s="10">
        <f t="shared" si="8"/>
        <v>723.6220659999999</v>
      </c>
      <c r="AV557" s="10">
        <v>0</v>
      </c>
      <c r="AW557" s="10">
        <v>0</v>
      </c>
      <c r="AX557" s="11">
        <v>88</v>
      </c>
      <c r="AY557" s="11">
        <v>360</v>
      </c>
      <c r="AZ557" s="10">
        <v>206198.06</v>
      </c>
      <c r="BA557" s="10">
        <v>64350</v>
      </c>
      <c r="BB557" s="12">
        <v>90</v>
      </c>
      <c r="BC557" s="12">
        <v>47.991650349650399</v>
      </c>
      <c r="BD557" s="12">
        <v>9.8000000000000007</v>
      </c>
      <c r="BE557" s="12"/>
      <c r="BF557" s="8" t="s">
        <v>75</v>
      </c>
      <c r="BG557" s="5"/>
      <c r="BH557" s="8" t="s">
        <v>144</v>
      </c>
      <c r="BI557" s="8" t="s">
        <v>973</v>
      </c>
      <c r="BJ557" s="8" t="s">
        <v>974</v>
      </c>
      <c r="BK557" s="8" t="s">
        <v>84</v>
      </c>
      <c r="BL557" s="6" t="s">
        <v>80</v>
      </c>
      <c r="BM557" s="12">
        <v>267331.06842965999</v>
      </c>
      <c r="BN557" s="6" t="s">
        <v>81</v>
      </c>
      <c r="BO557" s="12"/>
      <c r="BP557" s="13">
        <v>36860</v>
      </c>
      <c r="BQ557" s="13">
        <v>47818</v>
      </c>
      <c r="BR557" s="12">
        <v>0</v>
      </c>
      <c r="BS557" s="12">
        <v>65</v>
      </c>
      <c r="BT557" s="12">
        <v>0</v>
      </c>
    </row>
    <row r="558" spans="1:72" s="1" customFormat="1" ht="18.2" customHeight="1" x14ac:dyDescent="0.15">
      <c r="A558" s="14">
        <v>556</v>
      </c>
      <c r="B558" s="15" t="s">
        <v>72</v>
      </c>
      <c r="C558" s="15" t="s">
        <v>73</v>
      </c>
      <c r="D558" s="16">
        <v>45139</v>
      </c>
      <c r="E558" s="17" t="s">
        <v>975</v>
      </c>
      <c r="F558" s="18">
        <v>0</v>
      </c>
      <c r="G558" s="18">
        <v>0</v>
      </c>
      <c r="H558" s="19">
        <v>29266</v>
      </c>
      <c r="I558" s="19">
        <v>0</v>
      </c>
      <c r="J558" s="19">
        <v>0</v>
      </c>
      <c r="K558" s="19">
        <v>29266</v>
      </c>
      <c r="L558" s="19">
        <v>285.3</v>
      </c>
      <c r="M558" s="19">
        <v>0</v>
      </c>
      <c r="N558" s="19">
        <v>0</v>
      </c>
      <c r="O558" s="19">
        <v>0</v>
      </c>
      <c r="P558" s="19">
        <v>285.3</v>
      </c>
      <c r="Q558" s="19">
        <v>2.99</v>
      </c>
      <c r="R558" s="19">
        <v>0</v>
      </c>
      <c r="S558" s="19">
        <v>28977.71</v>
      </c>
      <c r="T558" s="19">
        <v>0</v>
      </c>
      <c r="U558" s="19">
        <v>253.61</v>
      </c>
      <c r="V558" s="19">
        <v>0</v>
      </c>
      <c r="W558" s="19">
        <v>0</v>
      </c>
      <c r="X558" s="19">
        <v>253.61</v>
      </c>
      <c r="Y558" s="19">
        <v>0</v>
      </c>
      <c r="Z558" s="19">
        <v>0</v>
      </c>
      <c r="AA558" s="19">
        <v>0</v>
      </c>
      <c r="AB558" s="19">
        <v>142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74.900000000000006</v>
      </c>
      <c r="AI558" s="19">
        <v>32.19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>
        <v>67.217133000000004</v>
      </c>
      <c r="AT558" s="19">
        <f>VLOOKUP(E558,[1]Aplicado!$C$941:$AL$1568,36,0)</f>
        <v>0</v>
      </c>
      <c r="AU558" s="19">
        <f t="shared" si="8"/>
        <v>723.77286700000002</v>
      </c>
      <c r="AV558" s="19">
        <v>0</v>
      </c>
      <c r="AW558" s="19">
        <v>0</v>
      </c>
      <c r="AX558" s="20">
        <v>80</v>
      </c>
      <c r="AY558" s="20">
        <v>360</v>
      </c>
      <c r="AZ558" s="19">
        <v>218177.31</v>
      </c>
      <c r="BA558" s="19">
        <v>59400</v>
      </c>
      <c r="BB558" s="21">
        <v>75</v>
      </c>
      <c r="BC558" s="21">
        <v>36.588017676767699</v>
      </c>
      <c r="BD558" s="21">
        <v>10.4</v>
      </c>
      <c r="BE558" s="21"/>
      <c r="BF558" s="17" t="s">
        <v>75</v>
      </c>
      <c r="BG558" s="14"/>
      <c r="BH558" s="17" t="s">
        <v>144</v>
      </c>
      <c r="BI558" s="17" t="s">
        <v>448</v>
      </c>
      <c r="BJ558" s="17" t="s">
        <v>380</v>
      </c>
      <c r="BK558" s="17" t="s">
        <v>84</v>
      </c>
      <c r="BL558" s="15" t="s">
        <v>80</v>
      </c>
      <c r="BM558" s="21">
        <v>225757.28280662</v>
      </c>
      <c r="BN558" s="15" t="s">
        <v>81</v>
      </c>
      <c r="BO558" s="21"/>
      <c r="BP558" s="22">
        <v>36615</v>
      </c>
      <c r="BQ558" s="22">
        <v>47574</v>
      </c>
      <c r="BR558" s="21">
        <v>0</v>
      </c>
      <c r="BS558" s="21">
        <v>142</v>
      </c>
      <c r="BT558" s="21">
        <v>0</v>
      </c>
    </row>
    <row r="559" spans="1:72" s="1" customFormat="1" ht="18.2" customHeight="1" x14ac:dyDescent="0.15">
      <c r="A559" s="5">
        <v>557</v>
      </c>
      <c r="B559" s="6" t="s">
        <v>72</v>
      </c>
      <c r="C559" s="6" t="s">
        <v>73</v>
      </c>
      <c r="D559" s="7">
        <v>45139</v>
      </c>
      <c r="E559" s="8" t="s">
        <v>976</v>
      </c>
      <c r="F559" s="9">
        <v>0</v>
      </c>
      <c r="G559" s="9">
        <v>0</v>
      </c>
      <c r="H559" s="10">
        <v>36197.919999999998</v>
      </c>
      <c r="I559" s="10">
        <v>0</v>
      </c>
      <c r="J559" s="10">
        <v>0</v>
      </c>
      <c r="K559" s="10">
        <v>36197.919999999998</v>
      </c>
      <c r="L559" s="10">
        <v>333.01</v>
      </c>
      <c r="M559" s="10">
        <v>0</v>
      </c>
      <c r="N559" s="10">
        <v>0</v>
      </c>
      <c r="O559" s="10">
        <v>0</v>
      </c>
      <c r="P559" s="10">
        <v>333.01</v>
      </c>
      <c r="Q559" s="10">
        <v>3.47</v>
      </c>
      <c r="R559" s="10">
        <v>0</v>
      </c>
      <c r="S559" s="10">
        <v>35861.43</v>
      </c>
      <c r="T559" s="10">
        <v>0</v>
      </c>
      <c r="U559" s="10">
        <v>313.69</v>
      </c>
      <c r="V559" s="10">
        <v>0</v>
      </c>
      <c r="W559" s="10">
        <v>0</v>
      </c>
      <c r="X559" s="10">
        <v>313.69</v>
      </c>
      <c r="Y559" s="10">
        <v>0</v>
      </c>
      <c r="Z559" s="10">
        <v>0</v>
      </c>
      <c r="AA559" s="10">
        <v>0</v>
      </c>
      <c r="AB559" s="10">
        <v>142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86.76</v>
      </c>
      <c r="AI559" s="10">
        <v>57.41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30.18</v>
      </c>
      <c r="AQ559" s="10">
        <v>0</v>
      </c>
      <c r="AR559" s="10">
        <v>0</v>
      </c>
      <c r="AS559" s="10">
        <v>78.461276999999995</v>
      </c>
      <c r="AT559" s="10">
        <f>VLOOKUP(E559,[1]Aplicado!$C$941:$AL$1568,36,0)</f>
        <v>30.18</v>
      </c>
      <c r="AU559" s="10">
        <f t="shared" si="8"/>
        <v>857.87872300000004</v>
      </c>
      <c r="AV559" s="10">
        <v>0</v>
      </c>
      <c r="AW559" s="10">
        <v>0</v>
      </c>
      <c r="AX559" s="11">
        <v>82</v>
      </c>
      <c r="AY559" s="11">
        <v>360</v>
      </c>
      <c r="AZ559" s="10">
        <v>220157.94</v>
      </c>
      <c r="BA559" s="10">
        <v>71280</v>
      </c>
      <c r="BB559" s="12">
        <v>90</v>
      </c>
      <c r="BC559" s="12">
        <v>45.279583333333299</v>
      </c>
      <c r="BD559" s="12">
        <v>10.4</v>
      </c>
      <c r="BE559" s="12"/>
      <c r="BF559" s="8" t="s">
        <v>75</v>
      </c>
      <c r="BG559" s="5"/>
      <c r="BH559" s="8" t="s">
        <v>144</v>
      </c>
      <c r="BI559" s="8" t="s">
        <v>448</v>
      </c>
      <c r="BJ559" s="8" t="s">
        <v>380</v>
      </c>
      <c r="BK559" s="8" t="s">
        <v>84</v>
      </c>
      <c r="BL559" s="6" t="s">
        <v>80</v>
      </c>
      <c r="BM559" s="12">
        <v>279386.43165246001</v>
      </c>
      <c r="BN559" s="6" t="s">
        <v>81</v>
      </c>
      <c r="BO559" s="12"/>
      <c r="BP559" s="13">
        <v>36664</v>
      </c>
      <c r="BQ559" s="13">
        <v>47635</v>
      </c>
      <c r="BR559" s="12">
        <v>0</v>
      </c>
      <c r="BS559" s="12">
        <v>142</v>
      </c>
      <c r="BT559" s="12">
        <v>0</v>
      </c>
    </row>
    <row r="560" spans="1:72" s="1" customFormat="1" ht="18.2" customHeight="1" x14ac:dyDescent="0.15">
      <c r="A560" s="14">
        <v>558</v>
      </c>
      <c r="B560" s="15" t="s">
        <v>72</v>
      </c>
      <c r="C560" s="15" t="s">
        <v>73</v>
      </c>
      <c r="D560" s="16">
        <v>45139</v>
      </c>
      <c r="E560" s="17" t="s">
        <v>977</v>
      </c>
      <c r="F560" s="18">
        <v>0</v>
      </c>
      <c r="G560" s="18">
        <v>0</v>
      </c>
      <c r="H560" s="19">
        <v>36856.61</v>
      </c>
      <c r="I560" s="19">
        <v>77.510000000000005</v>
      </c>
      <c r="J560" s="19">
        <v>2.79</v>
      </c>
      <c r="K560" s="19">
        <v>36934.120000000003</v>
      </c>
      <c r="L560" s="19">
        <v>327.3</v>
      </c>
      <c r="M560" s="19">
        <v>0</v>
      </c>
      <c r="N560" s="19">
        <v>0</v>
      </c>
      <c r="O560" s="19">
        <v>77.510000000000005</v>
      </c>
      <c r="P560" s="19">
        <v>251.35</v>
      </c>
      <c r="Q560" s="19">
        <v>0</v>
      </c>
      <c r="R560" s="19">
        <v>0</v>
      </c>
      <c r="S560" s="19">
        <v>36605.26</v>
      </c>
      <c r="T560" s="19">
        <v>0</v>
      </c>
      <c r="U560" s="19">
        <v>319.39999999999998</v>
      </c>
      <c r="V560" s="19">
        <v>0</v>
      </c>
      <c r="W560" s="19">
        <v>0</v>
      </c>
      <c r="X560" s="19">
        <v>319.39999999999998</v>
      </c>
      <c r="Y560" s="19">
        <v>0</v>
      </c>
      <c r="Z560" s="19">
        <v>0</v>
      </c>
      <c r="AA560" s="19">
        <v>0</v>
      </c>
      <c r="AB560" s="19">
        <v>142</v>
      </c>
      <c r="AC560" s="19">
        <v>0</v>
      </c>
      <c r="AD560" s="19">
        <v>0</v>
      </c>
      <c r="AE560" s="19">
        <v>0</v>
      </c>
      <c r="AF560" s="19">
        <v>30.13</v>
      </c>
      <c r="AG560" s="19">
        <v>0</v>
      </c>
      <c r="AH560" s="19">
        <v>86.76</v>
      </c>
      <c r="AI560" s="19">
        <v>38.76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>
        <v>75.580928</v>
      </c>
      <c r="AT560" s="19">
        <f>VLOOKUP(E560,[1]Aplicado!$C$941:$AL$1568,36,0)</f>
        <v>30.13</v>
      </c>
      <c r="AU560" s="19">
        <f t="shared" si="8"/>
        <v>837.40907200000004</v>
      </c>
      <c r="AV560" s="19">
        <v>75.95</v>
      </c>
      <c r="AW560" s="19">
        <v>0</v>
      </c>
      <c r="AX560" s="20">
        <v>82</v>
      </c>
      <c r="AY560" s="20">
        <v>360</v>
      </c>
      <c r="AZ560" s="19">
        <v>220529.39</v>
      </c>
      <c r="BA560" s="19">
        <v>71280</v>
      </c>
      <c r="BB560" s="21">
        <v>90</v>
      </c>
      <c r="BC560" s="21">
        <v>46.218762626262603</v>
      </c>
      <c r="BD560" s="21">
        <v>10.4</v>
      </c>
      <c r="BE560" s="21"/>
      <c r="BF560" s="17" t="s">
        <v>75</v>
      </c>
      <c r="BG560" s="14"/>
      <c r="BH560" s="17" t="s">
        <v>144</v>
      </c>
      <c r="BI560" s="17" t="s">
        <v>448</v>
      </c>
      <c r="BJ560" s="17" t="s">
        <v>380</v>
      </c>
      <c r="BK560" s="17" t="s">
        <v>84</v>
      </c>
      <c r="BL560" s="15" t="s">
        <v>80</v>
      </c>
      <c r="BM560" s="21">
        <v>285181.40439772001</v>
      </c>
      <c r="BN560" s="15" t="s">
        <v>81</v>
      </c>
      <c r="BO560" s="21"/>
      <c r="BP560" s="22">
        <v>36677</v>
      </c>
      <c r="BQ560" s="22">
        <v>47635</v>
      </c>
      <c r="BR560" s="21">
        <v>0</v>
      </c>
      <c r="BS560" s="21">
        <v>142</v>
      </c>
      <c r="BT560" s="21">
        <v>30.13</v>
      </c>
    </row>
    <row r="561" spans="1:72" s="1" customFormat="1" ht="18.2" customHeight="1" x14ac:dyDescent="0.15">
      <c r="A561" s="5">
        <v>559</v>
      </c>
      <c r="B561" s="6" t="s">
        <v>72</v>
      </c>
      <c r="C561" s="6" t="s">
        <v>73</v>
      </c>
      <c r="D561" s="7">
        <v>45139</v>
      </c>
      <c r="E561" s="8" t="s">
        <v>978</v>
      </c>
      <c r="F561" s="9">
        <v>105</v>
      </c>
      <c r="G561" s="9">
        <v>104</v>
      </c>
      <c r="H561" s="10">
        <v>37848.68</v>
      </c>
      <c r="I561" s="10">
        <v>21910.26</v>
      </c>
      <c r="J561" s="10">
        <v>2.71</v>
      </c>
      <c r="K561" s="10">
        <v>59758.94</v>
      </c>
      <c r="L561" s="10">
        <v>318.7</v>
      </c>
      <c r="M561" s="10">
        <v>0</v>
      </c>
      <c r="N561" s="10">
        <v>0</v>
      </c>
      <c r="O561" s="10">
        <v>2.71</v>
      </c>
      <c r="P561" s="10">
        <v>0</v>
      </c>
      <c r="Q561" s="10">
        <v>0</v>
      </c>
      <c r="R561" s="10">
        <v>0</v>
      </c>
      <c r="S561" s="10">
        <v>59756.23</v>
      </c>
      <c r="T561" s="10">
        <v>45993.24</v>
      </c>
      <c r="U561" s="10">
        <v>328</v>
      </c>
      <c r="V561" s="10">
        <v>0</v>
      </c>
      <c r="W561" s="10">
        <v>42.92</v>
      </c>
      <c r="X561" s="10">
        <v>0</v>
      </c>
      <c r="Y561" s="10">
        <v>0</v>
      </c>
      <c r="Z561" s="10">
        <v>0</v>
      </c>
      <c r="AA561" s="10">
        <v>46278.32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  <c r="AH561" s="10">
        <v>0</v>
      </c>
      <c r="AI561" s="10">
        <v>0</v>
      </c>
      <c r="AJ561" s="10">
        <v>34.21</v>
      </c>
      <c r="AK561" s="10">
        <v>0</v>
      </c>
      <c r="AL561" s="10">
        <v>0</v>
      </c>
      <c r="AM561" s="10">
        <v>0</v>
      </c>
      <c r="AN561" s="10">
        <v>0</v>
      </c>
      <c r="AO561" s="10">
        <v>0</v>
      </c>
      <c r="AP561" s="10">
        <v>0</v>
      </c>
      <c r="AQ561" s="10">
        <v>0</v>
      </c>
      <c r="AR561" s="10">
        <v>0</v>
      </c>
      <c r="AS561" s="10">
        <v>49.023698000000003</v>
      </c>
      <c r="AT561" s="10">
        <f>VLOOKUP(E561,[1]Aplicado!$C$941:$AL$1568,36,0)</f>
        <v>0</v>
      </c>
      <c r="AU561" s="10">
        <f t="shared" si="8"/>
        <v>28.106301999999999</v>
      </c>
      <c r="AV561" s="10">
        <v>22226.25</v>
      </c>
      <c r="AW561" s="10">
        <v>46278.32</v>
      </c>
      <c r="AX561" s="11">
        <v>82</v>
      </c>
      <c r="AY561" s="11">
        <v>360</v>
      </c>
      <c r="AZ561" s="10">
        <v>220529.39</v>
      </c>
      <c r="BA561" s="10">
        <v>71280</v>
      </c>
      <c r="BB561" s="12">
        <v>90</v>
      </c>
      <c r="BC561" s="12">
        <v>75.449785353535404</v>
      </c>
      <c r="BD561" s="12">
        <v>10.4</v>
      </c>
      <c r="BE561" s="12"/>
      <c r="BF561" s="8" t="s">
        <v>75</v>
      </c>
      <c r="BG561" s="5"/>
      <c r="BH561" s="8" t="s">
        <v>144</v>
      </c>
      <c r="BI561" s="8" t="s">
        <v>448</v>
      </c>
      <c r="BJ561" s="8" t="s">
        <v>380</v>
      </c>
      <c r="BK561" s="8" t="s">
        <v>79</v>
      </c>
      <c r="BL561" s="6" t="s">
        <v>80</v>
      </c>
      <c r="BM561" s="12">
        <v>465544.17569806002</v>
      </c>
      <c r="BN561" s="6" t="s">
        <v>81</v>
      </c>
      <c r="BO561" s="12"/>
      <c r="BP561" s="13">
        <v>36677</v>
      </c>
      <c r="BQ561" s="13">
        <v>47635</v>
      </c>
      <c r="BR561" s="12">
        <v>32448.97</v>
      </c>
      <c r="BS561" s="12">
        <v>142</v>
      </c>
      <c r="BT561" s="12">
        <v>30.12</v>
      </c>
    </row>
    <row r="562" spans="1:72" s="1" customFormat="1" ht="18.2" customHeight="1" x14ac:dyDescent="0.15">
      <c r="A562" s="14">
        <v>560</v>
      </c>
      <c r="B562" s="15" t="s">
        <v>72</v>
      </c>
      <c r="C562" s="15" t="s">
        <v>73</v>
      </c>
      <c r="D562" s="16">
        <v>45139</v>
      </c>
      <c r="E562" s="17" t="s">
        <v>979</v>
      </c>
      <c r="F562" s="18">
        <v>0</v>
      </c>
      <c r="G562" s="18">
        <v>1</v>
      </c>
      <c r="H562" s="19">
        <v>35828.19</v>
      </c>
      <c r="I562" s="19">
        <v>660.92</v>
      </c>
      <c r="J562" s="19">
        <v>2.87</v>
      </c>
      <c r="K562" s="19">
        <v>36489.11</v>
      </c>
      <c r="L562" s="19">
        <v>336.21</v>
      </c>
      <c r="M562" s="19">
        <v>0</v>
      </c>
      <c r="N562" s="19">
        <v>0</v>
      </c>
      <c r="O562" s="19">
        <v>660.92</v>
      </c>
      <c r="P562" s="19">
        <v>5.74</v>
      </c>
      <c r="Q562" s="19">
        <v>0</v>
      </c>
      <c r="R562" s="19">
        <v>0</v>
      </c>
      <c r="S562" s="19">
        <v>35822.449999999997</v>
      </c>
      <c r="T562" s="19">
        <v>632.48</v>
      </c>
      <c r="U562" s="19">
        <v>310.49</v>
      </c>
      <c r="V562" s="19">
        <v>0</v>
      </c>
      <c r="W562" s="19">
        <v>632.48</v>
      </c>
      <c r="X562" s="19">
        <v>0</v>
      </c>
      <c r="Y562" s="19">
        <v>0</v>
      </c>
      <c r="Z562" s="19">
        <v>0</v>
      </c>
      <c r="AA562" s="19">
        <v>310.49</v>
      </c>
      <c r="AB562" s="19">
        <v>43.64</v>
      </c>
      <c r="AC562" s="19">
        <v>0</v>
      </c>
      <c r="AD562" s="19">
        <v>0</v>
      </c>
      <c r="AE562" s="19">
        <v>0</v>
      </c>
      <c r="AF562" s="19">
        <v>30.08</v>
      </c>
      <c r="AG562" s="19">
        <v>0</v>
      </c>
      <c r="AH562" s="19">
        <v>86.76</v>
      </c>
      <c r="AI562" s="19">
        <v>38.83</v>
      </c>
      <c r="AJ562" s="19">
        <v>284</v>
      </c>
      <c r="AK562" s="19">
        <v>0</v>
      </c>
      <c r="AL562" s="19">
        <v>0</v>
      </c>
      <c r="AM562" s="19">
        <v>30.08</v>
      </c>
      <c r="AN562" s="19">
        <v>0</v>
      </c>
      <c r="AO562" s="19">
        <v>173.52</v>
      </c>
      <c r="AP562" s="19">
        <v>58.43</v>
      </c>
      <c r="AQ562" s="19">
        <v>0</v>
      </c>
      <c r="AR562" s="19">
        <v>0</v>
      </c>
      <c r="AS562" s="19">
        <v>75.701584999999994</v>
      </c>
      <c r="AT562" s="19">
        <f>VLOOKUP(E562,[1]Aplicado!$C$941:$AL$1568,36,0)</f>
        <v>0</v>
      </c>
      <c r="AU562" s="19">
        <f t="shared" si="8"/>
        <v>1965.9084149999999</v>
      </c>
      <c r="AV562" s="19">
        <v>330.47</v>
      </c>
      <c r="AW562" s="19">
        <v>310.49</v>
      </c>
      <c r="AX562" s="20">
        <v>83</v>
      </c>
      <c r="AY562" s="20">
        <v>360</v>
      </c>
      <c r="AZ562" s="19">
        <v>220920.48</v>
      </c>
      <c r="BA562" s="19">
        <v>71280</v>
      </c>
      <c r="BB562" s="21">
        <v>90</v>
      </c>
      <c r="BC562" s="21">
        <v>45.230366161616203</v>
      </c>
      <c r="BD562" s="21">
        <v>10.4</v>
      </c>
      <c r="BE562" s="21"/>
      <c r="BF562" s="17" t="s">
        <v>75</v>
      </c>
      <c r="BG562" s="14"/>
      <c r="BH562" s="17" t="s">
        <v>144</v>
      </c>
      <c r="BI562" s="17" t="s">
        <v>448</v>
      </c>
      <c r="BJ562" s="17" t="s">
        <v>380</v>
      </c>
      <c r="BK562" s="17" t="s">
        <v>84</v>
      </c>
      <c r="BL562" s="15" t="s">
        <v>80</v>
      </c>
      <c r="BM562" s="21">
        <v>279082.74930889998</v>
      </c>
      <c r="BN562" s="15" t="s">
        <v>81</v>
      </c>
      <c r="BO562" s="21"/>
      <c r="BP562" s="22">
        <v>36693</v>
      </c>
      <c r="BQ562" s="22">
        <v>47665</v>
      </c>
      <c r="BR562" s="21">
        <v>98.36</v>
      </c>
      <c r="BS562" s="21">
        <v>142</v>
      </c>
      <c r="BT562" s="21">
        <v>30.08</v>
      </c>
    </row>
    <row r="563" spans="1:72" s="1" customFormat="1" ht="18.2" customHeight="1" x14ac:dyDescent="0.15">
      <c r="A563" s="5">
        <v>561</v>
      </c>
      <c r="B563" s="6" t="s">
        <v>72</v>
      </c>
      <c r="C563" s="6" t="s">
        <v>73</v>
      </c>
      <c r="D563" s="7">
        <v>45139</v>
      </c>
      <c r="E563" s="8" t="s">
        <v>980</v>
      </c>
      <c r="F563" s="9">
        <v>0</v>
      </c>
      <c r="G563" s="9">
        <v>0</v>
      </c>
      <c r="H563" s="10">
        <v>32476.36</v>
      </c>
      <c r="I563" s="10">
        <v>0</v>
      </c>
      <c r="J563" s="10">
        <v>0</v>
      </c>
      <c r="K563" s="10">
        <v>32476.36</v>
      </c>
      <c r="L563" s="10">
        <v>365.27</v>
      </c>
      <c r="M563" s="10">
        <v>0</v>
      </c>
      <c r="N563" s="10">
        <v>0</v>
      </c>
      <c r="O563" s="10">
        <v>0</v>
      </c>
      <c r="P563" s="10">
        <v>365.27</v>
      </c>
      <c r="Q563" s="10">
        <v>3.77</v>
      </c>
      <c r="R563" s="10">
        <v>0</v>
      </c>
      <c r="S563" s="10">
        <v>32107.32</v>
      </c>
      <c r="T563" s="10">
        <v>0</v>
      </c>
      <c r="U563" s="10">
        <v>281.43</v>
      </c>
      <c r="V563" s="10">
        <v>0</v>
      </c>
      <c r="W563" s="10">
        <v>0</v>
      </c>
      <c r="X563" s="10">
        <v>281.43</v>
      </c>
      <c r="Y563" s="10">
        <v>0</v>
      </c>
      <c r="Z563" s="10">
        <v>0</v>
      </c>
      <c r="AA563" s="10">
        <v>0</v>
      </c>
      <c r="AB563" s="10">
        <v>142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86.76</v>
      </c>
      <c r="AI563" s="10">
        <v>38.83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0</v>
      </c>
      <c r="AP563" s="10">
        <v>0</v>
      </c>
      <c r="AQ563" s="10">
        <v>0</v>
      </c>
      <c r="AR563" s="10">
        <v>0</v>
      </c>
      <c r="AS563" s="10">
        <v>3.066468</v>
      </c>
      <c r="AT563" s="10">
        <f>VLOOKUP(E563,[1]Aplicado!$C$941:$AL$1568,36,0)</f>
        <v>0</v>
      </c>
      <c r="AU563" s="10">
        <f t="shared" si="8"/>
        <v>914.99353199999996</v>
      </c>
      <c r="AV563" s="10">
        <v>0</v>
      </c>
      <c r="AW563" s="10">
        <v>0</v>
      </c>
      <c r="AX563" s="11">
        <v>83</v>
      </c>
      <c r="AY563" s="11">
        <v>360</v>
      </c>
      <c r="AZ563" s="10">
        <v>221122.52</v>
      </c>
      <c r="BA563" s="10">
        <v>71280</v>
      </c>
      <c r="BB563" s="12">
        <v>90</v>
      </c>
      <c r="BC563" s="12">
        <v>40.539545454545497</v>
      </c>
      <c r="BD563" s="12">
        <v>10.4</v>
      </c>
      <c r="BE563" s="12"/>
      <c r="BF563" s="8" t="s">
        <v>75</v>
      </c>
      <c r="BG563" s="5"/>
      <c r="BH563" s="8" t="s">
        <v>144</v>
      </c>
      <c r="BI563" s="8" t="s">
        <v>448</v>
      </c>
      <c r="BJ563" s="8" t="s">
        <v>380</v>
      </c>
      <c r="BK563" s="8" t="s">
        <v>84</v>
      </c>
      <c r="BL563" s="6" t="s">
        <v>80</v>
      </c>
      <c r="BM563" s="12">
        <v>250139.20428504</v>
      </c>
      <c r="BN563" s="6" t="s">
        <v>81</v>
      </c>
      <c r="BO563" s="12"/>
      <c r="BP563" s="13">
        <v>36700</v>
      </c>
      <c r="BQ563" s="13">
        <v>47665</v>
      </c>
      <c r="BR563" s="12">
        <v>0</v>
      </c>
      <c r="BS563" s="12">
        <v>142</v>
      </c>
      <c r="BT563" s="12">
        <v>0</v>
      </c>
    </row>
    <row r="564" spans="1:72" s="1" customFormat="1" ht="18.2" customHeight="1" x14ac:dyDescent="0.15">
      <c r="A564" s="14">
        <v>562</v>
      </c>
      <c r="B564" s="15" t="s">
        <v>72</v>
      </c>
      <c r="C564" s="15" t="s">
        <v>73</v>
      </c>
      <c r="D564" s="16">
        <v>45139</v>
      </c>
      <c r="E564" s="17" t="s">
        <v>981</v>
      </c>
      <c r="F564" s="18">
        <v>111</v>
      </c>
      <c r="G564" s="18">
        <v>110</v>
      </c>
      <c r="H564" s="19">
        <v>38477.870000000003</v>
      </c>
      <c r="I564" s="19">
        <v>22204.53</v>
      </c>
      <c r="J564" s="19">
        <v>2.67</v>
      </c>
      <c r="K564" s="19">
        <v>60682.400000000001</v>
      </c>
      <c r="L564" s="19">
        <v>313.25</v>
      </c>
      <c r="M564" s="19">
        <v>0</v>
      </c>
      <c r="N564" s="19">
        <v>0</v>
      </c>
      <c r="O564" s="19">
        <v>55.05</v>
      </c>
      <c r="P564" s="19">
        <v>0</v>
      </c>
      <c r="Q564" s="19">
        <v>0</v>
      </c>
      <c r="R564" s="19">
        <v>0</v>
      </c>
      <c r="S564" s="19">
        <v>60627.35</v>
      </c>
      <c r="T564" s="19">
        <v>49109.35</v>
      </c>
      <c r="U564" s="19">
        <v>333.45</v>
      </c>
      <c r="V564" s="19">
        <v>0</v>
      </c>
      <c r="W564" s="19">
        <v>0</v>
      </c>
      <c r="X564" s="19">
        <v>0</v>
      </c>
      <c r="Y564" s="19">
        <v>0</v>
      </c>
      <c r="Z564" s="19">
        <v>0</v>
      </c>
      <c r="AA564" s="19">
        <v>49442.8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0</v>
      </c>
      <c r="AK564" s="19">
        <v>0</v>
      </c>
      <c r="AL564" s="19">
        <v>0</v>
      </c>
      <c r="AM564" s="19">
        <v>24.75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>
        <v>49.397219</v>
      </c>
      <c r="AT564" s="19">
        <f>VLOOKUP(E564,[1]Aplicado!$C$941:$AL$1568,36,0)</f>
        <v>0</v>
      </c>
      <c r="AU564" s="19">
        <f t="shared" si="8"/>
        <v>27.732780999999996</v>
      </c>
      <c r="AV564" s="19">
        <v>22462.73</v>
      </c>
      <c r="AW564" s="19">
        <v>49442.8</v>
      </c>
      <c r="AX564" s="20">
        <v>84</v>
      </c>
      <c r="AY564" s="20">
        <v>360</v>
      </c>
      <c r="AZ564" s="19">
        <v>222289.85</v>
      </c>
      <c r="BA564" s="19">
        <v>71280</v>
      </c>
      <c r="BB564" s="21">
        <v>90</v>
      </c>
      <c r="BC564" s="21">
        <v>76.549684343434294</v>
      </c>
      <c r="BD564" s="21">
        <v>10.4</v>
      </c>
      <c r="BE564" s="21"/>
      <c r="BF564" s="17" t="s">
        <v>75</v>
      </c>
      <c r="BG564" s="14"/>
      <c r="BH564" s="17" t="s">
        <v>144</v>
      </c>
      <c r="BI564" s="17" t="s">
        <v>448</v>
      </c>
      <c r="BJ564" s="17" t="s">
        <v>380</v>
      </c>
      <c r="BK564" s="17" t="s">
        <v>79</v>
      </c>
      <c r="BL564" s="15" t="s">
        <v>80</v>
      </c>
      <c r="BM564" s="21">
        <v>472330.82944669999</v>
      </c>
      <c r="BN564" s="15" t="s">
        <v>81</v>
      </c>
      <c r="BO564" s="21"/>
      <c r="BP564" s="22">
        <v>36725</v>
      </c>
      <c r="BQ564" s="22">
        <v>47696</v>
      </c>
      <c r="BR564" s="21">
        <v>24744.94</v>
      </c>
      <c r="BS564" s="21">
        <v>142</v>
      </c>
      <c r="BT564" s="21">
        <v>29.89</v>
      </c>
    </row>
    <row r="565" spans="1:72" s="1" customFormat="1" ht="18.2" customHeight="1" x14ac:dyDescent="0.15">
      <c r="A565" s="5">
        <v>563</v>
      </c>
      <c r="B565" s="6" t="s">
        <v>72</v>
      </c>
      <c r="C565" s="6" t="s">
        <v>73</v>
      </c>
      <c r="D565" s="7">
        <v>45139</v>
      </c>
      <c r="E565" s="8" t="s">
        <v>982</v>
      </c>
      <c r="F565" s="9">
        <v>0</v>
      </c>
      <c r="G565" s="9">
        <v>0</v>
      </c>
      <c r="H565" s="10">
        <v>37724.839999999997</v>
      </c>
      <c r="I565" s="10">
        <v>0</v>
      </c>
      <c r="J565" s="10">
        <v>0</v>
      </c>
      <c r="K565" s="10">
        <v>37724.839999999997</v>
      </c>
      <c r="L565" s="10">
        <v>317.61</v>
      </c>
      <c r="M565" s="10">
        <v>0</v>
      </c>
      <c r="N565" s="10">
        <v>0</v>
      </c>
      <c r="O565" s="10">
        <v>0</v>
      </c>
      <c r="P565" s="10">
        <v>317.61</v>
      </c>
      <c r="Q565" s="10">
        <v>2.67</v>
      </c>
      <c r="R565" s="10">
        <v>0</v>
      </c>
      <c r="S565" s="10">
        <v>37404.550000000003</v>
      </c>
      <c r="T565" s="10">
        <v>0</v>
      </c>
      <c r="U565" s="10">
        <v>323.77999999999997</v>
      </c>
      <c r="V565" s="10">
        <v>0</v>
      </c>
      <c r="W565" s="10">
        <v>0</v>
      </c>
      <c r="X565" s="10">
        <v>323.77999999999997</v>
      </c>
      <c r="Y565" s="10">
        <v>0</v>
      </c>
      <c r="Z565" s="10">
        <v>0</v>
      </c>
      <c r="AA565" s="10">
        <v>0</v>
      </c>
      <c r="AB565" s="10">
        <v>65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77.7</v>
      </c>
      <c r="AI565" s="10">
        <v>39.01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>
        <v>2.2847689999999998</v>
      </c>
      <c r="AT565" s="10">
        <f>VLOOKUP(E565,[1]Aplicado!$C$941:$AL$1568,36,0)</f>
        <v>0</v>
      </c>
      <c r="AU565" s="10">
        <f t="shared" si="8"/>
        <v>823.485231</v>
      </c>
      <c r="AV565" s="10">
        <v>0</v>
      </c>
      <c r="AW565" s="10">
        <v>0</v>
      </c>
      <c r="AX565" s="11">
        <v>87</v>
      </c>
      <c r="AY565" s="11">
        <v>360</v>
      </c>
      <c r="AZ565" s="10">
        <v>226444.28</v>
      </c>
      <c r="BA565" s="10">
        <v>71280</v>
      </c>
      <c r="BB565" s="12">
        <v>90</v>
      </c>
      <c r="BC565" s="12">
        <v>47.227967171717196</v>
      </c>
      <c r="BD565" s="12">
        <v>10.3</v>
      </c>
      <c r="BE565" s="12"/>
      <c r="BF565" s="8" t="s">
        <v>75</v>
      </c>
      <c r="BG565" s="5"/>
      <c r="BH565" s="8" t="s">
        <v>144</v>
      </c>
      <c r="BI565" s="8" t="s">
        <v>448</v>
      </c>
      <c r="BJ565" s="8" t="s">
        <v>380</v>
      </c>
      <c r="BK565" s="8" t="s">
        <v>84</v>
      </c>
      <c r="BL565" s="6" t="s">
        <v>80</v>
      </c>
      <c r="BM565" s="12">
        <v>291408.45058509998</v>
      </c>
      <c r="BN565" s="6" t="s">
        <v>81</v>
      </c>
      <c r="BO565" s="12"/>
      <c r="BP565" s="13">
        <v>36829</v>
      </c>
      <c r="BQ565" s="13">
        <v>47788</v>
      </c>
      <c r="BR565" s="12">
        <v>0</v>
      </c>
      <c r="BS565" s="12">
        <v>65</v>
      </c>
      <c r="BT565" s="12">
        <v>0</v>
      </c>
    </row>
    <row r="566" spans="1:72" s="1" customFormat="1" ht="18.2" customHeight="1" x14ac:dyDescent="0.15">
      <c r="A566" s="14">
        <v>564</v>
      </c>
      <c r="B566" s="15" t="s">
        <v>72</v>
      </c>
      <c r="C566" s="15" t="s">
        <v>73</v>
      </c>
      <c r="D566" s="16">
        <v>45139</v>
      </c>
      <c r="E566" s="17" t="s">
        <v>983</v>
      </c>
      <c r="F566" s="18">
        <v>171</v>
      </c>
      <c r="G566" s="18">
        <v>170</v>
      </c>
      <c r="H566" s="19">
        <v>45019.32</v>
      </c>
      <c r="I566" s="19">
        <v>25679.51</v>
      </c>
      <c r="J566" s="19">
        <v>2.4700000000000002</v>
      </c>
      <c r="K566" s="19">
        <v>70698.83</v>
      </c>
      <c r="L566" s="19">
        <v>288.86</v>
      </c>
      <c r="M566" s="19">
        <v>0</v>
      </c>
      <c r="N566" s="19">
        <v>0</v>
      </c>
      <c r="O566" s="19">
        <v>2.4700000000000002</v>
      </c>
      <c r="P566" s="19">
        <v>0</v>
      </c>
      <c r="Q566" s="19">
        <v>0</v>
      </c>
      <c r="R566" s="19">
        <v>0</v>
      </c>
      <c r="S566" s="19">
        <v>70696.36</v>
      </c>
      <c r="T566" s="19">
        <v>90559.38</v>
      </c>
      <c r="U566" s="19">
        <v>390.9</v>
      </c>
      <c r="V566" s="19">
        <v>0</v>
      </c>
      <c r="W566" s="19">
        <v>0</v>
      </c>
      <c r="X566" s="19">
        <v>0</v>
      </c>
      <c r="Y566" s="19">
        <v>0</v>
      </c>
      <c r="Z566" s="19">
        <v>0</v>
      </c>
      <c r="AA566" s="19">
        <v>90950.28</v>
      </c>
      <c r="AB566" s="19">
        <v>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0</v>
      </c>
      <c r="AI566" s="19">
        <v>0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>
        <v>0</v>
      </c>
      <c r="AT566" s="19">
        <f>VLOOKUP(E566,[1]Aplicado!$C$941:$AL$1568,36,0)</f>
        <v>0</v>
      </c>
      <c r="AU566" s="19">
        <f t="shared" si="8"/>
        <v>0</v>
      </c>
      <c r="AV566" s="19">
        <v>25965.9</v>
      </c>
      <c r="AW566" s="19">
        <v>90950.28</v>
      </c>
      <c r="AX566" s="20">
        <v>99</v>
      </c>
      <c r="AY566" s="20">
        <v>360</v>
      </c>
      <c r="AZ566" s="19">
        <v>265225.21999999997</v>
      </c>
      <c r="BA566" s="19">
        <v>74800</v>
      </c>
      <c r="BB566" s="21">
        <v>85</v>
      </c>
      <c r="BC566" s="21">
        <v>80.336772727272702</v>
      </c>
      <c r="BD566" s="21">
        <v>10.42</v>
      </c>
      <c r="BE566" s="21"/>
      <c r="BF566" s="17" t="s">
        <v>75</v>
      </c>
      <c r="BG566" s="14"/>
      <c r="BH566" s="17" t="s">
        <v>106</v>
      </c>
      <c r="BI566" s="17" t="s">
        <v>107</v>
      </c>
      <c r="BJ566" s="17" t="s">
        <v>285</v>
      </c>
      <c r="BK566" s="17" t="s">
        <v>79</v>
      </c>
      <c r="BL566" s="15" t="s">
        <v>80</v>
      </c>
      <c r="BM566" s="21">
        <v>550775.68717191997</v>
      </c>
      <c r="BN566" s="15" t="s">
        <v>81</v>
      </c>
      <c r="BO566" s="21"/>
      <c r="BP566" s="22">
        <v>37162</v>
      </c>
      <c r="BQ566" s="22">
        <v>48153</v>
      </c>
      <c r="BR566" s="21">
        <v>36831.82</v>
      </c>
      <c r="BS566" s="21">
        <v>95.5</v>
      </c>
      <c r="BT566" s="21">
        <v>29.65</v>
      </c>
    </row>
    <row r="567" spans="1:72" s="1" customFormat="1" ht="18.2" customHeight="1" x14ac:dyDescent="0.15">
      <c r="A567" s="5">
        <v>565</v>
      </c>
      <c r="B567" s="6" t="s">
        <v>72</v>
      </c>
      <c r="C567" s="6" t="s">
        <v>73</v>
      </c>
      <c r="D567" s="7">
        <v>45139</v>
      </c>
      <c r="E567" s="8" t="s">
        <v>984</v>
      </c>
      <c r="F567" s="9">
        <v>103</v>
      </c>
      <c r="G567" s="9">
        <v>102</v>
      </c>
      <c r="H567" s="10">
        <v>47673.38</v>
      </c>
      <c r="I567" s="10">
        <v>20759.72</v>
      </c>
      <c r="J567" s="10">
        <v>2.61</v>
      </c>
      <c r="K567" s="10">
        <v>68433.100000000006</v>
      </c>
      <c r="L567" s="10">
        <v>305.8</v>
      </c>
      <c r="M567" s="10">
        <v>0</v>
      </c>
      <c r="N567" s="10">
        <v>0</v>
      </c>
      <c r="O567" s="10">
        <v>2.61</v>
      </c>
      <c r="P567" s="10">
        <v>0</v>
      </c>
      <c r="Q567" s="10">
        <v>0</v>
      </c>
      <c r="R567" s="10">
        <v>0</v>
      </c>
      <c r="S567" s="10">
        <v>68430.490000000005</v>
      </c>
      <c r="T567" s="10">
        <v>53373.5</v>
      </c>
      <c r="U567" s="10">
        <v>413.94</v>
      </c>
      <c r="V567" s="10">
        <v>0</v>
      </c>
      <c r="W567" s="10">
        <v>0</v>
      </c>
      <c r="X567" s="10">
        <v>0</v>
      </c>
      <c r="Y567" s="10">
        <v>0</v>
      </c>
      <c r="Z567" s="10">
        <v>0</v>
      </c>
      <c r="AA567" s="10">
        <v>53787.44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10">
        <v>0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0</v>
      </c>
      <c r="AR567" s="10">
        <v>0</v>
      </c>
      <c r="AS567" s="10">
        <v>0</v>
      </c>
      <c r="AT567" s="10">
        <f>VLOOKUP(E567,[1]Aplicado!$C$941:$AL$1568,36,0)</f>
        <v>0</v>
      </c>
      <c r="AU567" s="10">
        <f t="shared" si="8"/>
        <v>0</v>
      </c>
      <c r="AV567" s="10">
        <v>21062.91</v>
      </c>
      <c r="AW567" s="10">
        <v>53787.44</v>
      </c>
      <c r="AX567" s="11">
        <v>99</v>
      </c>
      <c r="AY567" s="11">
        <v>360</v>
      </c>
      <c r="AZ567" s="10">
        <v>267020.25</v>
      </c>
      <c r="BA567" s="10">
        <v>79200</v>
      </c>
      <c r="BB567" s="12">
        <v>90</v>
      </c>
      <c r="BC567" s="12">
        <v>77.761920454545503</v>
      </c>
      <c r="BD567" s="12">
        <v>10.42</v>
      </c>
      <c r="BE567" s="12"/>
      <c r="BF567" s="8" t="s">
        <v>75</v>
      </c>
      <c r="BG567" s="5"/>
      <c r="BH567" s="8" t="s">
        <v>106</v>
      </c>
      <c r="BI567" s="8" t="s">
        <v>107</v>
      </c>
      <c r="BJ567" s="8" t="s">
        <v>285</v>
      </c>
      <c r="BK567" s="8" t="s">
        <v>79</v>
      </c>
      <c r="BL567" s="6" t="s">
        <v>80</v>
      </c>
      <c r="BM567" s="12">
        <v>533122.92391378002</v>
      </c>
      <c r="BN567" s="6" t="s">
        <v>81</v>
      </c>
      <c r="BO567" s="12"/>
      <c r="BP567" s="13">
        <v>37195</v>
      </c>
      <c r="BQ567" s="13">
        <v>48153</v>
      </c>
      <c r="BR567" s="12">
        <v>28185.94</v>
      </c>
      <c r="BS567" s="12">
        <v>95.5</v>
      </c>
      <c r="BT567" s="12">
        <v>29.46</v>
      </c>
    </row>
    <row r="568" spans="1:72" s="1" customFormat="1" ht="18.2" customHeight="1" x14ac:dyDescent="0.15">
      <c r="A568" s="14">
        <v>566</v>
      </c>
      <c r="B568" s="15" t="s">
        <v>72</v>
      </c>
      <c r="C568" s="15" t="s">
        <v>73</v>
      </c>
      <c r="D568" s="16">
        <v>45139</v>
      </c>
      <c r="E568" s="17" t="s">
        <v>985</v>
      </c>
      <c r="F568" s="18">
        <v>72</v>
      </c>
      <c r="G568" s="18">
        <v>71</v>
      </c>
      <c r="H568" s="19">
        <v>47673.38</v>
      </c>
      <c r="I568" s="19">
        <v>16316.79</v>
      </c>
      <c r="J568" s="19">
        <v>2.61</v>
      </c>
      <c r="K568" s="19">
        <v>63990.17</v>
      </c>
      <c r="L568" s="19">
        <v>305.8</v>
      </c>
      <c r="M568" s="19">
        <v>0</v>
      </c>
      <c r="N568" s="19">
        <v>0</v>
      </c>
      <c r="O568" s="19">
        <v>2.61</v>
      </c>
      <c r="P568" s="19">
        <v>0</v>
      </c>
      <c r="Q568" s="19">
        <v>0</v>
      </c>
      <c r="R568" s="19">
        <v>0</v>
      </c>
      <c r="S568" s="19">
        <v>63987.56</v>
      </c>
      <c r="T568" s="19">
        <v>35504.49</v>
      </c>
      <c r="U568" s="19">
        <v>413.94</v>
      </c>
      <c r="V568" s="19">
        <v>0</v>
      </c>
      <c r="W568" s="19">
        <v>0</v>
      </c>
      <c r="X568" s="19">
        <v>0</v>
      </c>
      <c r="Y568" s="19">
        <v>0</v>
      </c>
      <c r="Z568" s="19">
        <v>0</v>
      </c>
      <c r="AA568" s="19">
        <v>35918.43</v>
      </c>
      <c r="AB568" s="19">
        <v>0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0</v>
      </c>
      <c r="AI568" s="19">
        <v>0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>
        <v>0</v>
      </c>
      <c r="AT568" s="19">
        <f>VLOOKUP(E568,[1]Aplicado!$C$941:$AL$1568,36,0)</f>
        <v>0</v>
      </c>
      <c r="AU568" s="19">
        <f t="shared" si="8"/>
        <v>0</v>
      </c>
      <c r="AV568" s="19">
        <v>16619.98</v>
      </c>
      <c r="AW568" s="19">
        <v>35918.43</v>
      </c>
      <c r="AX568" s="20">
        <v>99</v>
      </c>
      <c r="AY568" s="20">
        <v>360</v>
      </c>
      <c r="AZ568" s="19">
        <v>265225.21999999997</v>
      </c>
      <c r="BA568" s="19">
        <v>79200</v>
      </c>
      <c r="BB568" s="21">
        <v>90</v>
      </c>
      <c r="BC568" s="21">
        <v>72.713136363636394</v>
      </c>
      <c r="BD568" s="21">
        <v>10.42</v>
      </c>
      <c r="BE568" s="21"/>
      <c r="BF568" s="17" t="s">
        <v>75</v>
      </c>
      <c r="BG568" s="14"/>
      <c r="BH568" s="17" t="s">
        <v>106</v>
      </c>
      <c r="BI568" s="17" t="s">
        <v>107</v>
      </c>
      <c r="BJ568" s="17" t="s">
        <v>285</v>
      </c>
      <c r="BK568" s="17" t="s">
        <v>79</v>
      </c>
      <c r="BL568" s="15" t="s">
        <v>80</v>
      </c>
      <c r="BM568" s="21">
        <v>498509.29141831998</v>
      </c>
      <c r="BN568" s="15" t="s">
        <v>81</v>
      </c>
      <c r="BO568" s="21"/>
      <c r="BP568" s="22">
        <v>37162</v>
      </c>
      <c r="BQ568" s="22">
        <v>48153</v>
      </c>
      <c r="BR568" s="21">
        <v>19722.98</v>
      </c>
      <c r="BS568" s="21">
        <v>95.5</v>
      </c>
      <c r="BT568" s="21">
        <v>29.65</v>
      </c>
    </row>
    <row r="569" spans="1:72" s="1" customFormat="1" ht="18.2" customHeight="1" x14ac:dyDescent="0.15">
      <c r="A569" s="5">
        <v>567</v>
      </c>
      <c r="B569" s="6" t="s">
        <v>72</v>
      </c>
      <c r="C569" s="6" t="s">
        <v>73</v>
      </c>
      <c r="D569" s="7">
        <v>45139</v>
      </c>
      <c r="E569" s="8" t="s">
        <v>986</v>
      </c>
      <c r="F569" s="9">
        <v>177</v>
      </c>
      <c r="G569" s="9">
        <v>176</v>
      </c>
      <c r="H569" s="10">
        <v>47976.63</v>
      </c>
      <c r="I569" s="10">
        <v>27353.25</v>
      </c>
      <c r="J569" s="10">
        <v>2.58</v>
      </c>
      <c r="K569" s="10">
        <v>75329.88</v>
      </c>
      <c r="L569" s="10">
        <v>303.17</v>
      </c>
      <c r="M569" s="10">
        <v>0</v>
      </c>
      <c r="N569" s="10">
        <v>0</v>
      </c>
      <c r="O569" s="10">
        <v>2.58</v>
      </c>
      <c r="P569" s="10">
        <v>0</v>
      </c>
      <c r="Q569" s="10">
        <v>0</v>
      </c>
      <c r="R569" s="10">
        <v>0</v>
      </c>
      <c r="S569" s="10">
        <v>75327.3</v>
      </c>
      <c r="T569" s="10">
        <v>100040.57</v>
      </c>
      <c r="U569" s="10">
        <v>416.57</v>
      </c>
      <c r="V569" s="10">
        <v>0</v>
      </c>
      <c r="W569" s="10">
        <v>0</v>
      </c>
      <c r="X569" s="10">
        <v>0</v>
      </c>
      <c r="Y569" s="10">
        <v>0</v>
      </c>
      <c r="Z569" s="10">
        <v>0</v>
      </c>
      <c r="AA569" s="10">
        <v>100457.14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  <c r="AH569" s="10">
        <v>0</v>
      </c>
      <c r="AI569" s="10">
        <v>0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</v>
      </c>
      <c r="AQ569" s="10">
        <v>0</v>
      </c>
      <c r="AR569" s="10">
        <v>0</v>
      </c>
      <c r="AS569" s="10">
        <v>0</v>
      </c>
      <c r="AT569" s="10">
        <f>VLOOKUP(E569,[1]Aplicado!$C$941:$AL$1568,36,0)</f>
        <v>0</v>
      </c>
      <c r="AU569" s="10">
        <f t="shared" si="8"/>
        <v>0</v>
      </c>
      <c r="AV569" s="10">
        <v>27653.84</v>
      </c>
      <c r="AW569" s="10">
        <v>100457.14</v>
      </c>
      <c r="AX569" s="11">
        <v>100</v>
      </c>
      <c r="AY569" s="11">
        <v>360</v>
      </c>
      <c r="AZ569" s="10">
        <v>267677.7</v>
      </c>
      <c r="BA569" s="10">
        <v>79200</v>
      </c>
      <c r="BB569" s="12">
        <v>90</v>
      </c>
      <c r="BC569" s="12">
        <v>85.599204545454597</v>
      </c>
      <c r="BD569" s="12">
        <v>10.42</v>
      </c>
      <c r="BE569" s="12"/>
      <c r="BF569" s="8" t="s">
        <v>75</v>
      </c>
      <c r="BG569" s="5"/>
      <c r="BH569" s="8" t="s">
        <v>106</v>
      </c>
      <c r="BI569" s="8" t="s">
        <v>107</v>
      </c>
      <c r="BJ569" s="8" t="s">
        <v>285</v>
      </c>
      <c r="BK569" s="8" t="s">
        <v>79</v>
      </c>
      <c r="BL569" s="6" t="s">
        <v>80</v>
      </c>
      <c r="BM569" s="12">
        <v>586854.05331059999</v>
      </c>
      <c r="BN569" s="6" t="s">
        <v>81</v>
      </c>
      <c r="BO569" s="12"/>
      <c r="BP569" s="13">
        <v>37211</v>
      </c>
      <c r="BQ569" s="13">
        <v>48183</v>
      </c>
      <c r="BR569" s="12">
        <v>38922.44</v>
      </c>
      <c r="BS569" s="12">
        <v>95.5</v>
      </c>
      <c r="BT569" s="12">
        <v>29.39</v>
      </c>
    </row>
    <row r="570" spans="1:72" s="1" customFormat="1" ht="18.2" customHeight="1" x14ac:dyDescent="0.15">
      <c r="A570" s="14">
        <v>568</v>
      </c>
      <c r="B570" s="15" t="s">
        <v>72</v>
      </c>
      <c r="C570" s="15" t="s">
        <v>73</v>
      </c>
      <c r="D570" s="16">
        <v>45139</v>
      </c>
      <c r="E570" s="17" t="s">
        <v>987</v>
      </c>
      <c r="F570" s="18">
        <v>144</v>
      </c>
      <c r="G570" s="18">
        <v>143</v>
      </c>
      <c r="H570" s="19">
        <v>48870.400000000001</v>
      </c>
      <c r="I570" s="19">
        <v>24221.51</v>
      </c>
      <c r="J570" s="19">
        <v>2.52</v>
      </c>
      <c r="K570" s="19">
        <v>73091.91</v>
      </c>
      <c r="L570" s="19">
        <v>295.39999999999998</v>
      </c>
      <c r="M570" s="19">
        <v>0</v>
      </c>
      <c r="N570" s="19">
        <v>0</v>
      </c>
      <c r="O570" s="19">
        <v>2.52</v>
      </c>
      <c r="P570" s="19">
        <v>0</v>
      </c>
      <c r="Q570" s="19">
        <v>0</v>
      </c>
      <c r="R570" s="19">
        <v>0</v>
      </c>
      <c r="S570" s="19">
        <v>73089.39</v>
      </c>
      <c r="T570" s="19">
        <v>79421.009999999995</v>
      </c>
      <c r="U570" s="19">
        <v>424.34</v>
      </c>
      <c r="V570" s="19">
        <v>0</v>
      </c>
      <c r="W570" s="19">
        <v>0</v>
      </c>
      <c r="X570" s="19">
        <v>0</v>
      </c>
      <c r="Y570" s="19">
        <v>0</v>
      </c>
      <c r="Z570" s="19">
        <v>0</v>
      </c>
      <c r="AA570" s="19">
        <v>79845.350000000006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>
        <v>0</v>
      </c>
      <c r="AT570" s="19">
        <f>VLOOKUP(E570,[1]Aplicado!$C$941:$AL$1568,36,0)</f>
        <v>0</v>
      </c>
      <c r="AU570" s="19">
        <f t="shared" si="8"/>
        <v>0</v>
      </c>
      <c r="AV570" s="19">
        <v>24514.39</v>
      </c>
      <c r="AW570" s="19">
        <v>79845.350000000006</v>
      </c>
      <c r="AX570" s="20">
        <v>103</v>
      </c>
      <c r="AY570" s="20">
        <v>360</v>
      </c>
      <c r="AZ570" s="19">
        <v>271426.32</v>
      </c>
      <c r="BA570" s="19">
        <v>79200</v>
      </c>
      <c r="BB570" s="21">
        <v>90</v>
      </c>
      <c r="BC570" s="21">
        <v>83.056124999999994</v>
      </c>
      <c r="BD570" s="21">
        <v>10.42</v>
      </c>
      <c r="BE570" s="21"/>
      <c r="BF570" s="17" t="s">
        <v>75</v>
      </c>
      <c r="BG570" s="14"/>
      <c r="BH570" s="17" t="s">
        <v>106</v>
      </c>
      <c r="BI570" s="17" t="s">
        <v>107</v>
      </c>
      <c r="BJ570" s="17" t="s">
        <v>285</v>
      </c>
      <c r="BK570" s="17" t="s">
        <v>79</v>
      </c>
      <c r="BL570" s="15" t="s">
        <v>80</v>
      </c>
      <c r="BM570" s="21">
        <v>569419.11863957997</v>
      </c>
      <c r="BN570" s="15" t="s">
        <v>81</v>
      </c>
      <c r="BO570" s="21"/>
      <c r="BP570" s="22">
        <v>37302</v>
      </c>
      <c r="BQ570" s="22">
        <v>48274</v>
      </c>
      <c r="BR570" s="21">
        <v>29711.07</v>
      </c>
      <c r="BS570" s="21">
        <v>95.5</v>
      </c>
      <c r="BT570" s="21">
        <v>30.23</v>
      </c>
    </row>
    <row r="571" spans="1:72" s="1" customFormat="1" ht="18.2" customHeight="1" x14ac:dyDescent="0.15">
      <c r="A571" s="5">
        <v>569</v>
      </c>
      <c r="B571" s="6" t="s">
        <v>72</v>
      </c>
      <c r="C571" s="6" t="s">
        <v>73</v>
      </c>
      <c r="D571" s="7">
        <v>45139</v>
      </c>
      <c r="E571" s="8" t="s">
        <v>988</v>
      </c>
      <c r="F571" s="9">
        <v>2</v>
      </c>
      <c r="G571" s="9">
        <v>2</v>
      </c>
      <c r="H571" s="10">
        <v>38658.120000000003</v>
      </c>
      <c r="I571" s="10">
        <v>894.12</v>
      </c>
      <c r="J571" s="10">
        <v>2.59</v>
      </c>
      <c r="K571" s="10">
        <v>39552.239999999998</v>
      </c>
      <c r="L571" s="10">
        <v>304.11</v>
      </c>
      <c r="M571" s="10">
        <v>0</v>
      </c>
      <c r="N571" s="10">
        <v>0</v>
      </c>
      <c r="O571" s="10">
        <v>298.91000000000003</v>
      </c>
      <c r="P571" s="10">
        <v>0</v>
      </c>
      <c r="Q571" s="10">
        <v>0</v>
      </c>
      <c r="R571" s="10">
        <v>0</v>
      </c>
      <c r="S571" s="10">
        <v>39253.33</v>
      </c>
      <c r="T571" s="10">
        <v>707.12</v>
      </c>
      <c r="U571" s="10">
        <v>335.66</v>
      </c>
      <c r="V571" s="10">
        <v>0</v>
      </c>
      <c r="W571" s="10">
        <v>328.6</v>
      </c>
      <c r="X571" s="10">
        <v>0</v>
      </c>
      <c r="Y571" s="10">
        <v>0</v>
      </c>
      <c r="Z571" s="10">
        <v>0</v>
      </c>
      <c r="AA571" s="10">
        <v>714.18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0</v>
      </c>
      <c r="AI571" s="10">
        <v>0</v>
      </c>
      <c r="AJ571" s="10">
        <v>95.5</v>
      </c>
      <c r="AK571" s="10">
        <v>0</v>
      </c>
      <c r="AL571" s="10">
        <v>0</v>
      </c>
      <c r="AM571" s="10">
        <v>29.88</v>
      </c>
      <c r="AN571" s="10">
        <v>0</v>
      </c>
      <c r="AO571" s="10">
        <v>80.88</v>
      </c>
      <c r="AP571" s="10">
        <v>39.19</v>
      </c>
      <c r="AQ571" s="10">
        <v>0</v>
      </c>
      <c r="AR571" s="10">
        <v>0</v>
      </c>
      <c r="AS571" s="10">
        <v>7.7010000000000004E-3</v>
      </c>
      <c r="AT571" s="10">
        <f>VLOOKUP(E571,[1]Aplicado!$C$941:$AL$1568,36,0)</f>
        <v>0</v>
      </c>
      <c r="AU571" s="10">
        <f t="shared" si="8"/>
        <v>870.36229900000001</v>
      </c>
      <c r="AV571" s="10">
        <v>899.32</v>
      </c>
      <c r="AW571" s="10">
        <v>714.18</v>
      </c>
      <c r="AX571" s="11">
        <v>96</v>
      </c>
      <c r="AY571" s="11">
        <v>360</v>
      </c>
      <c r="AZ571" s="10">
        <v>263135.14</v>
      </c>
      <c r="BA571" s="10">
        <v>70400</v>
      </c>
      <c r="BB571" s="12">
        <v>80</v>
      </c>
      <c r="BC571" s="12">
        <v>44.606056818181798</v>
      </c>
      <c r="BD571" s="12">
        <v>10.42</v>
      </c>
      <c r="BE571" s="12"/>
      <c r="BF571" s="8" t="s">
        <v>75</v>
      </c>
      <c r="BG571" s="5"/>
      <c r="BH571" s="8" t="s">
        <v>144</v>
      </c>
      <c r="BI571" s="8" t="s">
        <v>448</v>
      </c>
      <c r="BJ571" s="8" t="s">
        <v>380</v>
      </c>
      <c r="BK571" s="8" t="s">
        <v>132</v>
      </c>
      <c r="BL571" s="6" t="s">
        <v>80</v>
      </c>
      <c r="BM571" s="12">
        <v>305811.78160425997</v>
      </c>
      <c r="BN571" s="6" t="s">
        <v>81</v>
      </c>
      <c r="BO571" s="12"/>
      <c r="BP571" s="13">
        <v>37099</v>
      </c>
      <c r="BQ571" s="13">
        <v>48061</v>
      </c>
      <c r="BR571" s="12">
        <v>490.9</v>
      </c>
      <c r="BS571" s="12">
        <v>95.5</v>
      </c>
      <c r="BT571" s="12">
        <v>29.88</v>
      </c>
    </row>
    <row r="572" spans="1:72" s="1" customFormat="1" ht="18.2" customHeight="1" x14ac:dyDescent="0.15">
      <c r="A572" s="14">
        <v>570</v>
      </c>
      <c r="B572" s="15" t="s">
        <v>72</v>
      </c>
      <c r="C572" s="15" t="s">
        <v>73</v>
      </c>
      <c r="D572" s="16">
        <v>45139</v>
      </c>
      <c r="E572" s="17" t="s">
        <v>989</v>
      </c>
      <c r="F572" s="18">
        <v>147</v>
      </c>
      <c r="G572" s="18">
        <v>146</v>
      </c>
      <c r="H572" s="19">
        <v>81514.09</v>
      </c>
      <c r="I572" s="19">
        <v>52081.99</v>
      </c>
      <c r="J572" s="19">
        <v>5.1100000000000003</v>
      </c>
      <c r="K572" s="19">
        <v>133596.07999999999</v>
      </c>
      <c r="L572" s="19">
        <v>618.94000000000005</v>
      </c>
      <c r="M572" s="19">
        <v>0</v>
      </c>
      <c r="N572" s="19">
        <v>0</v>
      </c>
      <c r="O572" s="19">
        <v>5.1100000000000003</v>
      </c>
      <c r="P572" s="19">
        <v>0</v>
      </c>
      <c r="Q572" s="19">
        <v>0</v>
      </c>
      <c r="R572" s="19">
        <v>0</v>
      </c>
      <c r="S572" s="19">
        <v>133590.97</v>
      </c>
      <c r="T572" s="19">
        <v>139748.57</v>
      </c>
      <c r="U572" s="19">
        <v>686.03</v>
      </c>
      <c r="V572" s="19">
        <v>0</v>
      </c>
      <c r="W572" s="19">
        <v>0</v>
      </c>
      <c r="X572" s="19">
        <v>0</v>
      </c>
      <c r="Y572" s="19">
        <v>0</v>
      </c>
      <c r="Z572" s="19">
        <v>0</v>
      </c>
      <c r="AA572" s="19">
        <v>140434.6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>
        <v>0</v>
      </c>
      <c r="AT572" s="19">
        <f>VLOOKUP(E572,[1]Aplicado!$C$941:$AL$1568,36,0)</f>
        <v>0</v>
      </c>
      <c r="AU572" s="19">
        <f t="shared" si="8"/>
        <v>0</v>
      </c>
      <c r="AV572" s="19">
        <v>52695.82</v>
      </c>
      <c r="AW572" s="19">
        <v>140434.6</v>
      </c>
      <c r="AX572" s="20">
        <v>89</v>
      </c>
      <c r="AY572" s="20">
        <v>300</v>
      </c>
      <c r="AZ572" s="19">
        <v>575000</v>
      </c>
      <c r="BA572" s="19">
        <v>142501.06</v>
      </c>
      <c r="BB572" s="21">
        <v>90</v>
      </c>
      <c r="BC572" s="21">
        <v>84.372616596676593</v>
      </c>
      <c r="BD572" s="21">
        <v>10.1</v>
      </c>
      <c r="BE572" s="21"/>
      <c r="BF572" s="17" t="s">
        <v>103</v>
      </c>
      <c r="BG572" s="14"/>
      <c r="BH572" s="17" t="s">
        <v>204</v>
      </c>
      <c r="BI572" s="17" t="s">
        <v>205</v>
      </c>
      <c r="BJ572" s="17" t="s">
        <v>990</v>
      </c>
      <c r="BK572" s="17" t="s">
        <v>79</v>
      </c>
      <c r="BL572" s="15" t="s">
        <v>80</v>
      </c>
      <c r="BM572" s="21">
        <v>1040770.10898034</v>
      </c>
      <c r="BN572" s="15" t="s">
        <v>81</v>
      </c>
      <c r="BO572" s="21"/>
      <c r="BP572" s="22">
        <v>38708</v>
      </c>
      <c r="BQ572" s="22">
        <v>47849</v>
      </c>
      <c r="BR572" s="21">
        <v>21163.58</v>
      </c>
      <c r="BS572" s="21">
        <v>0</v>
      </c>
      <c r="BT572" s="21">
        <v>28.59</v>
      </c>
    </row>
    <row r="573" spans="1:72" s="1" customFormat="1" ht="18.2" customHeight="1" x14ac:dyDescent="0.15">
      <c r="A573" s="5">
        <v>571</v>
      </c>
      <c r="B573" s="6" t="s">
        <v>116</v>
      </c>
      <c r="C573" s="6" t="s">
        <v>73</v>
      </c>
      <c r="D573" s="7">
        <v>45139</v>
      </c>
      <c r="E573" s="8" t="s">
        <v>991</v>
      </c>
      <c r="F573" s="9">
        <v>54</v>
      </c>
      <c r="G573" s="9">
        <v>53</v>
      </c>
      <c r="H573" s="10">
        <v>46025.69</v>
      </c>
      <c r="I573" s="10">
        <v>15156.99</v>
      </c>
      <c r="J573" s="10">
        <v>3.56</v>
      </c>
      <c r="K573" s="10">
        <v>61182.68</v>
      </c>
      <c r="L573" s="10">
        <v>346.33</v>
      </c>
      <c r="M573" s="10">
        <v>0</v>
      </c>
      <c r="N573" s="10">
        <v>0</v>
      </c>
      <c r="O573" s="10">
        <v>3.56</v>
      </c>
      <c r="P573" s="10">
        <v>0</v>
      </c>
      <c r="Q573" s="10">
        <v>0</v>
      </c>
      <c r="R573" s="10">
        <v>0</v>
      </c>
      <c r="S573" s="10">
        <v>61179.12</v>
      </c>
      <c r="T573" s="10">
        <v>29219.47</v>
      </c>
      <c r="U573" s="10">
        <v>418.04</v>
      </c>
      <c r="V573" s="10">
        <v>0</v>
      </c>
      <c r="W573" s="10">
        <v>0</v>
      </c>
      <c r="X573" s="10">
        <v>0</v>
      </c>
      <c r="Y573" s="10">
        <v>0</v>
      </c>
      <c r="Z573" s="10">
        <v>0</v>
      </c>
      <c r="AA573" s="10">
        <v>29637.51</v>
      </c>
      <c r="AB573" s="10">
        <v>0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0</v>
      </c>
      <c r="AI573" s="10">
        <v>0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0</v>
      </c>
      <c r="AR573" s="10">
        <v>0</v>
      </c>
      <c r="AS573" s="10">
        <v>0</v>
      </c>
      <c r="AT573" s="10">
        <f>VLOOKUP(E573,[1]Aplicado!$C$941:$AL$1568,36,0)</f>
        <v>0</v>
      </c>
      <c r="AU573" s="10">
        <f t="shared" si="8"/>
        <v>0</v>
      </c>
      <c r="AV573" s="10">
        <v>15499.76</v>
      </c>
      <c r="AW573" s="10">
        <v>29637.51</v>
      </c>
      <c r="AX573" s="11">
        <v>86</v>
      </c>
      <c r="AY573" s="11">
        <v>300</v>
      </c>
      <c r="AZ573" s="10">
        <v>300000</v>
      </c>
      <c r="BA573" s="10">
        <v>75448.14</v>
      </c>
      <c r="BB573" s="12">
        <v>90</v>
      </c>
      <c r="BC573" s="12">
        <v>72.9788805926826</v>
      </c>
      <c r="BD573" s="12">
        <v>10.9</v>
      </c>
      <c r="BE573" s="12"/>
      <c r="BF573" s="8" t="s">
        <v>75</v>
      </c>
      <c r="BG573" s="5"/>
      <c r="BH573" s="8" t="s">
        <v>99</v>
      </c>
      <c r="BI573" s="8" t="s">
        <v>118</v>
      </c>
      <c r="BJ573" s="8" t="s">
        <v>931</v>
      </c>
      <c r="BK573" s="8" t="s">
        <v>79</v>
      </c>
      <c r="BL573" s="6" t="s">
        <v>80</v>
      </c>
      <c r="BM573" s="12">
        <v>476629.51612464001</v>
      </c>
      <c r="BN573" s="6" t="s">
        <v>81</v>
      </c>
      <c r="BO573" s="12"/>
      <c r="BP573" s="13">
        <v>38588</v>
      </c>
      <c r="BQ573" s="13">
        <v>47719</v>
      </c>
      <c r="BR573" s="12">
        <v>5882.83</v>
      </c>
      <c r="BS573" s="12">
        <v>38.06</v>
      </c>
      <c r="BT573" s="12">
        <v>30.13</v>
      </c>
    </row>
    <row r="574" spans="1:72" s="1" customFormat="1" ht="18.2" customHeight="1" x14ac:dyDescent="0.15">
      <c r="A574" s="14">
        <v>572</v>
      </c>
      <c r="B574" s="15" t="s">
        <v>116</v>
      </c>
      <c r="C574" s="15" t="s">
        <v>73</v>
      </c>
      <c r="D574" s="16">
        <v>45139</v>
      </c>
      <c r="E574" s="17" t="s">
        <v>992</v>
      </c>
      <c r="F574" s="18">
        <v>87</v>
      </c>
      <c r="G574" s="18">
        <v>86</v>
      </c>
      <c r="H574" s="19">
        <v>55963.09</v>
      </c>
      <c r="I574" s="19">
        <v>27307.8</v>
      </c>
      <c r="J574" s="19">
        <v>3.83</v>
      </c>
      <c r="K574" s="19">
        <v>83270.89</v>
      </c>
      <c r="L574" s="19">
        <v>425.97</v>
      </c>
      <c r="M574" s="19">
        <v>0</v>
      </c>
      <c r="N574" s="19">
        <v>0</v>
      </c>
      <c r="O574" s="19">
        <v>3.83</v>
      </c>
      <c r="P574" s="19">
        <v>0</v>
      </c>
      <c r="Q574" s="19">
        <v>0</v>
      </c>
      <c r="R574" s="19">
        <v>0</v>
      </c>
      <c r="S574" s="19">
        <v>83267.06</v>
      </c>
      <c r="T574" s="19">
        <v>53592.160000000003</v>
      </c>
      <c r="U574" s="19">
        <v>430.89</v>
      </c>
      <c r="V574" s="19">
        <v>0</v>
      </c>
      <c r="W574" s="19">
        <v>0</v>
      </c>
      <c r="X574" s="19">
        <v>0</v>
      </c>
      <c r="Y574" s="19">
        <v>0</v>
      </c>
      <c r="Z574" s="19">
        <v>0</v>
      </c>
      <c r="AA574" s="19">
        <v>54023.05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>
        <v>0</v>
      </c>
      <c r="AT574" s="19">
        <f>VLOOKUP(E574,[1]Aplicado!$C$941:$AL$1568,36,0)</f>
        <v>0</v>
      </c>
      <c r="AU574" s="19">
        <f t="shared" si="8"/>
        <v>0</v>
      </c>
      <c r="AV574" s="19">
        <v>27729.94</v>
      </c>
      <c r="AW574" s="19">
        <v>54023.05</v>
      </c>
      <c r="AX574" s="20">
        <v>88</v>
      </c>
      <c r="AY574" s="20">
        <v>300</v>
      </c>
      <c r="AZ574" s="19">
        <v>406000</v>
      </c>
      <c r="BA574" s="19">
        <v>95774.91</v>
      </c>
      <c r="BB574" s="21">
        <v>85</v>
      </c>
      <c r="BC574" s="21">
        <v>73.899313504966997</v>
      </c>
      <c r="BD574" s="21">
        <v>9.24</v>
      </c>
      <c r="BE574" s="21"/>
      <c r="BF574" s="17" t="s">
        <v>75</v>
      </c>
      <c r="BG574" s="14"/>
      <c r="BH574" s="17" t="s">
        <v>99</v>
      </c>
      <c r="BI574" s="17" t="s">
        <v>118</v>
      </c>
      <c r="BJ574" s="17" t="s">
        <v>931</v>
      </c>
      <c r="BK574" s="17" t="s">
        <v>79</v>
      </c>
      <c r="BL574" s="15" t="s">
        <v>80</v>
      </c>
      <c r="BM574" s="21">
        <v>648710.51621731999</v>
      </c>
      <c r="BN574" s="15" t="s">
        <v>81</v>
      </c>
      <c r="BO574" s="21"/>
      <c r="BP574" s="22">
        <v>38664</v>
      </c>
      <c r="BQ574" s="22">
        <v>47795</v>
      </c>
      <c r="BR574" s="21">
        <v>10676.58</v>
      </c>
      <c r="BS574" s="21">
        <v>46.28</v>
      </c>
      <c r="BT574" s="21">
        <v>30.13</v>
      </c>
    </row>
    <row r="575" spans="1:72" s="1" customFormat="1" ht="18.2" customHeight="1" x14ac:dyDescent="0.15">
      <c r="A575" s="5">
        <v>573</v>
      </c>
      <c r="B575" s="6" t="s">
        <v>116</v>
      </c>
      <c r="C575" s="6" t="s">
        <v>73</v>
      </c>
      <c r="D575" s="7">
        <v>45139</v>
      </c>
      <c r="E575" s="8" t="s">
        <v>993</v>
      </c>
      <c r="F575" s="9">
        <v>121</v>
      </c>
      <c r="G575" s="9">
        <v>121</v>
      </c>
      <c r="H575" s="10">
        <v>39101.730000000003</v>
      </c>
      <c r="I575" s="10">
        <v>20735.38</v>
      </c>
      <c r="J575" s="10">
        <v>2.5</v>
      </c>
      <c r="K575" s="10">
        <v>59837.11</v>
      </c>
      <c r="L575" s="10">
        <v>269.97000000000003</v>
      </c>
      <c r="M575" s="10">
        <v>0</v>
      </c>
      <c r="N575" s="10">
        <v>0</v>
      </c>
      <c r="O575" s="10">
        <v>2.5</v>
      </c>
      <c r="P575" s="10">
        <v>0</v>
      </c>
      <c r="Q575" s="10">
        <v>0</v>
      </c>
      <c r="R575" s="10">
        <v>0</v>
      </c>
      <c r="S575" s="10">
        <v>59834.61</v>
      </c>
      <c r="T575" s="10">
        <v>56765.64</v>
      </c>
      <c r="U575" s="10">
        <v>313.45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57079.09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10">
        <v>0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0</v>
      </c>
      <c r="AR575" s="10">
        <v>0</v>
      </c>
      <c r="AS575" s="10">
        <v>0</v>
      </c>
      <c r="AT575" s="10">
        <f>VLOOKUP(E575,[1]Aplicado!$C$941:$AL$1568,36,0)</f>
        <v>0</v>
      </c>
      <c r="AU575" s="10">
        <f t="shared" si="8"/>
        <v>0</v>
      </c>
      <c r="AV575" s="10">
        <v>21002.85</v>
      </c>
      <c r="AW575" s="10">
        <v>57079.09</v>
      </c>
      <c r="AX575" s="11">
        <v>92</v>
      </c>
      <c r="AY575" s="11">
        <v>300</v>
      </c>
      <c r="AZ575" s="10">
        <v>260000</v>
      </c>
      <c r="BA575" s="10">
        <v>63568.35</v>
      </c>
      <c r="BB575" s="12">
        <v>90</v>
      </c>
      <c r="BC575" s="12">
        <v>84.713775015396806</v>
      </c>
      <c r="BD575" s="12">
        <v>9.6199999999999992</v>
      </c>
      <c r="BE575" s="12"/>
      <c r="BF575" s="8" t="s">
        <v>75</v>
      </c>
      <c r="BG575" s="5"/>
      <c r="BH575" s="8" t="s">
        <v>99</v>
      </c>
      <c r="BI575" s="8" t="s">
        <v>118</v>
      </c>
      <c r="BJ575" s="8" t="s">
        <v>101</v>
      </c>
      <c r="BK575" s="8" t="s">
        <v>79</v>
      </c>
      <c r="BL575" s="6" t="s">
        <v>80</v>
      </c>
      <c r="BM575" s="12">
        <v>466154.81248841999</v>
      </c>
      <c r="BN575" s="6" t="s">
        <v>81</v>
      </c>
      <c r="BO575" s="12"/>
      <c r="BP575" s="13">
        <v>38812</v>
      </c>
      <c r="BQ575" s="13">
        <v>47943</v>
      </c>
      <c r="BR575" s="12">
        <v>10726.95</v>
      </c>
      <c r="BS575" s="12">
        <v>32.36</v>
      </c>
      <c r="BT575" s="12">
        <v>30.13</v>
      </c>
    </row>
    <row r="576" spans="1:72" s="1" customFormat="1" ht="18.2" customHeight="1" x14ac:dyDescent="0.15">
      <c r="A576" s="14">
        <v>574</v>
      </c>
      <c r="B576" s="15" t="s">
        <v>116</v>
      </c>
      <c r="C576" s="15" t="s">
        <v>73</v>
      </c>
      <c r="D576" s="16">
        <v>45139</v>
      </c>
      <c r="E576" s="17" t="s">
        <v>994</v>
      </c>
      <c r="F576" s="18">
        <v>114</v>
      </c>
      <c r="G576" s="18">
        <v>113</v>
      </c>
      <c r="H576" s="19">
        <v>53733.14</v>
      </c>
      <c r="I576" s="19">
        <v>28219.24</v>
      </c>
      <c r="J576" s="19">
        <v>4.16</v>
      </c>
      <c r="K576" s="19">
        <v>81952.38</v>
      </c>
      <c r="L576" s="19">
        <v>403.67</v>
      </c>
      <c r="M576" s="19">
        <v>0</v>
      </c>
      <c r="N576" s="19">
        <v>0</v>
      </c>
      <c r="O576" s="19">
        <v>4.16</v>
      </c>
      <c r="P576" s="19">
        <v>0</v>
      </c>
      <c r="Q576" s="19">
        <v>0</v>
      </c>
      <c r="R576" s="19">
        <v>0</v>
      </c>
      <c r="S576" s="19">
        <v>81948.22</v>
      </c>
      <c r="T576" s="19">
        <v>81885.3</v>
      </c>
      <c r="U576" s="19">
        <v>488.04</v>
      </c>
      <c r="V576" s="19">
        <v>0</v>
      </c>
      <c r="W576" s="19">
        <v>0</v>
      </c>
      <c r="X576" s="19">
        <v>0</v>
      </c>
      <c r="Y576" s="19">
        <v>0</v>
      </c>
      <c r="Z576" s="19">
        <v>0</v>
      </c>
      <c r="AA576" s="19">
        <v>82373.34</v>
      </c>
      <c r="AB576" s="19">
        <v>0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>
        <v>0</v>
      </c>
      <c r="AI576" s="19">
        <v>0</v>
      </c>
      <c r="AJ576" s="19">
        <v>0</v>
      </c>
      <c r="AK576" s="19">
        <v>0</v>
      </c>
      <c r="AL576" s="19">
        <v>0</v>
      </c>
      <c r="AM576" s="19">
        <v>0</v>
      </c>
      <c r="AN576" s="19">
        <v>0</v>
      </c>
      <c r="AO576" s="19">
        <v>0</v>
      </c>
      <c r="AP576" s="19">
        <v>0</v>
      </c>
      <c r="AQ576" s="19">
        <v>0</v>
      </c>
      <c r="AR576" s="19">
        <v>0</v>
      </c>
      <c r="AS576" s="19">
        <v>0</v>
      </c>
      <c r="AT576" s="19">
        <f>VLOOKUP(E576,[1]Aplicado!$C$941:$AL$1568,36,0)</f>
        <v>0</v>
      </c>
      <c r="AU576" s="19">
        <f t="shared" si="8"/>
        <v>0</v>
      </c>
      <c r="AV576" s="19">
        <v>28618.75</v>
      </c>
      <c r="AW576" s="19">
        <v>82373.34</v>
      </c>
      <c r="AX576" s="20">
        <v>85</v>
      </c>
      <c r="AY576" s="20">
        <v>300</v>
      </c>
      <c r="AZ576" s="19">
        <v>370000</v>
      </c>
      <c r="BA576" s="19">
        <v>88022.83</v>
      </c>
      <c r="BB576" s="21">
        <v>85.13</v>
      </c>
      <c r="BC576" s="21">
        <v>79.255029275927598</v>
      </c>
      <c r="BD576" s="21">
        <v>10.9</v>
      </c>
      <c r="BE576" s="21"/>
      <c r="BF576" s="17" t="s">
        <v>75</v>
      </c>
      <c r="BG576" s="14"/>
      <c r="BH576" s="17" t="s">
        <v>99</v>
      </c>
      <c r="BI576" s="17" t="s">
        <v>118</v>
      </c>
      <c r="BJ576" s="17" t="s">
        <v>931</v>
      </c>
      <c r="BK576" s="17" t="s">
        <v>79</v>
      </c>
      <c r="BL576" s="15" t="s">
        <v>80</v>
      </c>
      <c r="BM576" s="21">
        <v>638435.80041483999</v>
      </c>
      <c r="BN576" s="15" t="s">
        <v>81</v>
      </c>
      <c r="BO576" s="21"/>
      <c r="BP576" s="22">
        <v>38588</v>
      </c>
      <c r="BQ576" s="22">
        <v>47719</v>
      </c>
      <c r="BR576" s="21">
        <v>13090.25</v>
      </c>
      <c r="BS576" s="21">
        <v>44.44</v>
      </c>
      <c r="BT576" s="21">
        <v>30.13</v>
      </c>
    </row>
    <row r="577" spans="1:72" s="1" customFormat="1" ht="18.2" customHeight="1" x14ac:dyDescent="0.15">
      <c r="A577" s="5">
        <v>575</v>
      </c>
      <c r="B577" s="6" t="s">
        <v>116</v>
      </c>
      <c r="C577" s="6" t="s">
        <v>73</v>
      </c>
      <c r="D577" s="7">
        <v>45139</v>
      </c>
      <c r="E577" s="8" t="s">
        <v>995</v>
      </c>
      <c r="F577" s="9">
        <v>150</v>
      </c>
      <c r="G577" s="9">
        <v>149</v>
      </c>
      <c r="H577" s="10">
        <v>57710.22</v>
      </c>
      <c r="I577" s="10">
        <v>34949.51</v>
      </c>
      <c r="J577" s="10">
        <v>3.8</v>
      </c>
      <c r="K577" s="10">
        <v>92659.73</v>
      </c>
      <c r="L577" s="10">
        <v>413.05</v>
      </c>
      <c r="M577" s="10">
        <v>0</v>
      </c>
      <c r="N577" s="10">
        <v>0</v>
      </c>
      <c r="O577" s="10">
        <v>3.8</v>
      </c>
      <c r="P577" s="10">
        <v>0</v>
      </c>
      <c r="Q577" s="10">
        <v>0</v>
      </c>
      <c r="R577" s="10">
        <v>0</v>
      </c>
      <c r="S577" s="10">
        <v>92655.93</v>
      </c>
      <c r="T577" s="10">
        <v>107744.04</v>
      </c>
      <c r="U577" s="10">
        <v>458.76</v>
      </c>
      <c r="V577" s="10">
        <v>0</v>
      </c>
      <c r="W577" s="10">
        <v>0</v>
      </c>
      <c r="X577" s="10">
        <v>0</v>
      </c>
      <c r="Y577" s="10">
        <v>0</v>
      </c>
      <c r="Z577" s="10">
        <v>0</v>
      </c>
      <c r="AA577" s="10">
        <v>108202.8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10">
        <v>0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>
        <v>0</v>
      </c>
      <c r="AT577" s="10">
        <f>VLOOKUP(E577,[1]Aplicado!$C$941:$AL$1568,36,0)</f>
        <v>0</v>
      </c>
      <c r="AU577" s="10">
        <f t="shared" si="8"/>
        <v>0</v>
      </c>
      <c r="AV577" s="10">
        <v>35358.76</v>
      </c>
      <c r="AW577" s="10">
        <v>108202.8</v>
      </c>
      <c r="AX577" s="11">
        <v>91</v>
      </c>
      <c r="AY577" s="11">
        <v>300</v>
      </c>
      <c r="AZ577" s="10">
        <v>453000</v>
      </c>
      <c r="BA577" s="10">
        <v>95440.01</v>
      </c>
      <c r="BB577" s="12">
        <v>77.48</v>
      </c>
      <c r="BC577" s="12">
        <v>75.219831351652203</v>
      </c>
      <c r="BD577" s="12">
        <v>9.5399999999999991</v>
      </c>
      <c r="BE577" s="12"/>
      <c r="BF577" s="8" t="s">
        <v>75</v>
      </c>
      <c r="BG577" s="5"/>
      <c r="BH577" s="8" t="s">
        <v>99</v>
      </c>
      <c r="BI577" s="8" t="s">
        <v>118</v>
      </c>
      <c r="BJ577" s="8" t="s">
        <v>119</v>
      </c>
      <c r="BK577" s="8" t="s">
        <v>79</v>
      </c>
      <c r="BL577" s="6" t="s">
        <v>80</v>
      </c>
      <c r="BM577" s="12">
        <v>721856.59228145995</v>
      </c>
      <c r="BN577" s="6" t="s">
        <v>81</v>
      </c>
      <c r="BO577" s="12"/>
      <c r="BP577" s="13">
        <v>38772</v>
      </c>
      <c r="BQ577" s="13">
        <v>47903</v>
      </c>
      <c r="BR577" s="12">
        <v>13956.47</v>
      </c>
      <c r="BS577" s="12">
        <v>47.74</v>
      </c>
      <c r="BT577" s="12">
        <v>30.13</v>
      </c>
    </row>
    <row r="578" spans="1:72" s="1" customFormat="1" ht="18.2" customHeight="1" x14ac:dyDescent="0.15">
      <c r="A578" s="14">
        <v>576</v>
      </c>
      <c r="B578" s="15" t="s">
        <v>116</v>
      </c>
      <c r="C578" s="15" t="s">
        <v>73</v>
      </c>
      <c r="D578" s="16">
        <v>45139</v>
      </c>
      <c r="E578" s="17" t="s">
        <v>996</v>
      </c>
      <c r="F578" s="18">
        <v>162</v>
      </c>
      <c r="G578" s="18">
        <v>161</v>
      </c>
      <c r="H578" s="19">
        <v>43414.080000000002</v>
      </c>
      <c r="I578" s="19">
        <v>28659.31</v>
      </c>
      <c r="J578" s="19">
        <v>3.15</v>
      </c>
      <c r="K578" s="19">
        <v>72073.39</v>
      </c>
      <c r="L578" s="19">
        <v>333.91</v>
      </c>
      <c r="M578" s="19">
        <v>0</v>
      </c>
      <c r="N578" s="19">
        <v>0</v>
      </c>
      <c r="O578" s="19">
        <v>3.15</v>
      </c>
      <c r="P578" s="19">
        <v>0</v>
      </c>
      <c r="Q578" s="19">
        <v>0</v>
      </c>
      <c r="R578" s="19">
        <v>0</v>
      </c>
      <c r="S578" s="19">
        <v>72070.240000000005</v>
      </c>
      <c r="T578" s="19">
        <v>92784.37</v>
      </c>
      <c r="U578" s="19">
        <v>355.97</v>
      </c>
      <c r="V578" s="19">
        <v>0</v>
      </c>
      <c r="W578" s="19">
        <v>0</v>
      </c>
      <c r="X578" s="19">
        <v>0</v>
      </c>
      <c r="Y578" s="19">
        <v>0</v>
      </c>
      <c r="Z578" s="19">
        <v>0</v>
      </c>
      <c r="AA578" s="19">
        <v>93140.34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0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>
        <v>0</v>
      </c>
      <c r="AT578" s="19">
        <f>VLOOKUP(E578,[1]Aplicado!$C$941:$AL$1568,36,0)</f>
        <v>0</v>
      </c>
      <c r="AU578" s="19">
        <f t="shared" si="8"/>
        <v>0</v>
      </c>
      <c r="AV578" s="19">
        <v>28990.07</v>
      </c>
      <c r="AW578" s="19">
        <v>93140.34</v>
      </c>
      <c r="AX578" s="20">
        <v>86</v>
      </c>
      <c r="AY578" s="20">
        <v>300</v>
      </c>
      <c r="AZ578" s="19">
        <v>303000</v>
      </c>
      <c r="BA578" s="19">
        <v>73586.899999999994</v>
      </c>
      <c r="BB578" s="21">
        <v>87</v>
      </c>
      <c r="BC578" s="21">
        <v>85.206889813268404</v>
      </c>
      <c r="BD578" s="21">
        <v>9.84</v>
      </c>
      <c r="BE578" s="21"/>
      <c r="BF578" s="17" t="s">
        <v>75</v>
      </c>
      <c r="BG578" s="14"/>
      <c r="BH578" s="17" t="s">
        <v>99</v>
      </c>
      <c r="BI578" s="17" t="s">
        <v>118</v>
      </c>
      <c r="BJ578" s="17" t="s">
        <v>931</v>
      </c>
      <c r="BK578" s="17" t="s">
        <v>79</v>
      </c>
      <c r="BL578" s="15" t="s">
        <v>80</v>
      </c>
      <c r="BM578" s="21">
        <v>561479.20431327994</v>
      </c>
      <c r="BN578" s="15" t="s">
        <v>81</v>
      </c>
      <c r="BO578" s="21"/>
      <c r="BP578" s="22">
        <v>38618</v>
      </c>
      <c r="BQ578" s="22">
        <v>47749</v>
      </c>
      <c r="BR578" s="21">
        <v>13175.15</v>
      </c>
      <c r="BS578" s="21">
        <v>35.9</v>
      </c>
      <c r="BT578" s="21">
        <v>30.13</v>
      </c>
    </row>
    <row r="579" spans="1:72" s="1" customFormat="1" ht="18.2" customHeight="1" x14ac:dyDescent="0.15">
      <c r="A579" s="5">
        <v>577</v>
      </c>
      <c r="B579" s="6" t="s">
        <v>116</v>
      </c>
      <c r="C579" s="6" t="s">
        <v>73</v>
      </c>
      <c r="D579" s="7">
        <v>45139</v>
      </c>
      <c r="E579" s="8" t="s">
        <v>997</v>
      </c>
      <c r="F579" s="9">
        <v>109</v>
      </c>
      <c r="G579" s="9">
        <v>108</v>
      </c>
      <c r="H579" s="10">
        <v>89993.600000000006</v>
      </c>
      <c r="I579" s="10">
        <v>45408.77</v>
      </c>
      <c r="J579" s="10">
        <v>5.89</v>
      </c>
      <c r="K579" s="10">
        <v>135402.37</v>
      </c>
      <c r="L579" s="10">
        <v>629.28</v>
      </c>
      <c r="M579" s="10">
        <v>0</v>
      </c>
      <c r="N579" s="10">
        <v>0</v>
      </c>
      <c r="O579" s="10">
        <v>5.89</v>
      </c>
      <c r="P579" s="10">
        <v>0</v>
      </c>
      <c r="Q579" s="10">
        <v>0</v>
      </c>
      <c r="R579" s="10">
        <v>0</v>
      </c>
      <c r="S579" s="10">
        <v>135396.48000000001</v>
      </c>
      <c r="T579" s="10">
        <v>116773.36</v>
      </c>
      <c r="U579" s="10">
        <v>728.91</v>
      </c>
      <c r="V579" s="10">
        <v>0</v>
      </c>
      <c r="W579" s="10">
        <v>0</v>
      </c>
      <c r="X579" s="10">
        <v>0</v>
      </c>
      <c r="Y579" s="10">
        <v>0</v>
      </c>
      <c r="Z579" s="10">
        <v>0</v>
      </c>
      <c r="AA579" s="10">
        <v>117502.27</v>
      </c>
      <c r="AB579" s="10">
        <v>0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0</v>
      </c>
      <c r="AI579" s="10">
        <v>0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0</v>
      </c>
      <c r="AQ579" s="10">
        <v>0</v>
      </c>
      <c r="AR579" s="10">
        <v>0</v>
      </c>
      <c r="AS579" s="10">
        <v>0</v>
      </c>
      <c r="AT579" s="10">
        <f>VLOOKUP(E579,[1]Aplicado!$C$941:$AL$1568,36,0)</f>
        <v>0</v>
      </c>
      <c r="AU579" s="10">
        <f t="shared" ref="AU579:AU587" si="9">AR579-AS579-AT579+AQ579+AP579+AO579+AM579+AJ579+AI579+AH579+AG579+AB579+X579+W579+R579+Q579+P579+O579-J579+AF579</f>
        <v>0</v>
      </c>
      <c r="AV579" s="10">
        <v>46032.160000000003</v>
      </c>
      <c r="AW579" s="10">
        <v>117502.27</v>
      </c>
      <c r="AX579" s="11">
        <v>91</v>
      </c>
      <c r="AY579" s="11">
        <v>300</v>
      </c>
      <c r="AZ579" s="10">
        <v>645300</v>
      </c>
      <c r="BA579" s="10">
        <v>146773.15</v>
      </c>
      <c r="BB579" s="12">
        <v>83.68</v>
      </c>
      <c r="BC579" s="12">
        <v>77.193801770964299</v>
      </c>
      <c r="BD579" s="12">
        <v>9.7200000000000006</v>
      </c>
      <c r="BE579" s="12"/>
      <c r="BF579" s="8" t="s">
        <v>75</v>
      </c>
      <c r="BG579" s="5"/>
      <c r="BH579" s="8" t="s">
        <v>99</v>
      </c>
      <c r="BI579" s="8" t="s">
        <v>998</v>
      </c>
      <c r="BJ579" s="8" t="s">
        <v>778</v>
      </c>
      <c r="BK579" s="8" t="s">
        <v>79</v>
      </c>
      <c r="BL579" s="6" t="s">
        <v>80</v>
      </c>
      <c r="BM579" s="12">
        <v>1054836.3354585599</v>
      </c>
      <c r="BN579" s="6" t="s">
        <v>81</v>
      </c>
      <c r="BO579" s="12"/>
      <c r="BP579" s="13">
        <v>38778</v>
      </c>
      <c r="BQ579" s="13">
        <v>47909</v>
      </c>
      <c r="BR579" s="12">
        <v>16654.59</v>
      </c>
      <c r="BS579" s="12">
        <v>74.47</v>
      </c>
      <c r="BT579" s="12">
        <v>30.13</v>
      </c>
    </row>
    <row r="580" spans="1:72" s="1" customFormat="1" ht="18.2" customHeight="1" x14ac:dyDescent="0.15">
      <c r="A580" s="14">
        <v>578</v>
      </c>
      <c r="B580" s="15" t="s">
        <v>116</v>
      </c>
      <c r="C580" s="15" t="s">
        <v>73</v>
      </c>
      <c r="D580" s="16">
        <v>45139</v>
      </c>
      <c r="E580" s="17" t="s">
        <v>999</v>
      </c>
      <c r="F580" s="18">
        <v>101</v>
      </c>
      <c r="G580" s="18">
        <v>100</v>
      </c>
      <c r="H580" s="19">
        <v>81504.160000000003</v>
      </c>
      <c r="I580" s="19">
        <v>40268.65</v>
      </c>
      <c r="J580" s="19">
        <v>5.13</v>
      </c>
      <c r="K580" s="19">
        <v>121772.81</v>
      </c>
      <c r="L580" s="19">
        <v>571.16</v>
      </c>
      <c r="M580" s="19">
        <v>0</v>
      </c>
      <c r="N580" s="19">
        <v>0</v>
      </c>
      <c r="O580" s="19">
        <v>5.13</v>
      </c>
      <c r="P580" s="19">
        <v>0</v>
      </c>
      <c r="Q580" s="19">
        <v>0</v>
      </c>
      <c r="R580" s="19">
        <v>0</v>
      </c>
      <c r="S580" s="19">
        <v>121767.67999999999</v>
      </c>
      <c r="T580" s="19">
        <v>92095.73</v>
      </c>
      <c r="U580" s="19">
        <v>629.57000000000005</v>
      </c>
      <c r="V580" s="19">
        <v>0</v>
      </c>
      <c r="W580" s="19">
        <v>0</v>
      </c>
      <c r="X580" s="19">
        <v>0</v>
      </c>
      <c r="Y580" s="19">
        <v>0</v>
      </c>
      <c r="Z580" s="19">
        <v>0</v>
      </c>
      <c r="AA580" s="19">
        <v>92725.3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>
        <v>0</v>
      </c>
      <c r="AT580" s="19">
        <f>VLOOKUP(E580,[1]Aplicado!$C$941:$AL$1568,36,0)</f>
        <v>0</v>
      </c>
      <c r="AU580" s="19">
        <f t="shared" si="9"/>
        <v>0</v>
      </c>
      <c r="AV580" s="19">
        <v>40834.68</v>
      </c>
      <c r="AW580" s="19">
        <v>92725.3</v>
      </c>
      <c r="AX580" s="20">
        <v>93</v>
      </c>
      <c r="AY580" s="20">
        <v>300</v>
      </c>
      <c r="AZ580" s="19">
        <v>627400</v>
      </c>
      <c r="BA580" s="19">
        <v>134370.64000000001</v>
      </c>
      <c r="BB580" s="21">
        <v>79</v>
      </c>
      <c r="BC580" s="21">
        <v>71.590391472422795</v>
      </c>
      <c r="BD580" s="21">
        <v>9.27</v>
      </c>
      <c r="BE580" s="21"/>
      <c r="BF580" s="17" t="s">
        <v>75</v>
      </c>
      <c r="BG580" s="14"/>
      <c r="BH580" s="17" t="s">
        <v>99</v>
      </c>
      <c r="BI580" s="17" t="s">
        <v>998</v>
      </c>
      <c r="BJ580" s="17" t="s">
        <v>778</v>
      </c>
      <c r="BK580" s="17" t="s">
        <v>79</v>
      </c>
      <c r="BL580" s="15" t="s">
        <v>80</v>
      </c>
      <c r="BM580" s="21">
        <v>948658.14346496004</v>
      </c>
      <c r="BN580" s="15" t="s">
        <v>81</v>
      </c>
      <c r="BO580" s="21"/>
      <c r="BP580" s="22">
        <v>38835</v>
      </c>
      <c r="BQ580" s="22">
        <v>47966</v>
      </c>
      <c r="BR580" s="21">
        <v>14895.5</v>
      </c>
      <c r="BS580" s="21">
        <v>67.44</v>
      </c>
      <c r="BT580" s="21">
        <v>30.13</v>
      </c>
    </row>
    <row r="581" spans="1:72" s="1" customFormat="1" ht="18.2" customHeight="1" x14ac:dyDescent="0.15">
      <c r="A581" s="5">
        <v>579</v>
      </c>
      <c r="B581" s="6" t="s">
        <v>116</v>
      </c>
      <c r="C581" s="6" t="s">
        <v>73</v>
      </c>
      <c r="D581" s="7">
        <v>45139</v>
      </c>
      <c r="E581" s="8" t="s">
        <v>1000</v>
      </c>
      <c r="F581" s="9">
        <v>111</v>
      </c>
      <c r="G581" s="9">
        <v>110</v>
      </c>
      <c r="H581" s="10">
        <v>87974.79</v>
      </c>
      <c r="I581" s="10">
        <v>46591.85</v>
      </c>
      <c r="J581" s="10">
        <v>5.1100000000000003</v>
      </c>
      <c r="K581" s="10">
        <v>134566.64000000001</v>
      </c>
      <c r="L581" s="10">
        <v>605.16</v>
      </c>
      <c r="M581" s="10">
        <v>0</v>
      </c>
      <c r="N581" s="10">
        <v>0</v>
      </c>
      <c r="O581" s="10">
        <v>5.1100000000000003</v>
      </c>
      <c r="P581" s="10">
        <v>0</v>
      </c>
      <c r="Q581" s="10">
        <v>0</v>
      </c>
      <c r="R581" s="10">
        <v>0</v>
      </c>
      <c r="S581" s="10">
        <v>134561.53</v>
      </c>
      <c r="T581" s="10">
        <v>104657.56</v>
      </c>
      <c r="U581" s="10">
        <v>630.45000000000005</v>
      </c>
      <c r="V581" s="10">
        <v>0</v>
      </c>
      <c r="W581" s="10">
        <v>0</v>
      </c>
      <c r="X581" s="10">
        <v>0</v>
      </c>
      <c r="Y581" s="10">
        <v>0</v>
      </c>
      <c r="Z581" s="10">
        <v>0</v>
      </c>
      <c r="AA581" s="10">
        <v>105288.01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0</v>
      </c>
      <c r="AI581" s="10">
        <v>0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>
        <v>0</v>
      </c>
      <c r="AT581" s="10">
        <f>VLOOKUP(E581,[1]Aplicado!$C$941:$AL$1568,36,0)</f>
        <v>0</v>
      </c>
      <c r="AU581" s="10">
        <f t="shared" si="9"/>
        <v>0</v>
      </c>
      <c r="AV581" s="10">
        <v>47191.9</v>
      </c>
      <c r="AW581" s="10">
        <v>105288.01</v>
      </c>
      <c r="AX581" s="11">
        <v>96</v>
      </c>
      <c r="AY581" s="11">
        <v>300</v>
      </c>
      <c r="AZ581" s="10">
        <v>697000</v>
      </c>
      <c r="BA581" s="10">
        <v>146032.25</v>
      </c>
      <c r="BB581" s="12">
        <v>77.05</v>
      </c>
      <c r="BC581" s="12">
        <v>70.997782246729699</v>
      </c>
      <c r="BD581" s="12">
        <v>8.6</v>
      </c>
      <c r="BE581" s="12"/>
      <c r="BF581" s="8" t="s">
        <v>75</v>
      </c>
      <c r="BG581" s="5"/>
      <c r="BH581" s="8" t="s">
        <v>454</v>
      </c>
      <c r="BI581" s="8" t="s">
        <v>1001</v>
      </c>
      <c r="BJ581" s="8" t="s">
        <v>1002</v>
      </c>
      <c r="BK581" s="8" t="s">
        <v>79</v>
      </c>
      <c r="BL581" s="6" t="s">
        <v>80</v>
      </c>
      <c r="BM581" s="12">
        <v>1048331.47212466</v>
      </c>
      <c r="BN581" s="6" t="s">
        <v>81</v>
      </c>
      <c r="BO581" s="12"/>
      <c r="BP581" s="13">
        <v>38911</v>
      </c>
      <c r="BQ581" s="13">
        <v>48042</v>
      </c>
      <c r="BR581" s="12">
        <v>15998.78</v>
      </c>
      <c r="BS581" s="12">
        <v>72.8</v>
      </c>
      <c r="BT581" s="12">
        <v>30.13</v>
      </c>
    </row>
    <row r="582" spans="1:72" s="1" customFormat="1" ht="18.2" customHeight="1" x14ac:dyDescent="0.15">
      <c r="A582" s="14">
        <v>580</v>
      </c>
      <c r="B582" s="15" t="s">
        <v>109</v>
      </c>
      <c r="C582" s="15" t="s">
        <v>73</v>
      </c>
      <c r="D582" s="16">
        <v>45139</v>
      </c>
      <c r="E582" s="17" t="s">
        <v>1003</v>
      </c>
      <c r="F582" s="18">
        <v>92</v>
      </c>
      <c r="G582" s="18">
        <v>91</v>
      </c>
      <c r="H582" s="19">
        <v>43320.98</v>
      </c>
      <c r="I582" s="19">
        <v>21763.279999999999</v>
      </c>
      <c r="J582" s="19">
        <v>0</v>
      </c>
      <c r="K582" s="19">
        <v>65084.26</v>
      </c>
      <c r="L582" s="19">
        <v>345.44</v>
      </c>
      <c r="M582" s="19">
        <v>0</v>
      </c>
      <c r="N582" s="19">
        <v>0</v>
      </c>
      <c r="O582" s="19">
        <v>0</v>
      </c>
      <c r="P582" s="19">
        <v>0</v>
      </c>
      <c r="Q582" s="19">
        <v>0</v>
      </c>
      <c r="R582" s="19">
        <v>0</v>
      </c>
      <c r="S582" s="19">
        <v>65084.26</v>
      </c>
      <c r="T582" s="19">
        <v>44887.96</v>
      </c>
      <c r="U582" s="19">
        <v>379.03</v>
      </c>
      <c r="V582" s="19">
        <v>0</v>
      </c>
      <c r="W582" s="19">
        <v>0</v>
      </c>
      <c r="X582" s="19">
        <v>0</v>
      </c>
      <c r="Y582" s="19">
        <v>0</v>
      </c>
      <c r="Z582" s="19">
        <v>0</v>
      </c>
      <c r="AA582" s="19">
        <v>45266.99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0</v>
      </c>
      <c r="AI582" s="19">
        <v>0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</v>
      </c>
      <c r="AR582" s="19">
        <v>0</v>
      </c>
      <c r="AS582" s="19">
        <v>0</v>
      </c>
      <c r="AT582" s="19">
        <f>VLOOKUP(E582,[1]Aplicado!$C$941:$AL$1568,36,0)</f>
        <v>0</v>
      </c>
      <c r="AU582" s="19">
        <f t="shared" si="9"/>
        <v>0</v>
      </c>
      <c r="AV582" s="19">
        <v>22108.720000000001</v>
      </c>
      <c r="AW582" s="19">
        <v>45266.99</v>
      </c>
      <c r="AX582" s="20">
        <v>86</v>
      </c>
      <c r="AY582" s="20">
        <v>360</v>
      </c>
      <c r="AZ582" s="19">
        <v>247737.16</v>
      </c>
      <c r="BA582" s="19">
        <v>79200</v>
      </c>
      <c r="BB582" s="21">
        <v>90</v>
      </c>
      <c r="BC582" s="21">
        <v>73.959386363636398</v>
      </c>
      <c r="BD582" s="21">
        <v>10.5</v>
      </c>
      <c r="BE582" s="21"/>
      <c r="BF582" s="17" t="s">
        <v>75</v>
      </c>
      <c r="BG582" s="14"/>
      <c r="BH582" s="17" t="s">
        <v>302</v>
      </c>
      <c r="BI582" s="17" t="s">
        <v>303</v>
      </c>
      <c r="BJ582" s="17" t="s">
        <v>1004</v>
      </c>
      <c r="BK582" s="17" t="s">
        <v>79</v>
      </c>
      <c r="BL582" s="15" t="s">
        <v>80</v>
      </c>
      <c r="BM582" s="21">
        <v>507053.37623572</v>
      </c>
      <c r="BN582" s="15" t="s">
        <v>81</v>
      </c>
      <c r="BO582" s="21"/>
      <c r="BP582" s="22">
        <v>36747</v>
      </c>
      <c r="BQ582" s="22">
        <v>47704</v>
      </c>
      <c r="BR582" s="21">
        <v>23599.31</v>
      </c>
      <c r="BS582" s="21">
        <v>132</v>
      </c>
      <c r="BT582" s="21">
        <v>45.43</v>
      </c>
    </row>
    <row r="583" spans="1:72" s="1" customFormat="1" ht="18.2" customHeight="1" x14ac:dyDescent="0.15">
      <c r="A583" s="14"/>
      <c r="B583" s="15"/>
      <c r="C583" s="15"/>
      <c r="D583" s="16"/>
      <c r="E583" s="17" t="s">
        <v>1005</v>
      </c>
      <c r="F583" s="18" t="s">
        <v>1006</v>
      </c>
      <c r="G583" s="18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>
        <v>7829.8262985125129</v>
      </c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>
        <f t="shared" si="9"/>
        <v>7829.8262985125129</v>
      </c>
      <c r="AV583" s="19"/>
      <c r="AW583" s="19"/>
      <c r="AX583" s="20"/>
      <c r="AY583" s="20"/>
      <c r="AZ583" s="19"/>
      <c r="BA583" s="19"/>
      <c r="BB583" s="21"/>
      <c r="BC583" s="21"/>
      <c r="BD583" s="21"/>
      <c r="BE583" s="21"/>
      <c r="BF583" s="17"/>
      <c r="BG583" s="14"/>
      <c r="BH583" s="17"/>
      <c r="BI583" s="17"/>
      <c r="BJ583" s="17"/>
      <c r="BK583" s="17"/>
      <c r="BL583" s="15" t="s">
        <v>80</v>
      </c>
      <c r="BM583" s="21"/>
      <c r="BN583" s="15"/>
      <c r="BO583" s="21"/>
      <c r="BP583" s="22"/>
      <c r="BQ583" s="22"/>
      <c r="BR583" s="21"/>
      <c r="BS583" s="21"/>
      <c r="BT583" s="21"/>
    </row>
    <row r="584" spans="1:72" s="1" customFormat="1" ht="18.2" customHeight="1" x14ac:dyDescent="0.15">
      <c r="A584" s="14"/>
      <c r="B584" s="15"/>
      <c r="C584" s="15"/>
      <c r="D584" s="16"/>
      <c r="E584" s="17" t="s">
        <v>1007</v>
      </c>
      <c r="F584" s="18" t="s">
        <v>1006</v>
      </c>
      <c r="G584" s="18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>
        <v>56220.719979483292</v>
      </c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>
        <f t="shared" si="9"/>
        <v>56220.719979483292</v>
      </c>
      <c r="AV584" s="19"/>
      <c r="AW584" s="19"/>
      <c r="AX584" s="20"/>
      <c r="AY584" s="20"/>
      <c r="AZ584" s="19"/>
      <c r="BA584" s="19"/>
      <c r="BB584" s="21"/>
      <c r="BC584" s="21"/>
      <c r="BD584" s="21"/>
      <c r="BE584" s="21"/>
      <c r="BF584" s="17"/>
      <c r="BG584" s="14"/>
      <c r="BH584" s="17"/>
      <c r="BI584" s="17"/>
      <c r="BJ584" s="17"/>
      <c r="BK584" s="17"/>
      <c r="BL584" s="15" t="s">
        <v>80</v>
      </c>
      <c r="BM584" s="21"/>
      <c r="BN584" s="15"/>
      <c r="BO584" s="21"/>
      <c r="BP584" s="22"/>
      <c r="BQ584" s="22"/>
      <c r="BR584" s="21"/>
      <c r="BS584" s="21"/>
      <c r="BT584" s="21"/>
    </row>
    <row r="585" spans="1:72" s="1" customFormat="1" ht="18.2" customHeight="1" x14ac:dyDescent="0.15">
      <c r="A585" s="14"/>
      <c r="B585" s="15"/>
      <c r="C585" s="15"/>
      <c r="D585" s="16"/>
      <c r="E585" s="17" t="s">
        <v>1008</v>
      </c>
      <c r="F585" s="18" t="s">
        <v>1006</v>
      </c>
      <c r="G585" s="18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>
        <v>29769.641375985437</v>
      </c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>
        <f t="shared" si="9"/>
        <v>29769.641375985437</v>
      </c>
      <c r="AV585" s="19"/>
      <c r="AW585" s="19"/>
      <c r="AX585" s="20"/>
      <c r="AY585" s="20"/>
      <c r="AZ585" s="19"/>
      <c r="BA585" s="19"/>
      <c r="BB585" s="21"/>
      <c r="BC585" s="21"/>
      <c r="BD585" s="21"/>
      <c r="BE585" s="21"/>
      <c r="BF585" s="17"/>
      <c r="BG585" s="14"/>
      <c r="BH585" s="17"/>
      <c r="BI585" s="17"/>
      <c r="BJ585" s="17"/>
      <c r="BK585" s="17"/>
      <c r="BL585" s="15" t="s">
        <v>80</v>
      </c>
      <c r="BM585" s="21"/>
      <c r="BN585" s="15"/>
      <c r="BO585" s="21"/>
      <c r="BP585" s="22"/>
      <c r="BQ585" s="22"/>
      <c r="BR585" s="21"/>
      <c r="BS585" s="21"/>
      <c r="BT585" s="21"/>
    </row>
    <row r="586" spans="1:72" s="1" customFormat="1" ht="18.2" customHeight="1" x14ac:dyDescent="0.15">
      <c r="A586" s="14"/>
      <c r="B586" s="15"/>
      <c r="C586" s="15"/>
      <c r="D586" s="16"/>
      <c r="E586" s="17" t="s">
        <v>1009</v>
      </c>
      <c r="F586" s="18" t="s">
        <v>1006</v>
      </c>
      <c r="G586" s="18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>
        <v>29769.641375985437</v>
      </c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>
        <f t="shared" si="9"/>
        <v>29769.641375985437</v>
      </c>
      <c r="AV586" s="19"/>
      <c r="AW586" s="19"/>
      <c r="AX586" s="20"/>
      <c r="AY586" s="20"/>
      <c r="AZ586" s="19"/>
      <c r="BA586" s="19"/>
      <c r="BB586" s="21"/>
      <c r="BC586" s="21"/>
      <c r="BD586" s="21"/>
      <c r="BE586" s="21"/>
      <c r="BF586" s="17"/>
      <c r="BG586" s="14"/>
      <c r="BH586" s="17"/>
      <c r="BI586" s="17"/>
      <c r="BJ586" s="17"/>
      <c r="BK586" s="17"/>
      <c r="BL586" s="15" t="s">
        <v>80</v>
      </c>
      <c r="BM586" s="21"/>
      <c r="BN586" s="15"/>
      <c r="BO586" s="21"/>
      <c r="BP586" s="22"/>
      <c r="BQ586" s="22"/>
      <c r="BR586" s="21"/>
      <c r="BS586" s="21"/>
      <c r="BT586" s="21"/>
    </row>
    <row r="587" spans="1:72" s="1" customFormat="1" ht="18.2" customHeight="1" x14ac:dyDescent="0.15">
      <c r="A587" s="14"/>
      <c r="B587" s="15"/>
      <c r="C587" s="15"/>
      <c r="D587" s="16"/>
      <c r="E587" s="17" t="s">
        <v>1010</v>
      </c>
      <c r="F587" s="18" t="s">
        <v>1006</v>
      </c>
      <c r="G587" s="18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>
        <v>29769.641375985437</v>
      </c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>
        <f t="shared" si="9"/>
        <v>29769.641375985437</v>
      </c>
      <c r="AV587" s="19"/>
      <c r="AW587" s="19"/>
      <c r="AX587" s="20"/>
      <c r="AY587" s="20"/>
      <c r="AZ587" s="19"/>
      <c r="BA587" s="19"/>
      <c r="BB587" s="21"/>
      <c r="BC587" s="21"/>
      <c r="BD587" s="21"/>
      <c r="BE587" s="21"/>
      <c r="BF587" s="17"/>
      <c r="BG587" s="14"/>
      <c r="BH587" s="17"/>
      <c r="BI587" s="17"/>
      <c r="BJ587" s="17"/>
      <c r="BK587" s="17"/>
      <c r="BL587" s="15" t="s">
        <v>80</v>
      </c>
      <c r="BM587" s="21"/>
      <c r="BN587" s="15"/>
      <c r="BO587" s="21"/>
      <c r="BP587" s="22"/>
      <c r="BQ587" s="22"/>
      <c r="BR587" s="21"/>
      <c r="BS587" s="21"/>
      <c r="BT587" s="21"/>
    </row>
    <row r="588" spans="1:72" s="1" customFormat="1" ht="82.7" customHeight="1" x14ac:dyDescent="0.15">
      <c r="A588" s="23" t="s">
        <v>1011</v>
      </c>
      <c r="B588" s="23" t="s">
        <v>1</v>
      </c>
      <c r="C588" s="23" t="s">
        <v>2</v>
      </c>
      <c r="D588" s="23" t="s">
        <v>2</v>
      </c>
      <c r="E588" s="23" t="s">
        <v>4</v>
      </c>
      <c r="F588" s="23" t="s">
        <v>1012</v>
      </c>
      <c r="G588" s="23" t="s">
        <v>1013</v>
      </c>
      <c r="H588" s="23" t="s">
        <v>7</v>
      </c>
      <c r="I588" s="23" t="s">
        <v>8</v>
      </c>
      <c r="J588" s="23" t="s">
        <v>1014</v>
      </c>
      <c r="K588" s="23" t="s">
        <v>10</v>
      </c>
      <c r="L588" s="24" t="s">
        <v>11</v>
      </c>
      <c r="M588" s="23" t="s">
        <v>12</v>
      </c>
      <c r="N588" s="23" t="s">
        <v>13</v>
      </c>
      <c r="O588" s="23" t="s">
        <v>14</v>
      </c>
      <c r="P588" s="23" t="s">
        <v>15</v>
      </c>
      <c r="Q588" s="23" t="s">
        <v>16</v>
      </c>
      <c r="R588" s="23" t="s">
        <v>17</v>
      </c>
      <c r="S588" s="23" t="s">
        <v>18</v>
      </c>
      <c r="T588" s="23" t="s">
        <v>19</v>
      </c>
      <c r="U588" s="23" t="s">
        <v>20</v>
      </c>
      <c r="V588" s="23" t="s">
        <v>21</v>
      </c>
      <c r="W588" s="23" t="s">
        <v>22</v>
      </c>
      <c r="X588" s="23" t="s">
        <v>23</v>
      </c>
      <c r="Y588" s="23" t="s">
        <v>24</v>
      </c>
      <c r="Z588" s="23" t="s">
        <v>25</v>
      </c>
      <c r="AA588" s="23" t="s">
        <v>26</v>
      </c>
      <c r="AB588" s="23" t="s">
        <v>27</v>
      </c>
      <c r="AC588" s="23" t="s">
        <v>28</v>
      </c>
      <c r="AD588" s="23" t="s">
        <v>29</v>
      </c>
      <c r="AE588" s="23" t="s">
        <v>30</v>
      </c>
      <c r="AF588" s="23" t="s">
        <v>31</v>
      </c>
      <c r="AG588" s="23" t="s">
        <v>32</v>
      </c>
      <c r="AH588" s="23" t="s">
        <v>33</v>
      </c>
      <c r="AI588" s="23" t="s">
        <v>34</v>
      </c>
      <c r="AJ588" s="23" t="s">
        <v>35</v>
      </c>
      <c r="AK588" s="23" t="s">
        <v>36</v>
      </c>
      <c r="AL588" s="23" t="s">
        <v>37</v>
      </c>
      <c r="AM588" s="23" t="s">
        <v>38</v>
      </c>
      <c r="AN588" s="23" t="s">
        <v>39</v>
      </c>
      <c r="AO588" s="23" t="s">
        <v>40</v>
      </c>
      <c r="AP588" s="23" t="s">
        <v>41</v>
      </c>
      <c r="AQ588" s="23" t="s">
        <v>42</v>
      </c>
      <c r="AR588" s="23" t="s">
        <v>43</v>
      </c>
      <c r="AS588" s="25" t="s">
        <v>44</v>
      </c>
      <c r="AT588" s="25" t="s">
        <v>45</v>
      </c>
      <c r="AU588" s="23" t="s">
        <v>46</v>
      </c>
      <c r="AV588" s="23" t="s">
        <v>47</v>
      </c>
      <c r="AW588" s="23" t="s">
        <v>48</v>
      </c>
      <c r="AX588" s="23" t="s">
        <v>49</v>
      </c>
      <c r="AY588" s="23" t="s">
        <v>50</v>
      </c>
      <c r="AZ588" s="23" t="s">
        <v>51</v>
      </c>
      <c r="BA588" s="23" t="s">
        <v>52</v>
      </c>
      <c r="BB588" s="23" t="s">
        <v>53</v>
      </c>
      <c r="BC588" s="23" t="s">
        <v>54</v>
      </c>
      <c r="BD588" s="23" t="s">
        <v>55</v>
      </c>
      <c r="BE588" s="23" t="s">
        <v>56</v>
      </c>
      <c r="BF588" s="23" t="s">
        <v>57</v>
      </c>
      <c r="BG588" s="23" t="s">
        <v>58</v>
      </c>
      <c r="BH588" s="23" t="s">
        <v>59</v>
      </c>
      <c r="BI588" s="23" t="s">
        <v>60</v>
      </c>
      <c r="BJ588" s="23" t="s">
        <v>61</v>
      </c>
      <c r="BK588" s="23" t="s">
        <v>62</v>
      </c>
      <c r="BL588" s="23" t="s">
        <v>63</v>
      </c>
      <c r="BM588" s="23" t="s">
        <v>64</v>
      </c>
      <c r="BN588" s="23" t="s">
        <v>65</v>
      </c>
      <c r="BO588" s="23" t="s">
        <v>66</v>
      </c>
      <c r="BP588" s="23" t="s">
        <v>1015</v>
      </c>
      <c r="BQ588" s="23" t="s">
        <v>1016</v>
      </c>
      <c r="BR588" s="24" t="s">
        <v>69</v>
      </c>
      <c r="BS588" s="23" t="s">
        <v>70</v>
      </c>
      <c r="BT588" s="23" t="s">
        <v>71</v>
      </c>
    </row>
    <row r="589" spans="1:72" s="32" customFormat="1" ht="13.35" customHeight="1" x14ac:dyDescent="0.2">
      <c r="A589" s="26" t="s">
        <v>1017</v>
      </c>
      <c r="B589" s="27"/>
      <c r="C589" s="27"/>
      <c r="D589" s="27"/>
      <c r="E589" s="27"/>
      <c r="F589" s="28"/>
      <c r="G589" s="28"/>
      <c r="H589" s="29">
        <f>SUMIF($BL$3:$BL$588,"UDIS",H3:H588)</f>
        <v>19787190.168382008</v>
      </c>
      <c r="I589" s="29">
        <f t="shared" ref="I589:AW589" si="10">SUMIF($BL$3:$BL$588,"UDIS",I3:I588)</f>
        <v>10980110.411617996</v>
      </c>
      <c r="J589" s="29">
        <f t="shared" si="10"/>
        <v>151434.11000000002</v>
      </c>
      <c r="K589" s="29">
        <f t="shared" si="10"/>
        <v>30767300.579999998</v>
      </c>
      <c r="L589" s="29">
        <f t="shared" si="10"/>
        <v>179628.204959</v>
      </c>
      <c r="M589" s="29">
        <f t="shared" si="10"/>
        <v>70408.91</v>
      </c>
      <c r="N589" s="29">
        <f t="shared" si="10"/>
        <v>0</v>
      </c>
      <c r="O589" s="29">
        <f t="shared" si="10"/>
        <v>229241.84999999974</v>
      </c>
      <c r="P589" s="29">
        <f t="shared" si="10"/>
        <v>32644.069999999985</v>
      </c>
      <c r="Q589" s="29">
        <f t="shared" si="10"/>
        <v>232422.40000000011</v>
      </c>
      <c r="R589" s="29">
        <f t="shared" si="10"/>
        <v>153359.4704059521</v>
      </c>
      <c r="S589" s="29">
        <f>SUMIF($BL$3:$BL$588,"UDIS",S3:S588)-M589</f>
        <v>30202582.95000001</v>
      </c>
      <c r="T589" s="29">
        <f t="shared" si="10"/>
        <v>23538688.578381993</v>
      </c>
      <c r="U589" s="29">
        <f t="shared" si="10"/>
        <v>163225.09504100008</v>
      </c>
      <c r="V589" s="29">
        <f t="shared" si="10"/>
        <v>0</v>
      </c>
      <c r="W589" s="29">
        <f t="shared" si="10"/>
        <v>276140.60999999987</v>
      </c>
      <c r="X589" s="29">
        <f t="shared" si="10"/>
        <v>28293.069999999992</v>
      </c>
      <c r="Y589" s="29">
        <f t="shared" si="10"/>
        <v>0</v>
      </c>
      <c r="Z589" s="29">
        <f t="shared" si="10"/>
        <v>0</v>
      </c>
      <c r="AA589" s="29">
        <f t="shared" si="10"/>
        <v>23397479.973423008</v>
      </c>
      <c r="AB589" s="29">
        <f t="shared" si="10"/>
        <v>3719.53</v>
      </c>
      <c r="AC589" s="29">
        <f t="shared" si="10"/>
        <v>0</v>
      </c>
      <c r="AD589" s="29">
        <f t="shared" si="10"/>
        <v>0</v>
      </c>
      <c r="AE589" s="29">
        <f t="shared" si="10"/>
        <v>0</v>
      </c>
      <c r="AF589" s="29">
        <f t="shared" si="10"/>
        <v>670.91000000000008</v>
      </c>
      <c r="AG589" s="29">
        <f t="shared" si="10"/>
        <v>0</v>
      </c>
      <c r="AH589" s="29">
        <f t="shared" si="10"/>
        <v>4478.1900000000005</v>
      </c>
      <c r="AI589" s="29">
        <f t="shared" si="10"/>
        <v>5323.2400000000025</v>
      </c>
      <c r="AJ589" s="29">
        <f t="shared" si="10"/>
        <v>3736.4999999999991</v>
      </c>
      <c r="AK589" s="29">
        <f t="shared" si="10"/>
        <v>0</v>
      </c>
      <c r="AL589" s="29">
        <f t="shared" si="10"/>
        <v>0</v>
      </c>
      <c r="AM589" s="29">
        <f t="shared" si="10"/>
        <v>28453.34</v>
      </c>
      <c r="AN589" s="29">
        <f t="shared" si="10"/>
        <v>0</v>
      </c>
      <c r="AO589" s="29">
        <f t="shared" si="10"/>
        <v>27954.260000000002</v>
      </c>
      <c r="AP589" s="29">
        <f t="shared" si="10"/>
        <v>35429.523000000016</v>
      </c>
      <c r="AQ589" s="29">
        <f t="shared" si="10"/>
        <v>66244.700000000012</v>
      </c>
      <c r="AR589" s="29">
        <f t="shared" si="10"/>
        <v>0</v>
      </c>
      <c r="AS589" s="29">
        <f t="shared" si="10"/>
        <v>127317.46427900002</v>
      </c>
      <c r="AT589" s="29">
        <f t="shared" si="10"/>
        <v>351614.43000000005</v>
      </c>
      <c r="AU589" s="30">
        <f t="shared" si="10"/>
        <v>497745.65912695229</v>
      </c>
      <c r="AV589" s="29">
        <f t="shared" si="10"/>
        <v>10897852.696577</v>
      </c>
      <c r="AW589" s="29">
        <f t="shared" si="10"/>
        <v>23397479.973423008</v>
      </c>
      <c r="AX589" s="28"/>
      <c r="AY589" s="28"/>
      <c r="AZ589" s="28"/>
      <c r="BA589" s="29">
        <v>39495465.270000003</v>
      </c>
      <c r="BB589" s="28"/>
      <c r="BC589" s="28">
        <v>27313.464392362399</v>
      </c>
      <c r="BD589" s="28"/>
      <c r="BE589" s="28"/>
      <c r="BF589" s="28"/>
      <c r="BG589" s="28"/>
      <c r="BH589" s="28"/>
      <c r="BI589" s="28"/>
      <c r="BJ589" s="28"/>
      <c r="BK589" s="28"/>
      <c r="BL589" s="28"/>
      <c r="BM589" s="31"/>
      <c r="BN589" s="28"/>
      <c r="BO589" s="28"/>
      <c r="BP589" s="28"/>
      <c r="BQ589" s="28"/>
      <c r="BR589" s="28">
        <v>7501895.3100000098</v>
      </c>
      <c r="BS589" s="28"/>
      <c r="BT589" s="28"/>
    </row>
    <row r="590" spans="1:72" s="32" customFormat="1" ht="13.35" customHeight="1" x14ac:dyDescent="0.2">
      <c r="A590" s="26" t="s">
        <v>1018</v>
      </c>
      <c r="B590" s="27"/>
      <c r="C590" s="27"/>
      <c r="D590" s="27"/>
      <c r="E590" s="27"/>
      <c r="F590" s="28"/>
      <c r="G590" s="31" t="s">
        <v>1019</v>
      </c>
      <c r="H590" s="29">
        <f>SUMIF($BL$3:$BL$588,"PESOS",H3:H588)</f>
        <v>42036510.369999982</v>
      </c>
      <c r="I590" s="29">
        <f t="shared" ref="I590:AW590" si="11">SUMIF($BL$3:$BL$588,"PESOS",I3:I588)</f>
        <v>684078.47000000009</v>
      </c>
      <c r="J590" s="29">
        <f t="shared" si="11"/>
        <v>757.13</v>
      </c>
      <c r="K590" s="29">
        <f t="shared" si="11"/>
        <v>42720588.840000004</v>
      </c>
      <c r="L590" s="29">
        <f t="shared" si="11"/>
        <v>551904.72999999986</v>
      </c>
      <c r="M590" s="29">
        <f t="shared" si="11"/>
        <v>0</v>
      </c>
      <c r="N590" s="29">
        <f t="shared" si="11"/>
        <v>0</v>
      </c>
      <c r="O590" s="29">
        <f t="shared" si="11"/>
        <v>87091.36000000003</v>
      </c>
      <c r="P590" s="29">
        <f t="shared" si="11"/>
        <v>441077.7999999997</v>
      </c>
      <c r="Q590" s="29">
        <f t="shared" si="11"/>
        <v>22866.950000000004</v>
      </c>
      <c r="R590" s="29">
        <f t="shared" si="11"/>
        <v>0</v>
      </c>
      <c r="S590" s="29">
        <f t="shared" si="11"/>
        <v>42169552.220000006</v>
      </c>
      <c r="T590" s="29">
        <f t="shared" si="11"/>
        <v>586271.18999999994</v>
      </c>
      <c r="U590" s="29">
        <f t="shared" si="11"/>
        <v>407340.0500000001</v>
      </c>
      <c r="V590" s="29">
        <f t="shared" si="11"/>
        <v>0</v>
      </c>
      <c r="W590" s="29">
        <f t="shared" si="11"/>
        <v>70185.820000000022</v>
      </c>
      <c r="X590" s="29">
        <f t="shared" si="11"/>
        <v>329088.64999999991</v>
      </c>
      <c r="Y590" s="29">
        <f t="shared" si="11"/>
        <v>0</v>
      </c>
      <c r="Z590" s="29">
        <f t="shared" si="11"/>
        <v>0</v>
      </c>
      <c r="AA590" s="29">
        <f t="shared" si="11"/>
        <v>599319.30999999994</v>
      </c>
      <c r="AB590" s="29">
        <f t="shared" si="11"/>
        <v>0</v>
      </c>
      <c r="AC590" s="29">
        <f t="shared" si="11"/>
        <v>0</v>
      </c>
      <c r="AD590" s="29">
        <f t="shared" si="11"/>
        <v>0</v>
      </c>
      <c r="AE590" s="29">
        <f t="shared" si="11"/>
        <v>0</v>
      </c>
      <c r="AF590" s="29">
        <f t="shared" si="11"/>
        <v>4569.33</v>
      </c>
      <c r="AG590" s="29">
        <f t="shared" si="11"/>
        <v>0</v>
      </c>
      <c r="AH590" s="29">
        <f t="shared" si="11"/>
        <v>0</v>
      </c>
      <c r="AI590" s="29">
        <f t="shared" si="11"/>
        <v>30032.42</v>
      </c>
      <c r="AJ590" s="29">
        <f t="shared" si="11"/>
        <v>0</v>
      </c>
      <c r="AK590" s="29">
        <f t="shared" si="11"/>
        <v>0</v>
      </c>
      <c r="AL590" s="29">
        <f t="shared" si="11"/>
        <v>0</v>
      </c>
      <c r="AM590" s="29">
        <f t="shared" si="11"/>
        <v>2107.73</v>
      </c>
      <c r="AN590" s="29">
        <f t="shared" si="11"/>
        <v>0</v>
      </c>
      <c r="AO590" s="29">
        <f t="shared" si="11"/>
        <v>0</v>
      </c>
      <c r="AP590" s="29">
        <f t="shared" si="11"/>
        <v>6240.91</v>
      </c>
      <c r="AQ590" s="29">
        <f t="shared" si="11"/>
        <v>73967.03</v>
      </c>
      <c r="AR590" s="29">
        <f t="shared" si="11"/>
        <v>0</v>
      </c>
      <c r="AS590" s="29">
        <f t="shared" si="11"/>
        <v>30092.128357999998</v>
      </c>
      <c r="AT590" s="29">
        <f t="shared" si="11"/>
        <v>6648.98</v>
      </c>
      <c r="AU590" s="30">
        <f t="shared" si="11"/>
        <v>1029729.7616420001</v>
      </c>
      <c r="AV590" s="29">
        <f t="shared" si="11"/>
        <v>712064.57000000018</v>
      </c>
      <c r="AW590" s="29">
        <f t="shared" si="11"/>
        <v>599319.30999999994</v>
      </c>
      <c r="AX590" s="28"/>
      <c r="AY590" s="28"/>
      <c r="AZ590" s="28"/>
      <c r="BA590" s="29">
        <v>53429752.359999999</v>
      </c>
      <c r="BB590" s="28"/>
      <c r="BC590" s="29" t="s">
        <v>460</v>
      </c>
      <c r="BD590" s="28"/>
      <c r="BE590" s="28"/>
      <c r="BF590" s="28"/>
      <c r="BG590" s="28"/>
      <c r="BH590" s="28"/>
      <c r="BI590" s="28"/>
      <c r="BJ590" s="28"/>
      <c r="BK590" s="28"/>
      <c r="BL590" s="31" t="s">
        <v>1020</v>
      </c>
      <c r="BM590" s="29">
        <v>277469479.66539001</v>
      </c>
      <c r="BN590" s="28"/>
      <c r="BO590" s="28"/>
      <c r="BP590" s="28"/>
      <c r="BQ590" s="28"/>
      <c r="BR590" s="28">
        <v>98496.41</v>
      </c>
      <c r="BS590" s="28"/>
      <c r="BT590" s="28"/>
    </row>
    <row r="591" spans="1:72" s="1" customFormat="1" ht="18.2" customHeight="1" x14ac:dyDescent="0.15">
      <c r="A591" s="33" t="s">
        <v>1021</v>
      </c>
      <c r="B591" s="34"/>
      <c r="C591" s="34"/>
      <c r="D591" s="34"/>
      <c r="E591" s="34"/>
      <c r="F591" s="34"/>
      <c r="G591" s="34"/>
      <c r="H591" s="33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5"/>
      <c r="W591" s="35"/>
      <c r="X591" s="35"/>
      <c r="Y591" s="35"/>
      <c r="Z591" s="35"/>
      <c r="AA591" s="35"/>
      <c r="AB591" s="35"/>
      <c r="AC591" s="34"/>
      <c r="AD591" s="34"/>
      <c r="AE591" s="34"/>
      <c r="AF591" s="34"/>
      <c r="AG591" s="34"/>
      <c r="AH591" s="34"/>
      <c r="AI591" s="34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  <c r="AT591" s="36"/>
      <c r="AU591" s="36"/>
      <c r="AV591" s="36"/>
      <c r="AW591" s="36"/>
      <c r="AX591" s="37">
        <v>75.3</v>
      </c>
      <c r="AY591" s="37">
        <v>243.64310344827601</v>
      </c>
      <c r="AZ591" s="38">
        <v>344058.02258756902</v>
      </c>
      <c r="BA591" s="38">
        <v>160215.89246551701</v>
      </c>
      <c r="BB591" s="35"/>
      <c r="BC591" s="35" t="s">
        <v>460</v>
      </c>
      <c r="BD591" s="35">
        <v>11.084825989733201</v>
      </c>
      <c r="BE591" s="36"/>
      <c r="BF591" s="36"/>
      <c r="BG591" s="36"/>
      <c r="BH591" s="36"/>
      <c r="BI591" s="36"/>
      <c r="BJ591" s="36"/>
      <c r="BK591" s="36"/>
      <c r="BL591" s="36"/>
      <c r="BM591" s="36"/>
      <c r="BN591" s="36"/>
      <c r="BO591" s="36"/>
      <c r="BP591" s="36"/>
      <c r="BQ591" s="36"/>
      <c r="BR591" s="36"/>
      <c r="BS591" s="36"/>
      <c r="BT591" s="36"/>
    </row>
    <row r="592" spans="1:72" s="1" customFormat="1" ht="8.25" x14ac:dyDescent="0.15"/>
    <row r="593" spans="47:47" x14ac:dyDescent="0.2">
      <c r="AU593" s="39">
        <f>+[2]RCC!C34</f>
        <v>486426.52721594326</v>
      </c>
    </row>
    <row r="594" spans="47:47" x14ac:dyDescent="0.2">
      <c r="AU594" s="39">
        <f>+[2]RCC!E34</f>
        <v>1029729.7616419999</v>
      </c>
    </row>
    <row r="597" spans="47:47" x14ac:dyDescent="0.2">
      <c r="AU597" s="41">
        <f>+AU589-AU593</f>
        <v>11319.131911009026</v>
      </c>
    </row>
    <row r="598" spans="47:47" x14ac:dyDescent="0.2">
      <c r="AU598" s="41">
        <f>+AU590-AU594</f>
        <v>0</v>
      </c>
    </row>
    <row r="600" spans="47:47" x14ac:dyDescent="0.2">
      <c r="AU600" s="41">
        <f>+[2]RCC!C33</f>
        <v>11319.131911008993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2023-08-24T16:59:37Z</dcterms:created>
  <dcterms:modified xsi:type="dcterms:W3CDTF">2023-08-24T17:00:14Z</dcterms:modified>
</cp:coreProperties>
</file>