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3\"/>
    </mc:Choice>
  </mc:AlternateContent>
  <xr:revisionPtr revIDLastSave="0" documentId="8_{47992F1F-6DDA-4175-A459-4F5344E10B09}" xr6:coauthVersionLast="47" xr6:coauthVersionMax="47" xr10:uidLastSave="{00000000-0000-0000-0000-000000000000}"/>
  <bookViews>
    <workbookView xWindow="-120" yWindow="-120" windowWidth="20730" windowHeight="11160" xr2:uid="{3AC4C79C-A871-476A-9800-DDCEE3032050}"/>
  </bookViews>
  <sheets>
    <sheet name="Cx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93" i="1" l="1"/>
  <c r="AU190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AW186" i="1"/>
  <c r="AV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186" i="1" s="1"/>
  <c r="AU192" i="1" s="1"/>
  <c r="AU3" i="1"/>
</calcChain>
</file>

<file path=xl/sharedStrings.xml><?xml version="1.0" encoding="utf-8"?>
<sst xmlns="http://schemas.openxmlformats.org/spreadsheetml/2006/main" count="1818" uniqueCount="322">
  <si>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</si>
  <si>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</si>
  <si>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</si>
  <si>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</si>
  <si>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</si>
  <si>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</si>
  <si>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</si>
  <si>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</si>
  <si>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</si>
  <si>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</si>
  <si>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</si>
  <si>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</si>
  <si>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</si>
  <si>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</si>
  <si>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</si>
  <si>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</si>
  <si>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</si>
  <si>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</si>
  <si>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</si>
  <si>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</si>
  <si>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</si>
  <si>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</si>
  <si>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</si>
  <si>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</si>
  <si>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</si>
  <si>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</si>
  <si>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</si>
  <si>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</si>
  <si>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</si>
  <si>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</si>
  <si>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</si>
  <si>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</si>
  <si>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</si>
  <si>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</si>
  <si>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</si>
  <si>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</si>
  <si>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</si>
  <si>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</si>
  <si>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</si>
  <si>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</si>
  <si>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</si>
  <si>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</si>
  <si>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</si>
  <si>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</si>
  <si>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</si>
  <si>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</si>
  <si>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</si>
  <si>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</si>
  <si>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</si>
  <si>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</si>
  <si>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</si>
  <si>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</si>
  <si>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</si>
  <si>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</si>
  <si>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</si>
  <si>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</si>
  <si>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</si>
  <si>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</si>
  <si>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</si>
  <si>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</si>
  <si>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</si>
  <si>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</si>
  <si>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</si>
  <si>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</si>
  <si>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</si>
  <si>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</si>
  <si>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</si>
  <si>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</si>
  <si>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</si>
  <si>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</si>
  <si>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</si>
  <si>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</si>
  <si>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Patrimonio</t>
  </si>
  <si>
    <t>MXMACCB 05U</t>
  </si>
  <si>
    <t>10110</t>
  </si>
  <si>
    <t>Formal</t>
  </si>
  <si>
    <t>BCN</t>
  </si>
  <si>
    <t>MEXICALI</t>
  </si>
  <si>
    <t>Al Corriente</t>
  </si>
  <si>
    <t>UDIS</t>
  </si>
  <si>
    <t>No</t>
  </si>
  <si>
    <t>10116</t>
  </si>
  <si>
    <t>Morosidad</t>
  </si>
  <si>
    <t>10223</t>
  </si>
  <si>
    <t>EM</t>
  </si>
  <si>
    <t>TULTITLAN</t>
  </si>
  <si>
    <t>10243</t>
  </si>
  <si>
    <t>TIJUANA</t>
  </si>
  <si>
    <t>10471</t>
  </si>
  <si>
    <t>JAL</t>
  </si>
  <si>
    <t>ZAPOPAN</t>
  </si>
  <si>
    <t>Proceso Judicial</t>
  </si>
  <si>
    <t>10536</t>
  </si>
  <si>
    <t>NL</t>
  </si>
  <si>
    <t>APODACA</t>
  </si>
  <si>
    <t>10557</t>
  </si>
  <si>
    <t>10564</t>
  </si>
  <si>
    <t>10567</t>
  </si>
  <si>
    <t>10605</t>
  </si>
  <si>
    <t>Liquidado</t>
  </si>
  <si>
    <t>22170</t>
  </si>
  <si>
    <t>10607</t>
  </si>
  <si>
    <t>10685</t>
  </si>
  <si>
    <t>10691</t>
  </si>
  <si>
    <t>10695</t>
  </si>
  <si>
    <t>10921</t>
  </si>
  <si>
    <t>DF</t>
  </si>
  <si>
    <t>MEXICO</t>
  </si>
  <si>
    <t>10996</t>
  </si>
  <si>
    <t>11007</t>
  </si>
  <si>
    <t>QR</t>
  </si>
  <si>
    <t>CANC?N</t>
  </si>
  <si>
    <t>11008</t>
  </si>
  <si>
    <t>11009</t>
  </si>
  <si>
    <t>11022</t>
  </si>
  <si>
    <t>IXTAPALUCA</t>
  </si>
  <si>
    <t>11023</t>
  </si>
  <si>
    <t>11054</t>
  </si>
  <si>
    <t>GUADALAJARA</t>
  </si>
  <si>
    <t>11101</t>
  </si>
  <si>
    <t>11198</t>
  </si>
  <si>
    <t>CUAUTITLAN IZCALLI</t>
  </si>
  <si>
    <t>11200</t>
  </si>
  <si>
    <t>11205</t>
  </si>
  <si>
    <t>11223</t>
  </si>
  <si>
    <t>TLAQUEPAQUE</t>
  </si>
  <si>
    <t>11235</t>
  </si>
  <si>
    <t>11254</t>
  </si>
  <si>
    <t>11519</t>
  </si>
  <si>
    <t>11983</t>
  </si>
  <si>
    <t>12027</t>
  </si>
  <si>
    <t>BENITO JUAREZ</t>
  </si>
  <si>
    <t>12047</t>
  </si>
  <si>
    <t>66632</t>
  </si>
  <si>
    <t>12123</t>
  </si>
  <si>
    <t>12533</t>
  </si>
  <si>
    <t>12602</t>
  </si>
  <si>
    <t>12605</t>
  </si>
  <si>
    <t>12606</t>
  </si>
  <si>
    <t>12656</t>
  </si>
  <si>
    <t>54760</t>
  </si>
  <si>
    <t>12682</t>
  </si>
  <si>
    <t>12719</t>
  </si>
  <si>
    <t>12748</t>
  </si>
  <si>
    <t>TECAMAC</t>
  </si>
  <si>
    <t>12767</t>
  </si>
  <si>
    <t>12768</t>
  </si>
  <si>
    <t>12785</t>
  </si>
  <si>
    <t>12793</t>
  </si>
  <si>
    <t>12795</t>
  </si>
  <si>
    <t>12804</t>
  </si>
  <si>
    <t>12854</t>
  </si>
  <si>
    <t>12868</t>
  </si>
  <si>
    <t>12876</t>
  </si>
  <si>
    <t>12881</t>
  </si>
  <si>
    <t>12885</t>
  </si>
  <si>
    <t>12886</t>
  </si>
  <si>
    <t>12893</t>
  </si>
  <si>
    <t>12897</t>
  </si>
  <si>
    <t>12898</t>
  </si>
  <si>
    <t>12906</t>
  </si>
  <si>
    <t>12910</t>
  </si>
  <si>
    <t>12913</t>
  </si>
  <si>
    <t>12926</t>
  </si>
  <si>
    <t>12951</t>
  </si>
  <si>
    <t>12964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</si>
  <si>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</si>
  <si>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</si>
  <si>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</si>
  <si>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</si>
  <si>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</si>
  <si>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</si>
  <si>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</si>
  <si>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</si>
  <si>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</si>
  <si>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0</t>
  </si>
  <si>
    <t>3000000184358</t>
  </si>
  <si>
    <t>GTO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</si>
  <si>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</si>
  <si>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</si>
  <si>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</si>
  <si>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</si>
  <si>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</si>
  <si>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</si>
  <si>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</si>
  <si>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</si>
  <si>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</si>
  <si>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5388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</si>
  <si>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</si>
  <si>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</si>
  <si>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</si>
  <si>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</si>
  <si>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</si>
  <si>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</si>
  <si>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</si>
  <si>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</si>
  <si>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5857</t>
  </si>
  <si>
    <t>ECATEPEC</t>
  </si>
  <si>
    <t>5860</t>
  </si>
  <si>
    <t>5864</t>
  </si>
  <si>
    <t>5865</t>
  </si>
  <si>
    <t>5990</t>
  </si>
  <si>
    <t>6001</t>
  </si>
  <si>
    <t>6004</t>
  </si>
  <si>
    <t>6010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</si>
  <si>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</si>
  <si>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</si>
  <si>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</si>
  <si>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</si>
  <si>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</si>
  <si>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</si>
  <si>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</si>
  <si>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</si>
  <si>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</si>
  <si>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</si>
  <si>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</si>
  <si>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</si>
  <si>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6225</t>
  </si>
  <si>
    <t>6231</t>
  </si>
  <si>
    <t>6374</t>
  </si>
  <si>
    <t>6391</t>
  </si>
  <si>
    <t>6507</t>
  </si>
  <si>
    <t>6785</t>
  </si>
  <si>
    <t>6932</t>
  </si>
  <si>
    <t>7137</t>
  </si>
  <si>
    <t>7723</t>
  </si>
  <si>
    <t>7849</t>
  </si>
  <si>
    <t>PUE</t>
  </si>
  <si>
    <t>PUEBLA</t>
  </si>
  <si>
    <t>72310</t>
  </si>
  <si>
    <t>7850</t>
  </si>
  <si>
    <t>7914</t>
  </si>
  <si>
    <t>SIN</t>
  </si>
  <si>
    <t>CULIACAN</t>
  </si>
  <si>
    <t>7937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</si>
  <si>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</si>
  <si>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</si>
  <si>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</si>
  <si>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</si>
  <si>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</si>
  <si>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</si>
  <si>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</si>
  <si>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</si>
  <si>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</si>
  <si>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8172</t>
  </si>
  <si>
    <t>8174</t>
  </si>
  <si>
    <t>8175</t>
  </si>
  <si>
    <t>8188</t>
  </si>
  <si>
    <t>8190</t>
  </si>
  <si>
    <t>8191</t>
  </si>
  <si>
    <t>8193</t>
  </si>
  <si>
    <t>8195</t>
  </si>
  <si>
    <t>8224</t>
  </si>
  <si>
    <t>8256</t>
  </si>
  <si>
    <t>8315</t>
  </si>
  <si>
    <t>8320</t>
  </si>
  <si>
    <t>8323</t>
  </si>
  <si>
    <t>8326</t>
  </si>
  <si>
    <t>8327</t>
  </si>
  <si>
    <t>8333</t>
  </si>
  <si>
    <t>8335</t>
  </si>
  <si>
    <t>8336</t>
  </si>
  <si>
    <t>8484</t>
  </si>
  <si>
    <t>JUAREZ</t>
  </si>
  <si>
    <t>8542</t>
  </si>
  <si>
    <t>8623</t>
  </si>
  <si>
    <t>8630</t>
  </si>
  <si>
    <t>8635</t>
  </si>
  <si>
    <t>8690</t>
  </si>
  <si>
    <t>8712</t>
  </si>
  <si>
    <t>8757</t>
  </si>
  <si>
    <t>8770</t>
  </si>
  <si>
    <t>8968</t>
  </si>
  <si>
    <t>9034</t>
  </si>
  <si>
    <t>9122</t>
  </si>
  <si>
    <t>9132</t>
  </si>
  <si>
    <t>9147</t>
  </si>
  <si>
    <t>MAZATLAN</t>
  </si>
  <si>
    <t>9337</t>
  </si>
  <si>
    <t>56530</t>
  </si>
  <si>
    <t>9367</t>
  </si>
  <si>
    <t>9426</t>
  </si>
  <si>
    <t>9445</t>
  </si>
  <si>
    <t>9485</t>
  </si>
  <si>
    <t>9487</t>
  </si>
  <si>
    <t>9652</t>
  </si>
  <si>
    <t>9653</t>
  </si>
  <si>
    <t>9659</t>
  </si>
  <si>
    <t>9661</t>
  </si>
  <si>
    <t>9707</t>
  </si>
  <si>
    <t>9715</t>
  </si>
  <si>
    <t>9721</t>
  </si>
  <si>
    <t>9725</t>
  </si>
  <si>
    <t>9727</t>
  </si>
  <si>
    <t>9728</t>
  </si>
  <si>
    <t>9732</t>
  </si>
  <si>
    <t>9745</t>
  </si>
  <si>
    <t>9751</t>
  </si>
  <si>
    <t>9754</t>
  </si>
  <si>
    <t>9755</t>
  </si>
  <si>
    <t>9758</t>
  </si>
  <si>
    <t>9806</t>
  </si>
  <si>
    <t>9808</t>
  </si>
  <si>
    <t>9905</t>
  </si>
  <si>
    <t>9917</t>
  </si>
  <si>
    <t>9920</t>
  </si>
  <si>
    <t>9938</t>
  </si>
  <si>
    <t>10454</t>
  </si>
  <si>
    <t>VENTA</t>
  </si>
  <si>
    <t>9731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</si>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</sst>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2" borderId="0" xfId="2" applyFont="1" applyFill="1" applyAlignment="1">
      <alignment horizontal="left"/>
    </xf>
    <xf numFmtId="49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left" wrapText="1"/>
    </xf>
    <xf numFmtId="49" fontId="5" fillId="5" borderId="2" xfId="2" applyNumberFormat="1" applyFont="1" applyFill="1" applyBorder="1" applyAlignment="1">
      <alignment horizontal="center" wrapText="1"/>
    </xf>
    <xf numFmtId="164" fontId="5" fillId="5" borderId="2" xfId="2" applyNumberFormat="1" applyFont="1" applyFill="1" applyBorder="1" applyAlignment="1">
      <alignment horizontal="center" wrapText="1"/>
    </xf>
    <xf numFmtId="49" fontId="5" fillId="5" borderId="2" xfId="2" applyNumberFormat="1" applyFont="1" applyFill="1" applyBorder="1" applyAlignment="1">
      <alignment horizontal="left" wrapText="1"/>
    </xf>
    <xf numFmtId="0" fontId="5" fillId="5" borderId="2" xfId="2" applyFont="1" applyFill="1" applyBorder="1" applyAlignment="1">
      <alignment horizontal="center" wrapText="1"/>
    </xf>
    <xf numFmtId="4" fontId="5" fillId="5" borderId="2" xfId="2" applyNumberFormat="1" applyFont="1" applyFill="1" applyBorder="1" applyAlignment="1">
      <alignment horizontal="right" wrapText="1"/>
    </xf>
    <xf numFmtId="1" fontId="5" fillId="5" borderId="2" xfId="2" applyNumberFormat="1" applyFont="1" applyFill="1" applyBorder="1" applyAlignment="1">
      <alignment horizontal="right" wrapText="1"/>
    </xf>
    <xf numFmtId="0" fontId="5" fillId="5" borderId="2" xfId="2" applyFont="1" applyFill="1" applyBorder="1" applyAlignment="1">
      <alignment horizontal="right" wrapText="1"/>
    </xf>
    <xf numFmtId="164" fontId="5" fillId="5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left" wrapText="1"/>
    </xf>
    <xf numFmtId="49" fontId="5" fillId="2" borderId="2" xfId="2" applyNumberFormat="1" applyFont="1" applyFill="1" applyBorder="1" applyAlignment="1">
      <alignment horizontal="center" wrapText="1"/>
    </xf>
    <xf numFmtId="164" fontId="5" fillId="2" borderId="2" xfId="2" applyNumberFormat="1" applyFont="1" applyFill="1" applyBorder="1" applyAlignment="1">
      <alignment horizontal="center" wrapText="1"/>
    </xf>
    <xf numFmtId="49" fontId="5" fillId="2" borderId="2" xfId="2" applyNumberFormat="1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center" wrapText="1"/>
    </xf>
    <xf numFmtId="4" fontId="5" fillId="2" borderId="2" xfId="2" applyNumberFormat="1" applyFont="1" applyFill="1" applyBorder="1" applyAlignment="1">
      <alignment horizontal="right" wrapText="1"/>
    </xf>
    <xf numFmtId="1" fontId="5" fillId="2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right" wrapText="1"/>
    </xf>
    <xf numFmtId="164" fontId="5" fillId="2" borderId="2" xfId="2" applyNumberFormat="1" applyFont="1" applyFill="1" applyBorder="1" applyAlignment="1">
      <alignment horizontal="right" wrapText="1"/>
    </xf>
    <xf numFmtId="49" fontId="4" fillId="3" borderId="2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49" fontId="4" fillId="4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" fontId="7" fillId="2" borderId="2" xfId="2" applyNumberFormat="1" applyFont="1" applyFill="1" applyBorder="1" applyAlignment="1">
      <alignment horizontal="right" vertical="center"/>
    </xf>
    <xf numFmtId="49" fontId="6" fillId="2" borderId="2" xfId="2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horizontal="left"/>
    </xf>
    <xf numFmtId="49" fontId="5" fillId="2" borderId="2" xfId="2" applyNumberFormat="1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right" vertical="center"/>
    </xf>
    <xf numFmtId="1" fontId="5" fillId="2" borderId="2" xfId="2" applyNumberFormat="1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0" fontId="2" fillId="0" borderId="0" xfId="2"/>
    <xf numFmtId="43" fontId="6" fillId="0" borderId="0" xfId="1" applyFont="1"/>
    <xf numFmtId="43" fontId="2" fillId="0" borderId="0" xfId="2" applyNumberFormat="1"/>
    <xf numFmtId="0" fontId="2" fillId="0" borderId="0" xfId="2" applyAlignment="1">
      <alignment horizontal="right"/>
    </xf>
    <xf numFmtId="43" fontId="2" fillId="0" borderId="0" xfId="1" applyFont="1"/>
  </cellXfs>
  <cellStyles count="3">
    <cellStyle name="Millares" xfId="1" builtinId="3"/>
    <cellStyle name="Normal" xfId="0" builtinId="0"/>
    <cellStyle name="Normal 10 2" xfId="2" xr:uid="{0FA0E3A3-D29C-4EA5-B4EB-2713BF3B92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5U\REPORTES%20COBRANZA%20CONSOLIDADO\2023\07%20CONSOLIDADO%20MXMACCB%2005U%20AL%2031%20DE%20JULIO%202023.xlsx" TargetMode="External"/><Relationship Id="rId1" Type="http://schemas.openxmlformats.org/officeDocument/2006/relationships/externalLinkPath" Target="/.shortcut-targets-by-id/1krhnBA0-4gyRSt9JS2emQsYhn-S53buh/Master%20Servicing/BURSAS/MXMACCB%2005U/REPORTES%20COBRANZA%20CONSOLIDADO/2023/07%20CONSOLIDADO%20MXMACCB%2005U%20AL%2031%20DE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COBRANZA N"/>
      <sheetName val="CONSOLIDADO"/>
      <sheetName val="REP MES PASADO"/>
      <sheetName val="COMISION ADMON MAESTRA"/>
      <sheetName val="EVENTOS RELEVANTES "/>
      <sheetName val="GASTOS Y COMISIONES DE COBRANZA"/>
      <sheetName val="GASTOS AUTORIZADOS"/>
      <sheetName val="REESTRUCTURAS"/>
      <sheetName val="CPR"/>
      <sheetName val="RCV "/>
      <sheetName val="CxC"/>
      <sheetName val="CONSOLIDADO 1.1"/>
      <sheetName val="CONSOLIDADO 1"/>
    </sheetNames>
    <sheetDataSet>
      <sheetData sheetId="0">
        <row r="34">
          <cell r="C34">
            <v>37139.544098739643</v>
          </cell>
        </row>
        <row r="35">
          <cell r="C35">
            <v>513039.95274922461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738F5-5B42-4D40-8BC9-A74F0C7AFE18}">
  <dimension ref="A1:BT193"/>
  <sheetViews>
    <sheetView tabSelected="1" workbookViewId="0">
      <pane ySplit="2" topLeftCell="A3" activePane="bottomLeft" state="frozen"/>
      <selection pane="bottomLeft" activeCell="G4" sqref="G4"/>
    </sheetView>
  </sheetViews>
  <sheetFormatPr baseColWidth="10" defaultRowHeight="12.75" x14ac:dyDescent="0.2"/>
  <cols>
    <col min="1" max="1" width="5.85546875" style="39" customWidth="1"/>
    <col min="2" max="2" width="13.42578125" style="39" customWidth="1"/>
    <col min="3" max="3" width="13.85546875" style="39" customWidth="1"/>
    <col min="4" max="4" width="11.5703125" style="39" customWidth="1"/>
    <col min="5" max="5" width="10.140625" style="39" customWidth="1"/>
    <col min="6" max="6" width="8.7109375" style="39" customWidth="1"/>
    <col min="7" max="7" width="12.8554687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0.7109375" style="39" customWidth="1"/>
    <col min="20" max="20" width="10.140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9" width="10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63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45139</v>
      </c>
      <c r="E3" s="8" t="s">
        <v>74</v>
      </c>
      <c r="F3" s="9">
        <v>0</v>
      </c>
      <c r="G3" s="9">
        <v>0</v>
      </c>
      <c r="H3" s="10">
        <v>3772.73</v>
      </c>
      <c r="I3" s="10">
        <v>0</v>
      </c>
      <c r="J3" s="10">
        <v>0</v>
      </c>
      <c r="K3" s="10">
        <v>3772.73</v>
      </c>
      <c r="L3" s="10">
        <v>481.47</v>
      </c>
      <c r="M3" s="10">
        <v>0</v>
      </c>
      <c r="N3" s="10">
        <v>0</v>
      </c>
      <c r="O3" s="10">
        <v>0</v>
      </c>
      <c r="P3" s="10">
        <v>481.47</v>
      </c>
      <c r="Q3" s="10">
        <v>5.89</v>
      </c>
      <c r="R3" s="10">
        <v>0</v>
      </c>
      <c r="S3" s="10">
        <v>3285.37</v>
      </c>
      <c r="T3" s="10">
        <v>0</v>
      </c>
      <c r="U3" s="10">
        <v>31.89</v>
      </c>
      <c r="V3" s="10">
        <v>0</v>
      </c>
      <c r="W3" s="10">
        <v>0</v>
      </c>
      <c r="X3" s="10">
        <v>31.89</v>
      </c>
      <c r="Y3" s="10">
        <v>0</v>
      </c>
      <c r="Z3" s="10">
        <v>0</v>
      </c>
      <c r="AA3" s="10">
        <v>0</v>
      </c>
      <c r="AB3" s="10">
        <v>65.03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30.66</v>
      </c>
      <c r="AI3" s="10">
        <v>35.14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4.5258960000000004</v>
      </c>
      <c r="AT3" s="10">
        <v>0</v>
      </c>
      <c r="AU3" s="10">
        <f t="shared" ref="AU3:AU66" si="0">SUM(AB3:AR3,W3:Y3,O3:R3)-J3-AS3-AT3</f>
        <v>645.55410400000005</v>
      </c>
      <c r="AV3" s="10">
        <v>0</v>
      </c>
      <c r="AW3" s="10">
        <v>0</v>
      </c>
      <c r="AX3" s="11">
        <v>51</v>
      </c>
      <c r="AY3" s="11">
        <v>300</v>
      </c>
      <c r="AZ3" s="10">
        <v>199602.06</v>
      </c>
      <c r="BA3" s="10">
        <v>55800</v>
      </c>
      <c r="BB3" s="12">
        <v>90</v>
      </c>
      <c r="BC3" s="12">
        <v>5.2989838709677404</v>
      </c>
      <c r="BD3" s="12">
        <v>10.16</v>
      </c>
      <c r="BE3" s="12"/>
      <c r="BF3" s="8" t="s">
        <v>75</v>
      </c>
      <c r="BG3" s="5"/>
      <c r="BH3" s="8" t="s">
        <v>76</v>
      </c>
      <c r="BI3" s="8" t="s">
        <v>77</v>
      </c>
      <c r="BJ3" s="8"/>
      <c r="BK3" s="8" t="s">
        <v>78</v>
      </c>
      <c r="BL3" s="6" t="s">
        <v>79</v>
      </c>
      <c r="BM3" s="12">
        <v>25595.40433714</v>
      </c>
      <c r="BN3" s="6" t="s">
        <v>80</v>
      </c>
      <c r="BO3" s="12"/>
      <c r="BP3" s="13">
        <v>37609</v>
      </c>
      <c r="BQ3" s="13">
        <v>46721</v>
      </c>
      <c r="BR3" s="12">
        <v>0</v>
      </c>
      <c r="BS3" s="12">
        <v>65.03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45139</v>
      </c>
      <c r="E4" s="17" t="s">
        <v>81</v>
      </c>
      <c r="F4" s="18">
        <v>1</v>
      </c>
      <c r="G4" s="18">
        <v>1</v>
      </c>
      <c r="H4" s="19">
        <v>21768.83</v>
      </c>
      <c r="I4" s="19">
        <v>323.57</v>
      </c>
      <c r="J4" s="19">
        <v>2.74</v>
      </c>
      <c r="K4" s="19">
        <v>22092.400000000001</v>
      </c>
      <c r="L4" s="19">
        <v>329.07</v>
      </c>
      <c r="M4" s="19">
        <v>0</v>
      </c>
      <c r="N4" s="19">
        <v>0</v>
      </c>
      <c r="O4" s="19">
        <v>323.57</v>
      </c>
      <c r="P4" s="19">
        <v>2.74</v>
      </c>
      <c r="Q4" s="19">
        <v>0</v>
      </c>
      <c r="R4" s="19">
        <v>0</v>
      </c>
      <c r="S4" s="19">
        <v>21766.09</v>
      </c>
      <c r="T4" s="19">
        <v>189.79</v>
      </c>
      <c r="U4" s="19">
        <v>184.29</v>
      </c>
      <c r="V4" s="19">
        <v>0</v>
      </c>
      <c r="W4" s="19">
        <v>187.05</v>
      </c>
      <c r="X4" s="19">
        <v>0</v>
      </c>
      <c r="Y4" s="19">
        <v>0</v>
      </c>
      <c r="Z4" s="19">
        <v>0</v>
      </c>
      <c r="AA4" s="19">
        <v>187.03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4.22</v>
      </c>
      <c r="AJ4" s="19">
        <v>65.03</v>
      </c>
      <c r="AK4" s="19">
        <v>0</v>
      </c>
      <c r="AL4" s="19">
        <v>0</v>
      </c>
      <c r="AM4" s="19">
        <v>11.01</v>
      </c>
      <c r="AN4" s="19">
        <v>0</v>
      </c>
      <c r="AO4" s="19">
        <v>0</v>
      </c>
      <c r="AP4" s="19">
        <v>32.590000000000003</v>
      </c>
      <c r="AQ4" s="19">
        <v>31.236000000000001</v>
      </c>
      <c r="AR4" s="19">
        <v>0</v>
      </c>
      <c r="AS4" s="19">
        <v>0</v>
      </c>
      <c r="AT4" s="19">
        <v>0</v>
      </c>
      <c r="AU4" s="19">
        <f t="shared" si="0"/>
        <v>654.70600000000002</v>
      </c>
      <c r="AV4" s="19">
        <v>326.33</v>
      </c>
      <c r="AW4" s="19">
        <v>187.03</v>
      </c>
      <c r="AX4" s="20">
        <v>51</v>
      </c>
      <c r="AY4" s="20">
        <v>300</v>
      </c>
      <c r="AZ4" s="19">
        <v>199602.06</v>
      </c>
      <c r="BA4" s="19">
        <v>55800</v>
      </c>
      <c r="BB4" s="21">
        <v>90</v>
      </c>
      <c r="BC4" s="21">
        <v>35.106596774193498</v>
      </c>
      <c r="BD4" s="21">
        <v>10.16</v>
      </c>
      <c r="BE4" s="21"/>
      <c r="BF4" s="17" t="s">
        <v>75</v>
      </c>
      <c r="BG4" s="14"/>
      <c r="BH4" s="17" t="s">
        <v>76</v>
      </c>
      <c r="BI4" s="17" t="s">
        <v>77</v>
      </c>
      <c r="BJ4" s="17"/>
      <c r="BK4" s="17" t="s">
        <v>82</v>
      </c>
      <c r="BL4" s="15" t="s">
        <v>79</v>
      </c>
      <c r="BM4" s="21">
        <v>169573.55621698001</v>
      </c>
      <c r="BN4" s="15" t="s">
        <v>80</v>
      </c>
      <c r="BO4" s="21"/>
      <c r="BP4" s="22">
        <v>37609</v>
      </c>
      <c r="BQ4" s="22">
        <v>46721</v>
      </c>
      <c r="BR4" s="21">
        <v>155.58000000000001</v>
      </c>
      <c r="BS4" s="21">
        <v>65.03</v>
      </c>
      <c r="BT4" s="21">
        <v>28.98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45139</v>
      </c>
      <c r="E5" s="8" t="s">
        <v>83</v>
      </c>
      <c r="F5" s="9">
        <v>0</v>
      </c>
      <c r="G5" s="9">
        <v>0</v>
      </c>
      <c r="H5" s="10">
        <v>36983.08</v>
      </c>
      <c r="I5" s="10">
        <v>0</v>
      </c>
      <c r="J5" s="10">
        <v>0</v>
      </c>
      <c r="K5" s="10">
        <v>36983.08</v>
      </c>
      <c r="L5" s="10">
        <v>561.91</v>
      </c>
      <c r="M5" s="10">
        <v>0</v>
      </c>
      <c r="N5" s="10">
        <v>0</v>
      </c>
      <c r="O5" s="10">
        <v>0</v>
      </c>
      <c r="P5" s="10">
        <v>561.91</v>
      </c>
      <c r="Q5" s="10">
        <v>4.79</v>
      </c>
      <c r="R5" s="10">
        <v>0</v>
      </c>
      <c r="S5" s="10">
        <v>36416.370000000003</v>
      </c>
      <c r="T5" s="10">
        <v>0</v>
      </c>
      <c r="U5" s="10">
        <v>321.39999999999998</v>
      </c>
      <c r="V5" s="10">
        <v>0</v>
      </c>
      <c r="W5" s="10">
        <v>0</v>
      </c>
      <c r="X5" s="10">
        <v>321.39999999999998</v>
      </c>
      <c r="Y5" s="10">
        <v>0</v>
      </c>
      <c r="Z5" s="10">
        <v>0</v>
      </c>
      <c r="AA5" s="10">
        <v>0</v>
      </c>
      <c r="AB5" s="10">
        <v>100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52.1</v>
      </c>
      <c r="AI5" s="10">
        <v>59.16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4.9186709999999998</v>
      </c>
      <c r="AT5" s="10">
        <v>0</v>
      </c>
      <c r="AU5" s="10">
        <f t="shared" si="0"/>
        <v>1094.441329</v>
      </c>
      <c r="AV5" s="10">
        <v>0</v>
      </c>
      <c r="AW5" s="10">
        <v>0</v>
      </c>
      <c r="AX5" s="11">
        <v>52</v>
      </c>
      <c r="AY5" s="11">
        <v>300</v>
      </c>
      <c r="AZ5" s="10">
        <v>337570.01</v>
      </c>
      <c r="BA5" s="10">
        <v>94050</v>
      </c>
      <c r="BB5" s="12">
        <v>90</v>
      </c>
      <c r="BC5" s="12">
        <v>34.848200956937802</v>
      </c>
      <c r="BD5" s="12">
        <v>10.43</v>
      </c>
      <c r="BE5" s="12"/>
      <c r="BF5" s="8" t="s">
        <v>75</v>
      </c>
      <c r="BG5" s="5"/>
      <c r="BH5" s="8" t="s">
        <v>84</v>
      </c>
      <c r="BI5" s="8" t="s">
        <v>85</v>
      </c>
      <c r="BJ5" s="8"/>
      <c r="BK5" s="8" t="s">
        <v>78</v>
      </c>
      <c r="BL5" s="6" t="s">
        <v>79</v>
      </c>
      <c r="BM5" s="12">
        <v>283709.81491914002</v>
      </c>
      <c r="BN5" s="6" t="s">
        <v>80</v>
      </c>
      <c r="BO5" s="12"/>
      <c r="BP5" s="13">
        <v>37631</v>
      </c>
      <c r="BQ5" s="13">
        <v>46753</v>
      </c>
      <c r="BR5" s="12">
        <v>0</v>
      </c>
      <c r="BS5" s="12">
        <v>100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45139</v>
      </c>
      <c r="E6" s="17" t="s">
        <v>86</v>
      </c>
      <c r="F6" s="18">
        <v>0</v>
      </c>
      <c r="G6" s="18">
        <v>0</v>
      </c>
      <c r="H6" s="19">
        <v>33927.629999999997</v>
      </c>
      <c r="I6" s="19">
        <v>0</v>
      </c>
      <c r="J6" s="19">
        <v>0</v>
      </c>
      <c r="K6" s="19">
        <v>33927.629999999997</v>
      </c>
      <c r="L6" s="19">
        <v>499.45</v>
      </c>
      <c r="M6" s="19">
        <v>0</v>
      </c>
      <c r="N6" s="19">
        <v>0</v>
      </c>
      <c r="O6" s="19">
        <v>0</v>
      </c>
      <c r="P6" s="19">
        <v>499.45</v>
      </c>
      <c r="Q6" s="19">
        <v>4.0999999999999996</v>
      </c>
      <c r="R6" s="19">
        <v>0</v>
      </c>
      <c r="S6" s="19">
        <v>33424.07</v>
      </c>
      <c r="T6" s="19">
        <v>0</v>
      </c>
      <c r="U6" s="19">
        <v>284.11</v>
      </c>
      <c r="V6" s="19">
        <v>0</v>
      </c>
      <c r="W6" s="19">
        <v>0</v>
      </c>
      <c r="X6" s="19">
        <v>284.11</v>
      </c>
      <c r="Y6" s="19">
        <v>0</v>
      </c>
      <c r="Z6" s="19">
        <v>0</v>
      </c>
      <c r="AA6" s="19">
        <v>0</v>
      </c>
      <c r="AB6" s="19">
        <v>110.87</v>
      </c>
      <c r="AC6" s="19">
        <v>84.5</v>
      </c>
      <c r="AD6" s="19">
        <v>0</v>
      </c>
      <c r="AE6" s="19">
        <v>0</v>
      </c>
      <c r="AF6" s="19">
        <v>0</v>
      </c>
      <c r="AG6" s="19">
        <v>0</v>
      </c>
      <c r="AH6" s="19">
        <v>47.41</v>
      </c>
      <c r="AI6" s="19">
        <v>54.13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3.6825860000000001</v>
      </c>
      <c r="AT6" s="19">
        <v>84.44</v>
      </c>
      <c r="AU6" s="19">
        <f t="shared" si="0"/>
        <v>996.44741399999998</v>
      </c>
      <c r="AV6" s="19">
        <v>0</v>
      </c>
      <c r="AW6" s="19">
        <v>0</v>
      </c>
      <c r="AX6" s="20">
        <v>52</v>
      </c>
      <c r="AY6" s="20">
        <v>300</v>
      </c>
      <c r="AZ6" s="19">
        <v>460018.9</v>
      </c>
      <c r="BA6" s="19">
        <v>85895</v>
      </c>
      <c r="BB6" s="21">
        <v>60.34</v>
      </c>
      <c r="BC6" s="21">
        <v>23.479927630246198</v>
      </c>
      <c r="BD6" s="21">
        <v>10.050000000000001</v>
      </c>
      <c r="BE6" s="21"/>
      <c r="BF6" s="17" t="s">
        <v>75</v>
      </c>
      <c r="BG6" s="14"/>
      <c r="BH6" s="17" t="s">
        <v>76</v>
      </c>
      <c r="BI6" s="17" t="s">
        <v>87</v>
      </c>
      <c r="BJ6" s="17"/>
      <c r="BK6" s="17" t="s">
        <v>78</v>
      </c>
      <c r="BL6" s="15" t="s">
        <v>79</v>
      </c>
      <c r="BM6" s="21">
        <v>260397.63747854001</v>
      </c>
      <c r="BN6" s="15" t="s">
        <v>80</v>
      </c>
      <c r="BO6" s="21"/>
      <c r="BP6" s="22">
        <v>37635</v>
      </c>
      <c r="BQ6" s="22">
        <v>46753</v>
      </c>
      <c r="BR6" s="21">
        <v>0</v>
      </c>
      <c r="BS6" s="21">
        <v>110.87</v>
      </c>
      <c r="BT6" s="21">
        <v>84.5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45139</v>
      </c>
      <c r="E7" s="8" t="s">
        <v>88</v>
      </c>
      <c r="F7" s="9">
        <v>166</v>
      </c>
      <c r="G7" s="9">
        <v>165</v>
      </c>
      <c r="H7" s="10">
        <v>50468.56</v>
      </c>
      <c r="I7" s="10">
        <v>62873.01</v>
      </c>
      <c r="J7" s="10">
        <v>6.15</v>
      </c>
      <c r="K7" s="10">
        <v>113341.57</v>
      </c>
      <c r="L7" s="10">
        <v>719.31</v>
      </c>
      <c r="M7" s="10">
        <v>0</v>
      </c>
      <c r="N7" s="10">
        <v>0</v>
      </c>
      <c r="O7" s="10">
        <v>6.15</v>
      </c>
      <c r="P7" s="10">
        <v>0</v>
      </c>
      <c r="Q7" s="10">
        <v>0</v>
      </c>
      <c r="R7" s="10">
        <v>0</v>
      </c>
      <c r="S7" s="10">
        <v>113335.42</v>
      </c>
      <c r="T7" s="10">
        <v>128137.23</v>
      </c>
      <c r="U7" s="10">
        <v>439.02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128576.25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63586.17</v>
      </c>
      <c r="AW7" s="10">
        <v>128576.25</v>
      </c>
      <c r="AX7" s="11">
        <v>54</v>
      </c>
      <c r="AY7" s="11">
        <v>300</v>
      </c>
      <c r="AZ7" s="10">
        <v>447000</v>
      </c>
      <c r="BA7" s="10">
        <v>123239.91</v>
      </c>
      <c r="BB7" s="12">
        <v>89.49</v>
      </c>
      <c r="BC7" s="12">
        <v>82.297907681042602</v>
      </c>
      <c r="BD7" s="12">
        <v>10.44</v>
      </c>
      <c r="BE7" s="12"/>
      <c r="BF7" s="8" t="s">
        <v>75</v>
      </c>
      <c r="BG7" s="5"/>
      <c r="BH7" s="8" t="s">
        <v>89</v>
      </c>
      <c r="BI7" s="8" t="s">
        <v>90</v>
      </c>
      <c r="BJ7" s="8"/>
      <c r="BK7" s="8" t="s">
        <v>91</v>
      </c>
      <c r="BL7" s="6" t="s">
        <v>79</v>
      </c>
      <c r="BM7" s="12">
        <v>882964.74997323996</v>
      </c>
      <c r="BN7" s="6" t="s">
        <v>80</v>
      </c>
      <c r="BO7" s="12"/>
      <c r="BP7" s="13">
        <v>37671</v>
      </c>
      <c r="BQ7" s="13">
        <v>46784</v>
      </c>
      <c r="BR7" s="12">
        <v>49715.01</v>
      </c>
      <c r="BS7" s="12">
        <v>114.42</v>
      </c>
      <c r="BT7" s="12">
        <v>29.81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45139</v>
      </c>
      <c r="E8" s="17" t="s">
        <v>92</v>
      </c>
      <c r="F8" s="18">
        <v>0</v>
      </c>
      <c r="G8" s="18">
        <v>0</v>
      </c>
      <c r="H8" s="19">
        <v>42371.42</v>
      </c>
      <c r="I8" s="19">
        <v>0</v>
      </c>
      <c r="J8" s="19">
        <v>0</v>
      </c>
      <c r="K8" s="19">
        <v>42371.42</v>
      </c>
      <c r="L8" s="19">
        <v>608.26</v>
      </c>
      <c r="M8" s="19">
        <v>0</v>
      </c>
      <c r="N8" s="19">
        <v>0</v>
      </c>
      <c r="O8" s="19">
        <v>0</v>
      </c>
      <c r="P8" s="19">
        <v>608.26</v>
      </c>
      <c r="Q8" s="19">
        <v>5.19</v>
      </c>
      <c r="R8" s="19">
        <v>0</v>
      </c>
      <c r="S8" s="19">
        <v>41757.96</v>
      </c>
      <c r="T8" s="19">
        <v>0</v>
      </c>
      <c r="U8" s="19">
        <v>368.59</v>
      </c>
      <c r="V8" s="19">
        <v>0</v>
      </c>
      <c r="W8" s="19">
        <v>0</v>
      </c>
      <c r="X8" s="19">
        <v>368.59</v>
      </c>
      <c r="Y8" s="19">
        <v>0</v>
      </c>
      <c r="Z8" s="19">
        <v>0</v>
      </c>
      <c r="AA8" s="19">
        <v>0</v>
      </c>
      <c r="AB8" s="19">
        <v>100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57.09</v>
      </c>
      <c r="AI8" s="19">
        <v>65.3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4.6478359999999999</v>
      </c>
      <c r="AT8" s="19">
        <v>0</v>
      </c>
      <c r="AU8" s="19">
        <f t="shared" si="0"/>
        <v>1199.782164</v>
      </c>
      <c r="AV8" s="19">
        <v>0</v>
      </c>
      <c r="AW8" s="19">
        <v>0</v>
      </c>
      <c r="AX8" s="20">
        <v>53</v>
      </c>
      <c r="AY8" s="20">
        <v>300</v>
      </c>
      <c r="AZ8" s="19">
        <v>375000</v>
      </c>
      <c r="BA8" s="19">
        <v>103931.02</v>
      </c>
      <c r="BB8" s="21">
        <v>90</v>
      </c>
      <c r="BC8" s="21">
        <v>36.160680420532799</v>
      </c>
      <c r="BD8" s="21">
        <v>10.44</v>
      </c>
      <c r="BE8" s="21"/>
      <c r="BF8" s="17" t="s">
        <v>75</v>
      </c>
      <c r="BG8" s="14"/>
      <c r="BH8" s="17" t="s">
        <v>93</v>
      </c>
      <c r="BI8" s="17" t="s">
        <v>94</v>
      </c>
      <c r="BJ8" s="17"/>
      <c r="BK8" s="17" t="s">
        <v>78</v>
      </c>
      <c r="BL8" s="15" t="s">
        <v>79</v>
      </c>
      <c r="BM8" s="21">
        <v>325324.65764712001</v>
      </c>
      <c r="BN8" s="15" t="s">
        <v>80</v>
      </c>
      <c r="BO8" s="21"/>
      <c r="BP8" s="22">
        <v>37680</v>
      </c>
      <c r="BQ8" s="22">
        <v>46784</v>
      </c>
      <c r="BR8" s="21">
        <v>0</v>
      </c>
      <c r="BS8" s="21">
        <v>100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45139</v>
      </c>
      <c r="E9" s="8" t="s">
        <v>95</v>
      </c>
      <c r="F9" s="9">
        <v>0</v>
      </c>
      <c r="G9" s="9">
        <v>0</v>
      </c>
      <c r="H9" s="10">
        <v>33804.86</v>
      </c>
      <c r="I9" s="10">
        <v>0</v>
      </c>
      <c r="J9" s="10">
        <v>0</v>
      </c>
      <c r="K9" s="10">
        <v>33804.86</v>
      </c>
      <c r="L9" s="10">
        <v>478.63</v>
      </c>
      <c r="M9" s="10">
        <v>0</v>
      </c>
      <c r="N9" s="10">
        <v>0</v>
      </c>
      <c r="O9" s="10">
        <v>0</v>
      </c>
      <c r="P9" s="10">
        <v>478.63</v>
      </c>
      <c r="Q9" s="10">
        <v>4.03</v>
      </c>
      <c r="R9" s="10">
        <v>0</v>
      </c>
      <c r="S9" s="10">
        <v>33322.199999999997</v>
      </c>
      <c r="T9" s="10">
        <v>0</v>
      </c>
      <c r="U9" s="10">
        <v>289</v>
      </c>
      <c r="V9" s="10">
        <v>0</v>
      </c>
      <c r="W9" s="10">
        <v>0</v>
      </c>
      <c r="X9" s="10">
        <v>289</v>
      </c>
      <c r="Y9" s="10">
        <v>0</v>
      </c>
      <c r="Z9" s="10">
        <v>0</v>
      </c>
      <c r="AA9" s="10">
        <v>0</v>
      </c>
      <c r="AB9" s="10">
        <v>96.15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45.78</v>
      </c>
      <c r="AI9" s="10">
        <v>52.05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3.5606460000000002</v>
      </c>
      <c r="AT9" s="10">
        <v>0</v>
      </c>
      <c r="AU9" s="10">
        <f t="shared" si="0"/>
        <v>962.07935399999997</v>
      </c>
      <c r="AV9" s="10">
        <v>0</v>
      </c>
      <c r="AW9" s="10">
        <v>0</v>
      </c>
      <c r="AX9" s="11">
        <v>54</v>
      </c>
      <c r="AY9" s="11">
        <v>300</v>
      </c>
      <c r="AZ9" s="10">
        <v>298858.5</v>
      </c>
      <c r="BA9" s="10">
        <v>82800</v>
      </c>
      <c r="BB9" s="12">
        <v>90</v>
      </c>
      <c r="BC9" s="12">
        <v>36.219782608695702</v>
      </c>
      <c r="BD9" s="12">
        <v>10.26</v>
      </c>
      <c r="BE9" s="12"/>
      <c r="BF9" s="8" t="s">
        <v>75</v>
      </c>
      <c r="BG9" s="5"/>
      <c r="BH9" s="8" t="s">
        <v>76</v>
      </c>
      <c r="BI9" s="8" t="s">
        <v>87</v>
      </c>
      <c r="BJ9" s="8"/>
      <c r="BK9" s="8" t="s">
        <v>78</v>
      </c>
      <c r="BL9" s="6" t="s">
        <v>79</v>
      </c>
      <c r="BM9" s="12">
        <v>259603.9966284</v>
      </c>
      <c r="BN9" s="6" t="s">
        <v>80</v>
      </c>
      <c r="BO9" s="12"/>
      <c r="BP9" s="13">
        <v>37683</v>
      </c>
      <c r="BQ9" s="13">
        <v>46812</v>
      </c>
      <c r="BR9" s="12">
        <v>0</v>
      </c>
      <c r="BS9" s="12">
        <v>96.15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45139</v>
      </c>
      <c r="E10" s="17" t="s">
        <v>96</v>
      </c>
      <c r="F10" s="18">
        <v>1</v>
      </c>
      <c r="G10" s="18">
        <v>1</v>
      </c>
      <c r="H10" s="19">
        <v>33899.870000000003</v>
      </c>
      <c r="I10" s="19">
        <v>469.75</v>
      </c>
      <c r="J10" s="19">
        <v>4.0199999999999996</v>
      </c>
      <c r="K10" s="19">
        <v>34369.620000000003</v>
      </c>
      <c r="L10" s="19">
        <v>477.82</v>
      </c>
      <c r="M10" s="19">
        <v>0</v>
      </c>
      <c r="N10" s="19">
        <v>0</v>
      </c>
      <c r="O10" s="19">
        <v>469.75</v>
      </c>
      <c r="P10" s="19">
        <v>422.63</v>
      </c>
      <c r="Q10" s="19">
        <v>0</v>
      </c>
      <c r="R10" s="19">
        <v>0</v>
      </c>
      <c r="S10" s="19">
        <v>33477.24</v>
      </c>
      <c r="T10" s="19">
        <v>297.88</v>
      </c>
      <c r="U10" s="19">
        <v>289.81</v>
      </c>
      <c r="V10" s="19">
        <v>0</v>
      </c>
      <c r="W10" s="19">
        <v>297.88</v>
      </c>
      <c r="X10" s="19">
        <v>289.81</v>
      </c>
      <c r="Y10" s="19">
        <v>0</v>
      </c>
      <c r="Z10" s="19">
        <v>0</v>
      </c>
      <c r="AA10" s="19">
        <v>0</v>
      </c>
      <c r="AB10" s="19">
        <v>96.15</v>
      </c>
      <c r="AC10" s="19">
        <v>0</v>
      </c>
      <c r="AD10" s="19">
        <v>0</v>
      </c>
      <c r="AE10" s="19">
        <v>0</v>
      </c>
      <c r="AF10" s="19">
        <v>29.76</v>
      </c>
      <c r="AG10" s="19">
        <v>0</v>
      </c>
      <c r="AH10" s="19">
        <v>45.78</v>
      </c>
      <c r="AI10" s="19">
        <v>52.05</v>
      </c>
      <c r="AJ10" s="19">
        <v>96.15</v>
      </c>
      <c r="AK10" s="19">
        <v>0</v>
      </c>
      <c r="AL10" s="19">
        <v>0</v>
      </c>
      <c r="AM10" s="19">
        <v>29.7</v>
      </c>
      <c r="AN10" s="19">
        <v>0</v>
      </c>
      <c r="AO10" s="19">
        <v>45.78</v>
      </c>
      <c r="AP10" s="19">
        <v>52.05</v>
      </c>
      <c r="AQ10" s="19">
        <v>0</v>
      </c>
      <c r="AR10" s="19">
        <v>0</v>
      </c>
      <c r="AS10" s="19">
        <v>924.42138199999999</v>
      </c>
      <c r="AT10" s="19">
        <v>0</v>
      </c>
      <c r="AU10" s="19">
        <f t="shared" si="0"/>
        <v>999.04861799999981</v>
      </c>
      <c r="AV10" s="19">
        <v>55.19</v>
      </c>
      <c r="AW10" s="19">
        <v>0</v>
      </c>
      <c r="AX10" s="20">
        <v>54</v>
      </c>
      <c r="AY10" s="20">
        <v>300</v>
      </c>
      <c r="AZ10" s="19">
        <v>298858.5</v>
      </c>
      <c r="BA10" s="19">
        <v>82800</v>
      </c>
      <c r="BB10" s="21">
        <v>90</v>
      </c>
      <c r="BC10" s="21">
        <v>36.3883043478261</v>
      </c>
      <c r="BD10" s="21">
        <v>10.26</v>
      </c>
      <c r="BE10" s="21"/>
      <c r="BF10" s="17" t="s">
        <v>75</v>
      </c>
      <c r="BG10" s="14"/>
      <c r="BH10" s="17" t="s">
        <v>76</v>
      </c>
      <c r="BI10" s="17" t="s">
        <v>87</v>
      </c>
      <c r="BJ10" s="17"/>
      <c r="BK10" s="17" t="s">
        <v>82</v>
      </c>
      <c r="BL10" s="15" t="s">
        <v>79</v>
      </c>
      <c r="BM10" s="21">
        <v>260811.87016727999</v>
      </c>
      <c r="BN10" s="15" t="s">
        <v>80</v>
      </c>
      <c r="BO10" s="21"/>
      <c r="BP10" s="22">
        <v>37683</v>
      </c>
      <c r="BQ10" s="22">
        <v>46812</v>
      </c>
      <c r="BR10" s="21">
        <v>0</v>
      </c>
      <c r="BS10" s="21">
        <v>96.15</v>
      </c>
      <c r="BT10" s="21">
        <v>29.76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45139</v>
      </c>
      <c r="E11" s="8" t="s">
        <v>97</v>
      </c>
      <c r="F11" s="9">
        <v>102</v>
      </c>
      <c r="G11" s="9">
        <v>101</v>
      </c>
      <c r="H11" s="10">
        <v>34052.480000000003</v>
      </c>
      <c r="I11" s="10">
        <v>32141.99</v>
      </c>
      <c r="J11" s="10">
        <v>4.01</v>
      </c>
      <c r="K11" s="10">
        <v>66194.47</v>
      </c>
      <c r="L11" s="10">
        <v>476.52</v>
      </c>
      <c r="M11" s="10">
        <v>0</v>
      </c>
      <c r="N11" s="10">
        <v>0</v>
      </c>
      <c r="O11" s="10">
        <v>4.01</v>
      </c>
      <c r="P11" s="10">
        <v>0</v>
      </c>
      <c r="Q11" s="10">
        <v>0</v>
      </c>
      <c r="R11" s="10">
        <v>0</v>
      </c>
      <c r="S11" s="10">
        <v>66190.460000000006</v>
      </c>
      <c r="T11" s="10">
        <v>45358.93</v>
      </c>
      <c r="U11" s="10">
        <v>291.11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45650.04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32614.5</v>
      </c>
      <c r="AW11" s="10">
        <v>45650.04</v>
      </c>
      <c r="AX11" s="11">
        <v>54</v>
      </c>
      <c r="AY11" s="11">
        <v>300</v>
      </c>
      <c r="AZ11" s="10">
        <v>298858.5</v>
      </c>
      <c r="BA11" s="10">
        <v>82800</v>
      </c>
      <c r="BB11" s="12">
        <v>90</v>
      </c>
      <c r="BC11" s="12">
        <v>71.946152173913106</v>
      </c>
      <c r="BD11" s="12">
        <v>10.26</v>
      </c>
      <c r="BE11" s="12"/>
      <c r="BF11" s="8" t="s">
        <v>75</v>
      </c>
      <c r="BG11" s="5"/>
      <c r="BH11" s="8" t="s">
        <v>76</v>
      </c>
      <c r="BI11" s="8" t="s">
        <v>87</v>
      </c>
      <c r="BJ11" s="8"/>
      <c r="BK11" s="8" t="s">
        <v>91</v>
      </c>
      <c r="BL11" s="6" t="s">
        <v>79</v>
      </c>
      <c r="BM11" s="12">
        <v>515671.47291211999</v>
      </c>
      <c r="BN11" s="6" t="s">
        <v>80</v>
      </c>
      <c r="BO11" s="12"/>
      <c r="BP11" s="13">
        <v>37683</v>
      </c>
      <c r="BQ11" s="13">
        <v>46812</v>
      </c>
      <c r="BR11" s="12">
        <v>23375.58</v>
      </c>
      <c r="BS11" s="12">
        <v>96.15</v>
      </c>
      <c r="BT11" s="12">
        <v>29.76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45139</v>
      </c>
      <c r="E12" s="17" t="s">
        <v>98</v>
      </c>
      <c r="F12" s="15" t="s">
        <v>99</v>
      </c>
      <c r="G12" s="18">
        <v>1</v>
      </c>
      <c r="H12" s="19">
        <v>45467.5</v>
      </c>
      <c r="I12" s="19">
        <v>99.6</v>
      </c>
      <c r="J12" s="19">
        <v>0</v>
      </c>
      <c r="K12" s="19">
        <v>45567.1</v>
      </c>
      <c r="L12" s="19">
        <v>636.39</v>
      </c>
      <c r="M12" s="19">
        <v>0</v>
      </c>
      <c r="N12" s="19">
        <v>0</v>
      </c>
      <c r="O12" s="19">
        <v>99.6</v>
      </c>
      <c r="P12" s="19">
        <v>636.39</v>
      </c>
      <c r="Q12" s="19">
        <v>44831.11</v>
      </c>
      <c r="R12" s="19">
        <v>0</v>
      </c>
      <c r="S12" s="19">
        <v>0</v>
      </c>
      <c r="T12" s="19">
        <v>0</v>
      </c>
      <c r="U12" s="19">
        <v>388.7</v>
      </c>
      <c r="V12" s="19">
        <v>0</v>
      </c>
      <c r="W12" s="19">
        <v>0</v>
      </c>
      <c r="X12" s="19">
        <v>388.7</v>
      </c>
      <c r="Y12" s="19">
        <v>0</v>
      </c>
      <c r="Z12" s="19">
        <v>0</v>
      </c>
      <c r="AA12" s="19">
        <v>0</v>
      </c>
      <c r="AB12" s="19">
        <v>128.4</v>
      </c>
      <c r="AC12" s="19">
        <v>84.5</v>
      </c>
      <c r="AD12" s="19">
        <v>0</v>
      </c>
      <c r="AE12" s="19">
        <v>0</v>
      </c>
      <c r="AF12" s="19">
        <v>29.77</v>
      </c>
      <c r="AG12" s="19">
        <v>0</v>
      </c>
      <c r="AH12" s="19">
        <v>61.13</v>
      </c>
      <c r="AI12" s="19">
        <v>69.44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140.54409799999999</v>
      </c>
      <c r="AT12" s="19">
        <v>0</v>
      </c>
      <c r="AU12" s="19">
        <f t="shared" si="0"/>
        <v>46188.495902000002</v>
      </c>
      <c r="AV12" s="19">
        <v>0</v>
      </c>
      <c r="AW12" s="19">
        <v>0</v>
      </c>
      <c r="AX12" s="20">
        <v>54</v>
      </c>
      <c r="AY12" s="20">
        <v>300</v>
      </c>
      <c r="AZ12" s="19">
        <v>399184.45</v>
      </c>
      <c r="BA12" s="19">
        <v>110570</v>
      </c>
      <c r="BB12" s="21">
        <v>90</v>
      </c>
      <c r="BC12" s="21">
        <v>0</v>
      </c>
      <c r="BD12" s="21">
        <v>10.26</v>
      </c>
      <c r="BE12" s="21"/>
      <c r="BF12" s="17" t="s">
        <v>75</v>
      </c>
      <c r="BG12" s="14"/>
      <c r="BH12" s="17" t="s">
        <v>76</v>
      </c>
      <c r="BI12" s="17" t="s">
        <v>87</v>
      </c>
      <c r="BJ12" s="17" t="s">
        <v>100</v>
      </c>
      <c r="BK12" s="17" t="s">
        <v>78</v>
      </c>
      <c r="BL12" s="15" t="s">
        <v>79</v>
      </c>
      <c r="BM12" s="21">
        <v>0</v>
      </c>
      <c r="BN12" s="15" t="s">
        <v>80</v>
      </c>
      <c r="BO12" s="21"/>
      <c r="BP12" s="22">
        <v>37685</v>
      </c>
      <c r="BQ12" s="22">
        <v>46812</v>
      </c>
      <c r="BR12" s="21">
        <v>0</v>
      </c>
      <c r="BS12" s="21">
        <v>0</v>
      </c>
      <c r="BT12" s="21">
        <v>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45139</v>
      </c>
      <c r="E13" s="8" t="s">
        <v>101</v>
      </c>
      <c r="F13" s="9">
        <v>3</v>
      </c>
      <c r="G13" s="9">
        <v>3</v>
      </c>
      <c r="H13" s="10">
        <v>44214.94</v>
      </c>
      <c r="I13" s="10">
        <v>1821.57</v>
      </c>
      <c r="J13" s="10">
        <v>5.21</v>
      </c>
      <c r="K13" s="10">
        <v>46036.51</v>
      </c>
      <c r="L13" s="10">
        <v>619.37</v>
      </c>
      <c r="M13" s="10">
        <v>0</v>
      </c>
      <c r="N13" s="10">
        <v>0</v>
      </c>
      <c r="O13" s="10">
        <v>1191.51</v>
      </c>
      <c r="P13" s="10">
        <v>0</v>
      </c>
      <c r="Q13" s="10">
        <v>0</v>
      </c>
      <c r="R13" s="10">
        <v>0</v>
      </c>
      <c r="S13" s="10">
        <v>44845</v>
      </c>
      <c r="T13" s="10">
        <v>1170.51</v>
      </c>
      <c r="U13" s="10">
        <v>377.99</v>
      </c>
      <c r="V13" s="10">
        <v>0</v>
      </c>
      <c r="W13" s="10">
        <v>782.06</v>
      </c>
      <c r="X13" s="10">
        <v>0</v>
      </c>
      <c r="Y13" s="10">
        <v>0</v>
      </c>
      <c r="Z13" s="10">
        <v>0</v>
      </c>
      <c r="AA13" s="10">
        <v>766.44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249.84</v>
      </c>
      <c r="AK13" s="10">
        <v>0</v>
      </c>
      <c r="AL13" s="10">
        <v>0</v>
      </c>
      <c r="AM13" s="10">
        <v>29.77</v>
      </c>
      <c r="AN13" s="10">
        <v>0</v>
      </c>
      <c r="AO13" s="10">
        <v>118.96</v>
      </c>
      <c r="AP13" s="10">
        <v>131.57</v>
      </c>
      <c r="AQ13" s="10">
        <v>0</v>
      </c>
      <c r="AR13" s="10">
        <v>0</v>
      </c>
      <c r="AS13" s="10">
        <v>1238.9146989999999</v>
      </c>
      <c r="AT13" s="10">
        <v>0</v>
      </c>
      <c r="AU13" s="10">
        <f t="shared" si="0"/>
        <v>1259.5853010000001</v>
      </c>
      <c r="AV13" s="10">
        <v>1249.43</v>
      </c>
      <c r="AW13" s="10">
        <v>766.44</v>
      </c>
      <c r="AX13" s="11">
        <v>55</v>
      </c>
      <c r="AY13" s="11">
        <v>300</v>
      </c>
      <c r="AZ13" s="10">
        <v>399184.45</v>
      </c>
      <c r="BA13" s="10">
        <v>107579</v>
      </c>
      <c r="BB13" s="12">
        <v>87.57</v>
      </c>
      <c r="BC13" s="12">
        <v>36.504119298376096</v>
      </c>
      <c r="BD13" s="12">
        <v>10.26</v>
      </c>
      <c r="BE13" s="12"/>
      <c r="BF13" s="8" t="s">
        <v>75</v>
      </c>
      <c r="BG13" s="5"/>
      <c r="BH13" s="8" t="s">
        <v>76</v>
      </c>
      <c r="BI13" s="8" t="s">
        <v>87</v>
      </c>
      <c r="BJ13" s="8" t="s">
        <v>100</v>
      </c>
      <c r="BK13" s="8" t="s">
        <v>82</v>
      </c>
      <c r="BL13" s="6" t="s">
        <v>79</v>
      </c>
      <c r="BM13" s="12">
        <v>349374.92809</v>
      </c>
      <c r="BN13" s="6" t="s">
        <v>80</v>
      </c>
      <c r="BO13" s="12"/>
      <c r="BP13" s="13">
        <v>37685</v>
      </c>
      <c r="BQ13" s="13">
        <v>46812</v>
      </c>
      <c r="BR13" s="12">
        <v>563.29999999999995</v>
      </c>
      <c r="BS13" s="12">
        <v>124.92</v>
      </c>
      <c r="BT13" s="12">
        <v>29.77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45139</v>
      </c>
      <c r="E14" s="17" t="s">
        <v>102</v>
      </c>
      <c r="F14" s="18">
        <v>0</v>
      </c>
      <c r="G14" s="18">
        <v>5</v>
      </c>
      <c r="H14" s="19">
        <v>33665.61</v>
      </c>
      <c r="I14" s="19">
        <v>1920.93</v>
      </c>
      <c r="J14" s="19">
        <v>0</v>
      </c>
      <c r="K14" s="19">
        <v>35586.54</v>
      </c>
      <c r="L14" s="19">
        <v>479.82</v>
      </c>
      <c r="M14" s="19">
        <v>0</v>
      </c>
      <c r="N14" s="19">
        <v>0</v>
      </c>
      <c r="O14" s="19">
        <v>1920.93</v>
      </c>
      <c r="P14" s="19">
        <v>479.82</v>
      </c>
      <c r="Q14" s="19">
        <v>4.04</v>
      </c>
      <c r="R14" s="19">
        <v>0</v>
      </c>
      <c r="S14" s="19">
        <v>33181.75</v>
      </c>
      <c r="T14" s="19">
        <v>1195.6099999999999</v>
      </c>
      <c r="U14" s="19">
        <v>287.81</v>
      </c>
      <c r="V14" s="19">
        <v>0</v>
      </c>
      <c r="W14" s="19">
        <v>1195.6099999999999</v>
      </c>
      <c r="X14" s="19">
        <v>287.81</v>
      </c>
      <c r="Y14" s="19">
        <v>0</v>
      </c>
      <c r="Z14" s="19">
        <v>0</v>
      </c>
      <c r="AA14" s="19">
        <v>0</v>
      </c>
      <c r="AB14" s="19">
        <v>96.15</v>
      </c>
      <c r="AC14" s="19">
        <v>0</v>
      </c>
      <c r="AD14" s="19">
        <v>0</v>
      </c>
      <c r="AE14" s="19">
        <v>0</v>
      </c>
      <c r="AF14" s="19">
        <v>29.72</v>
      </c>
      <c r="AG14" s="19">
        <v>0</v>
      </c>
      <c r="AH14" s="19">
        <v>45.78</v>
      </c>
      <c r="AI14" s="19">
        <v>52.18</v>
      </c>
      <c r="AJ14" s="19">
        <v>384.6</v>
      </c>
      <c r="AK14" s="19">
        <v>0</v>
      </c>
      <c r="AL14" s="19">
        <v>0</v>
      </c>
      <c r="AM14" s="19">
        <v>118.88</v>
      </c>
      <c r="AN14" s="19">
        <v>0</v>
      </c>
      <c r="AO14" s="19">
        <v>183.12</v>
      </c>
      <c r="AP14" s="19">
        <v>208.72</v>
      </c>
      <c r="AQ14" s="19">
        <v>0</v>
      </c>
      <c r="AR14" s="19">
        <v>0</v>
      </c>
      <c r="AS14" s="19">
        <v>3.4438399999999998</v>
      </c>
      <c r="AT14" s="19">
        <v>0</v>
      </c>
      <c r="AU14" s="19">
        <f t="shared" si="0"/>
        <v>5003.9161599999998</v>
      </c>
      <c r="AV14" s="19">
        <v>0</v>
      </c>
      <c r="AW14" s="19">
        <v>0</v>
      </c>
      <c r="AX14" s="20">
        <v>54</v>
      </c>
      <c r="AY14" s="20">
        <v>300</v>
      </c>
      <c r="AZ14" s="19">
        <v>299141.31</v>
      </c>
      <c r="BA14" s="19">
        <v>82800</v>
      </c>
      <c r="BB14" s="21">
        <v>90</v>
      </c>
      <c r="BC14" s="21">
        <v>36.067119565217403</v>
      </c>
      <c r="BD14" s="21">
        <v>10.26</v>
      </c>
      <c r="BE14" s="21"/>
      <c r="BF14" s="17" t="s">
        <v>75</v>
      </c>
      <c r="BG14" s="14"/>
      <c r="BH14" s="17" t="s">
        <v>76</v>
      </c>
      <c r="BI14" s="17" t="s">
        <v>87</v>
      </c>
      <c r="BJ14" s="17"/>
      <c r="BK14" s="17" t="s">
        <v>78</v>
      </c>
      <c r="BL14" s="15" t="s">
        <v>79</v>
      </c>
      <c r="BM14" s="21">
        <v>258509.7897235</v>
      </c>
      <c r="BN14" s="15" t="s">
        <v>80</v>
      </c>
      <c r="BO14" s="21"/>
      <c r="BP14" s="22">
        <v>37691</v>
      </c>
      <c r="BQ14" s="22">
        <v>46812</v>
      </c>
      <c r="BR14" s="21">
        <v>0</v>
      </c>
      <c r="BS14" s="21">
        <v>96.15</v>
      </c>
      <c r="BT14" s="21">
        <v>0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45139</v>
      </c>
      <c r="E15" s="8" t="s">
        <v>103</v>
      </c>
      <c r="F15" s="9">
        <v>0</v>
      </c>
      <c r="G15" s="9">
        <v>0</v>
      </c>
      <c r="H15" s="10">
        <v>32791.79</v>
      </c>
      <c r="I15" s="10">
        <v>0</v>
      </c>
      <c r="J15" s="10">
        <v>0</v>
      </c>
      <c r="K15" s="10">
        <v>32791.79</v>
      </c>
      <c r="L15" s="10">
        <v>487.3</v>
      </c>
      <c r="M15" s="10">
        <v>0</v>
      </c>
      <c r="N15" s="10">
        <v>0</v>
      </c>
      <c r="O15" s="10">
        <v>0</v>
      </c>
      <c r="P15" s="10">
        <v>487.3</v>
      </c>
      <c r="Q15" s="10">
        <v>4.0999999999999996</v>
      </c>
      <c r="R15" s="10">
        <v>0</v>
      </c>
      <c r="S15" s="10">
        <v>32300.38</v>
      </c>
      <c r="T15" s="10">
        <v>0</v>
      </c>
      <c r="U15" s="10">
        <v>280.33</v>
      </c>
      <c r="V15" s="10">
        <v>0</v>
      </c>
      <c r="W15" s="10">
        <v>0</v>
      </c>
      <c r="X15" s="10">
        <v>280.33</v>
      </c>
      <c r="Y15" s="10">
        <v>0</v>
      </c>
      <c r="Z15" s="10">
        <v>0</v>
      </c>
      <c r="AA15" s="10">
        <v>0</v>
      </c>
      <c r="AB15" s="10">
        <v>96.15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45.78</v>
      </c>
      <c r="AI15" s="10">
        <v>52.18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2.7224689999999998</v>
      </c>
      <c r="AT15" s="10">
        <v>0</v>
      </c>
      <c r="AU15" s="10">
        <f t="shared" si="0"/>
        <v>963.11753099999999</v>
      </c>
      <c r="AV15" s="10">
        <v>0</v>
      </c>
      <c r="AW15" s="10">
        <v>0</v>
      </c>
      <c r="AX15" s="11">
        <v>54</v>
      </c>
      <c r="AY15" s="11">
        <v>300</v>
      </c>
      <c r="AZ15" s="10">
        <v>299141.31</v>
      </c>
      <c r="BA15" s="10">
        <v>82800</v>
      </c>
      <c r="BB15" s="12">
        <v>90</v>
      </c>
      <c r="BC15" s="12">
        <v>35.109108695652203</v>
      </c>
      <c r="BD15" s="12">
        <v>10.26</v>
      </c>
      <c r="BE15" s="12"/>
      <c r="BF15" s="8" t="s">
        <v>75</v>
      </c>
      <c r="BG15" s="5"/>
      <c r="BH15" s="8" t="s">
        <v>76</v>
      </c>
      <c r="BI15" s="8" t="s">
        <v>87</v>
      </c>
      <c r="BJ15" s="8"/>
      <c r="BK15" s="8" t="s">
        <v>78</v>
      </c>
      <c r="BL15" s="6" t="s">
        <v>79</v>
      </c>
      <c r="BM15" s="12">
        <v>251643.28107436001</v>
      </c>
      <c r="BN15" s="6" t="s">
        <v>80</v>
      </c>
      <c r="BO15" s="12"/>
      <c r="BP15" s="13">
        <v>37691</v>
      </c>
      <c r="BQ15" s="13">
        <v>46812</v>
      </c>
      <c r="BR15" s="12">
        <v>0</v>
      </c>
      <c r="BS15" s="12">
        <v>96.15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45139</v>
      </c>
      <c r="E16" s="17" t="s">
        <v>104</v>
      </c>
      <c r="F16" s="18">
        <v>0</v>
      </c>
      <c r="G16" s="18">
        <v>0</v>
      </c>
      <c r="H16" s="19">
        <v>13436.61</v>
      </c>
      <c r="I16" s="19">
        <v>0</v>
      </c>
      <c r="J16" s="19">
        <v>0</v>
      </c>
      <c r="K16" s="19">
        <v>13436.61</v>
      </c>
      <c r="L16" s="19">
        <v>652.79</v>
      </c>
      <c r="M16" s="19">
        <v>0</v>
      </c>
      <c r="N16" s="19">
        <v>0</v>
      </c>
      <c r="O16" s="19">
        <v>0</v>
      </c>
      <c r="P16" s="19">
        <v>652.79</v>
      </c>
      <c r="Q16" s="19">
        <v>5.48</v>
      </c>
      <c r="R16" s="19">
        <v>0</v>
      </c>
      <c r="S16" s="19">
        <v>12778.34</v>
      </c>
      <c r="T16" s="19">
        <v>0</v>
      </c>
      <c r="U16" s="19">
        <v>114.84</v>
      </c>
      <c r="V16" s="19">
        <v>0</v>
      </c>
      <c r="W16" s="19">
        <v>0</v>
      </c>
      <c r="X16" s="19">
        <v>114.84</v>
      </c>
      <c r="Y16" s="19">
        <v>0</v>
      </c>
      <c r="Z16" s="19">
        <v>0</v>
      </c>
      <c r="AA16" s="19">
        <v>0</v>
      </c>
      <c r="AB16" s="19">
        <v>96.15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45.78</v>
      </c>
      <c r="AI16" s="19">
        <v>52.18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4.8609099999999996</v>
      </c>
      <c r="AT16" s="19">
        <v>0</v>
      </c>
      <c r="AU16" s="19">
        <f t="shared" si="0"/>
        <v>962.35909000000004</v>
      </c>
      <c r="AV16" s="19">
        <v>0</v>
      </c>
      <c r="AW16" s="19">
        <v>0</v>
      </c>
      <c r="AX16" s="20">
        <v>49</v>
      </c>
      <c r="AY16" s="20">
        <v>300</v>
      </c>
      <c r="AZ16" s="19">
        <v>299141.31</v>
      </c>
      <c r="BA16" s="19">
        <v>82800</v>
      </c>
      <c r="BB16" s="21">
        <v>90</v>
      </c>
      <c r="BC16" s="21">
        <v>13.8895</v>
      </c>
      <c r="BD16" s="21">
        <v>10.26</v>
      </c>
      <c r="BE16" s="21"/>
      <c r="BF16" s="17" t="s">
        <v>75</v>
      </c>
      <c r="BG16" s="14"/>
      <c r="BH16" s="17" t="s">
        <v>76</v>
      </c>
      <c r="BI16" s="17" t="s">
        <v>87</v>
      </c>
      <c r="BJ16" s="17"/>
      <c r="BK16" s="17" t="s">
        <v>78</v>
      </c>
      <c r="BL16" s="15" t="s">
        <v>79</v>
      </c>
      <c r="BM16" s="21">
        <v>99552.494561479994</v>
      </c>
      <c r="BN16" s="15" t="s">
        <v>80</v>
      </c>
      <c r="BO16" s="21"/>
      <c r="BP16" s="22">
        <v>37691</v>
      </c>
      <c r="BQ16" s="22">
        <v>46812</v>
      </c>
      <c r="BR16" s="21">
        <v>0</v>
      </c>
      <c r="BS16" s="21">
        <v>96.15</v>
      </c>
      <c r="BT16" s="21">
        <v>0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45139</v>
      </c>
      <c r="E17" s="8" t="s">
        <v>105</v>
      </c>
      <c r="F17" s="9">
        <v>0</v>
      </c>
      <c r="G17" s="9">
        <v>0</v>
      </c>
      <c r="H17" s="10">
        <v>59976.43</v>
      </c>
      <c r="I17" s="10">
        <v>0</v>
      </c>
      <c r="J17" s="10">
        <v>0</v>
      </c>
      <c r="K17" s="10">
        <v>59976.43</v>
      </c>
      <c r="L17" s="10">
        <v>820.95</v>
      </c>
      <c r="M17" s="10">
        <v>0</v>
      </c>
      <c r="N17" s="10">
        <v>0</v>
      </c>
      <c r="O17" s="10">
        <v>0</v>
      </c>
      <c r="P17" s="10">
        <v>820.95</v>
      </c>
      <c r="Q17" s="10">
        <v>6.92</v>
      </c>
      <c r="R17" s="10">
        <v>0</v>
      </c>
      <c r="S17" s="10">
        <v>59148.56</v>
      </c>
      <c r="T17" s="10">
        <v>0</v>
      </c>
      <c r="U17" s="10">
        <v>514.24</v>
      </c>
      <c r="V17" s="10">
        <v>0</v>
      </c>
      <c r="W17" s="10">
        <v>0</v>
      </c>
      <c r="X17" s="10">
        <v>514.24</v>
      </c>
      <c r="Y17" s="10">
        <v>0</v>
      </c>
      <c r="Z17" s="10">
        <v>0</v>
      </c>
      <c r="AA17" s="10">
        <v>0</v>
      </c>
      <c r="AB17" s="10">
        <v>148.74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78.69</v>
      </c>
      <c r="AI17" s="10">
        <v>90.23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6.2561600000000004</v>
      </c>
      <c r="AT17" s="10">
        <v>0</v>
      </c>
      <c r="AU17" s="10">
        <f t="shared" si="0"/>
        <v>1653.5138400000003</v>
      </c>
      <c r="AV17" s="10">
        <v>0</v>
      </c>
      <c r="AW17" s="10">
        <v>0</v>
      </c>
      <c r="AX17" s="11">
        <v>55</v>
      </c>
      <c r="AY17" s="11">
        <v>300</v>
      </c>
      <c r="AZ17" s="10">
        <v>694998</v>
      </c>
      <c r="BA17" s="10">
        <v>143689.04999999999</v>
      </c>
      <c r="BB17" s="12">
        <v>67.63</v>
      </c>
      <c r="BC17" s="12">
        <v>27.8394012125489</v>
      </c>
      <c r="BD17" s="12">
        <v>10.29</v>
      </c>
      <c r="BE17" s="12"/>
      <c r="BF17" s="8" t="s">
        <v>75</v>
      </c>
      <c r="BG17" s="5"/>
      <c r="BH17" s="8" t="s">
        <v>106</v>
      </c>
      <c r="BI17" s="8" t="s">
        <v>107</v>
      </c>
      <c r="BJ17" s="8"/>
      <c r="BK17" s="8" t="s">
        <v>78</v>
      </c>
      <c r="BL17" s="6" t="s">
        <v>79</v>
      </c>
      <c r="BM17" s="12">
        <v>460809.98766032001</v>
      </c>
      <c r="BN17" s="6" t="s">
        <v>80</v>
      </c>
      <c r="BO17" s="12"/>
      <c r="BP17" s="13">
        <v>37721</v>
      </c>
      <c r="BQ17" s="13">
        <v>46844</v>
      </c>
      <c r="BR17" s="12">
        <v>0</v>
      </c>
      <c r="BS17" s="12">
        <v>148.74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45139</v>
      </c>
      <c r="E18" s="17" t="s">
        <v>108</v>
      </c>
      <c r="F18" s="18">
        <v>0</v>
      </c>
      <c r="G18" s="18">
        <v>0</v>
      </c>
      <c r="H18" s="19">
        <v>59065.56</v>
      </c>
      <c r="I18" s="19">
        <v>0</v>
      </c>
      <c r="J18" s="19">
        <v>0</v>
      </c>
      <c r="K18" s="19">
        <v>59065.56</v>
      </c>
      <c r="L18" s="19">
        <v>795.35</v>
      </c>
      <c r="M18" s="19">
        <v>0</v>
      </c>
      <c r="N18" s="19">
        <v>0</v>
      </c>
      <c r="O18" s="19">
        <v>0</v>
      </c>
      <c r="P18" s="19">
        <v>795.35</v>
      </c>
      <c r="Q18" s="19">
        <v>6.53</v>
      </c>
      <c r="R18" s="19">
        <v>0</v>
      </c>
      <c r="S18" s="19">
        <v>58263.67</v>
      </c>
      <c r="T18" s="19">
        <v>0</v>
      </c>
      <c r="U18" s="19">
        <v>494.13</v>
      </c>
      <c r="V18" s="19">
        <v>0</v>
      </c>
      <c r="W18" s="19">
        <v>0</v>
      </c>
      <c r="X18" s="19">
        <v>494.13</v>
      </c>
      <c r="Y18" s="19">
        <v>0</v>
      </c>
      <c r="Z18" s="19">
        <v>0</v>
      </c>
      <c r="AA18" s="19">
        <v>0</v>
      </c>
      <c r="AB18" s="19">
        <v>168.78</v>
      </c>
      <c r="AC18" s="19">
        <v>84.5</v>
      </c>
      <c r="AD18" s="19">
        <v>0</v>
      </c>
      <c r="AE18" s="19">
        <v>0</v>
      </c>
      <c r="AF18" s="19">
        <v>0</v>
      </c>
      <c r="AG18" s="19">
        <v>0</v>
      </c>
      <c r="AH18" s="19">
        <v>77.33</v>
      </c>
      <c r="AI18" s="19">
        <v>88.74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16.117999999999999</v>
      </c>
      <c r="AR18" s="19">
        <v>0</v>
      </c>
      <c r="AS18" s="19">
        <v>0</v>
      </c>
      <c r="AT18" s="19">
        <v>0</v>
      </c>
      <c r="AU18" s="19">
        <f t="shared" si="0"/>
        <v>1731.4779999999998</v>
      </c>
      <c r="AV18" s="19">
        <v>0</v>
      </c>
      <c r="AW18" s="19">
        <v>0</v>
      </c>
      <c r="AX18" s="20">
        <v>56</v>
      </c>
      <c r="AY18" s="20">
        <v>300</v>
      </c>
      <c r="AZ18" s="19">
        <v>646069.26</v>
      </c>
      <c r="BA18" s="19">
        <v>141464</v>
      </c>
      <c r="BB18" s="21">
        <v>71.849999999999994</v>
      </c>
      <c r="BC18" s="21">
        <v>29.592296905926599</v>
      </c>
      <c r="BD18" s="21">
        <v>10.039999999999999</v>
      </c>
      <c r="BE18" s="21"/>
      <c r="BF18" s="17" t="s">
        <v>75</v>
      </c>
      <c r="BG18" s="14"/>
      <c r="BH18" s="17" t="s">
        <v>76</v>
      </c>
      <c r="BI18" s="17" t="s">
        <v>87</v>
      </c>
      <c r="BJ18" s="17"/>
      <c r="BK18" s="17" t="s">
        <v>78</v>
      </c>
      <c r="BL18" s="15" t="s">
        <v>79</v>
      </c>
      <c r="BM18" s="21">
        <v>453916.05566974002</v>
      </c>
      <c r="BN18" s="15" t="s">
        <v>80</v>
      </c>
      <c r="BO18" s="21"/>
      <c r="BP18" s="22">
        <v>37762</v>
      </c>
      <c r="BQ18" s="22">
        <v>46873</v>
      </c>
      <c r="BR18" s="21">
        <v>0</v>
      </c>
      <c r="BS18" s="21">
        <v>168.78</v>
      </c>
      <c r="BT18" s="21">
        <v>84.5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45139</v>
      </c>
      <c r="E19" s="8" t="s">
        <v>109</v>
      </c>
      <c r="F19" s="9">
        <v>153</v>
      </c>
      <c r="G19" s="9">
        <v>152</v>
      </c>
      <c r="H19" s="10">
        <v>107133.57</v>
      </c>
      <c r="I19" s="10">
        <v>123161.72</v>
      </c>
      <c r="J19" s="10">
        <v>12.44</v>
      </c>
      <c r="K19" s="10">
        <v>230295.29</v>
      </c>
      <c r="L19" s="10">
        <v>1461.09</v>
      </c>
      <c r="M19" s="10">
        <v>0</v>
      </c>
      <c r="N19" s="10">
        <v>0</v>
      </c>
      <c r="O19" s="10">
        <v>12.44</v>
      </c>
      <c r="P19" s="10">
        <v>0</v>
      </c>
      <c r="Q19" s="10">
        <v>0</v>
      </c>
      <c r="R19" s="10">
        <v>0</v>
      </c>
      <c r="S19" s="10">
        <v>230282.85</v>
      </c>
      <c r="T19" s="10">
        <v>240037.73</v>
      </c>
      <c r="U19" s="10">
        <v>928.38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240966.11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124610.37</v>
      </c>
      <c r="AW19" s="10">
        <v>240966.11</v>
      </c>
      <c r="AX19" s="11">
        <v>57</v>
      </c>
      <c r="AY19" s="11">
        <v>300</v>
      </c>
      <c r="AZ19" s="10">
        <v>983290.5</v>
      </c>
      <c r="BA19" s="10">
        <v>255000</v>
      </c>
      <c r="BB19" s="12">
        <v>85</v>
      </c>
      <c r="BC19" s="12">
        <v>76.760949999999994</v>
      </c>
      <c r="BD19" s="12">
        <v>10.4</v>
      </c>
      <c r="BE19" s="12"/>
      <c r="BF19" s="8" t="s">
        <v>75</v>
      </c>
      <c r="BG19" s="5"/>
      <c r="BH19" s="8" t="s">
        <v>110</v>
      </c>
      <c r="BI19" s="8" t="s">
        <v>111</v>
      </c>
      <c r="BJ19" s="8"/>
      <c r="BK19" s="8" t="s">
        <v>91</v>
      </c>
      <c r="BL19" s="6" t="s">
        <v>79</v>
      </c>
      <c r="BM19" s="12">
        <v>1794069.6657177</v>
      </c>
      <c r="BN19" s="6" t="s">
        <v>80</v>
      </c>
      <c r="BO19" s="12"/>
      <c r="BP19" s="13">
        <v>37733</v>
      </c>
      <c r="BQ19" s="13">
        <v>46844</v>
      </c>
      <c r="BR19" s="12">
        <v>89087.06</v>
      </c>
      <c r="BS19" s="12">
        <v>244.01</v>
      </c>
      <c r="BT19" s="12">
        <v>29.52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45139</v>
      </c>
      <c r="E20" s="17" t="s">
        <v>112</v>
      </c>
      <c r="F20" s="18">
        <v>155</v>
      </c>
      <c r="G20" s="18">
        <v>154</v>
      </c>
      <c r="H20" s="19">
        <v>107133.57</v>
      </c>
      <c r="I20" s="19">
        <v>123806.02</v>
      </c>
      <c r="J20" s="19">
        <v>12.44</v>
      </c>
      <c r="K20" s="19">
        <v>230939.59</v>
      </c>
      <c r="L20" s="19">
        <v>1461.09</v>
      </c>
      <c r="M20" s="19">
        <v>0</v>
      </c>
      <c r="N20" s="19">
        <v>0</v>
      </c>
      <c r="O20" s="19">
        <v>12.44</v>
      </c>
      <c r="P20" s="19">
        <v>0</v>
      </c>
      <c r="Q20" s="19">
        <v>0</v>
      </c>
      <c r="R20" s="19">
        <v>0</v>
      </c>
      <c r="S20" s="19">
        <v>230927.15</v>
      </c>
      <c r="T20" s="19">
        <v>242036.99</v>
      </c>
      <c r="U20" s="19">
        <v>928.38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242965.37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125254.67</v>
      </c>
      <c r="AW20" s="19">
        <v>242965.37</v>
      </c>
      <c r="AX20" s="20">
        <v>57</v>
      </c>
      <c r="AY20" s="20">
        <v>300</v>
      </c>
      <c r="AZ20" s="19">
        <v>983792.4</v>
      </c>
      <c r="BA20" s="19">
        <v>255000</v>
      </c>
      <c r="BB20" s="21">
        <v>85</v>
      </c>
      <c r="BC20" s="21">
        <v>76.975716666666699</v>
      </c>
      <c r="BD20" s="21">
        <v>10.4</v>
      </c>
      <c r="BE20" s="21"/>
      <c r="BF20" s="17" t="s">
        <v>75</v>
      </c>
      <c r="BG20" s="14"/>
      <c r="BH20" s="17" t="s">
        <v>110</v>
      </c>
      <c r="BI20" s="17" t="s">
        <v>111</v>
      </c>
      <c r="BJ20" s="17"/>
      <c r="BK20" s="17" t="s">
        <v>91</v>
      </c>
      <c r="BL20" s="15" t="s">
        <v>79</v>
      </c>
      <c r="BM20" s="21">
        <v>1799089.2279023</v>
      </c>
      <c r="BN20" s="15" t="s">
        <v>80</v>
      </c>
      <c r="BO20" s="21"/>
      <c r="BP20" s="22">
        <v>37736</v>
      </c>
      <c r="BQ20" s="22">
        <v>46844</v>
      </c>
      <c r="BR20" s="21">
        <v>90016.92</v>
      </c>
      <c r="BS20" s="21">
        <v>244.01</v>
      </c>
      <c r="BT20" s="21">
        <v>29.5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45139</v>
      </c>
      <c r="E21" s="8" t="s">
        <v>113</v>
      </c>
      <c r="F21" s="9">
        <v>146</v>
      </c>
      <c r="G21" s="9">
        <v>145</v>
      </c>
      <c r="H21" s="10">
        <v>107877.9</v>
      </c>
      <c r="I21" s="10">
        <v>119462.5</v>
      </c>
      <c r="J21" s="10">
        <v>12.16</v>
      </c>
      <c r="K21" s="10">
        <v>227340.4</v>
      </c>
      <c r="L21" s="10">
        <v>1443.66</v>
      </c>
      <c r="M21" s="10">
        <v>0</v>
      </c>
      <c r="N21" s="10">
        <v>0</v>
      </c>
      <c r="O21" s="10">
        <v>12.16</v>
      </c>
      <c r="P21" s="10">
        <v>0</v>
      </c>
      <c r="Q21" s="10">
        <v>0</v>
      </c>
      <c r="R21" s="10">
        <v>0</v>
      </c>
      <c r="S21" s="10">
        <v>227328.24</v>
      </c>
      <c r="T21" s="10">
        <v>221780.6</v>
      </c>
      <c r="U21" s="10">
        <v>924.05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222704.65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120894</v>
      </c>
      <c r="AW21" s="10">
        <v>222704.65</v>
      </c>
      <c r="AX21" s="11">
        <v>57</v>
      </c>
      <c r="AY21" s="11">
        <v>300</v>
      </c>
      <c r="AZ21" s="10">
        <v>984029.7</v>
      </c>
      <c r="BA21" s="10">
        <v>255000</v>
      </c>
      <c r="BB21" s="12">
        <v>85</v>
      </c>
      <c r="BC21" s="12">
        <v>75.776079999999993</v>
      </c>
      <c r="BD21" s="12">
        <v>10.28</v>
      </c>
      <c r="BE21" s="12"/>
      <c r="BF21" s="8" t="s">
        <v>75</v>
      </c>
      <c r="BG21" s="5"/>
      <c r="BH21" s="8" t="s">
        <v>110</v>
      </c>
      <c r="BI21" s="8" t="s">
        <v>111</v>
      </c>
      <c r="BJ21" s="8"/>
      <c r="BK21" s="8" t="s">
        <v>91</v>
      </c>
      <c r="BL21" s="6" t="s">
        <v>79</v>
      </c>
      <c r="BM21" s="12">
        <v>1771051.12058928</v>
      </c>
      <c r="BN21" s="6" t="s">
        <v>80</v>
      </c>
      <c r="BO21" s="12"/>
      <c r="BP21" s="13">
        <v>37754</v>
      </c>
      <c r="BQ21" s="13">
        <v>46873</v>
      </c>
      <c r="BR21" s="12">
        <v>87797.52</v>
      </c>
      <c r="BS21" s="12">
        <v>265.77</v>
      </c>
      <c r="BT21" s="12">
        <v>29.5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45139</v>
      </c>
      <c r="E22" s="17" t="s">
        <v>114</v>
      </c>
      <c r="F22" s="18">
        <v>130</v>
      </c>
      <c r="G22" s="18">
        <v>129</v>
      </c>
      <c r="H22" s="19">
        <v>37052.089999999997</v>
      </c>
      <c r="I22" s="19">
        <v>39079.89</v>
      </c>
      <c r="J22" s="19">
        <v>4.3</v>
      </c>
      <c r="K22" s="19">
        <v>76131.98</v>
      </c>
      <c r="L22" s="19">
        <v>505.4</v>
      </c>
      <c r="M22" s="19">
        <v>0</v>
      </c>
      <c r="N22" s="19">
        <v>0</v>
      </c>
      <c r="O22" s="19">
        <v>4.3</v>
      </c>
      <c r="P22" s="19">
        <v>0</v>
      </c>
      <c r="Q22" s="19">
        <v>0</v>
      </c>
      <c r="R22" s="19">
        <v>0</v>
      </c>
      <c r="S22" s="19">
        <v>76127.679999999993</v>
      </c>
      <c r="T22" s="19">
        <v>66801.740000000005</v>
      </c>
      <c r="U22" s="19">
        <v>321.08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67122.820000000007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39580.99</v>
      </c>
      <c r="AW22" s="19">
        <v>67122.820000000007</v>
      </c>
      <c r="AX22" s="20">
        <v>55</v>
      </c>
      <c r="AY22" s="20">
        <v>300</v>
      </c>
      <c r="AZ22" s="19">
        <v>321372.18</v>
      </c>
      <c r="BA22" s="19">
        <v>88200</v>
      </c>
      <c r="BB22" s="21">
        <v>90</v>
      </c>
      <c r="BC22" s="21">
        <v>77.681306122449001</v>
      </c>
      <c r="BD22" s="21">
        <v>10.4</v>
      </c>
      <c r="BE22" s="21"/>
      <c r="BF22" s="17" t="s">
        <v>75</v>
      </c>
      <c r="BG22" s="14"/>
      <c r="BH22" s="17" t="s">
        <v>84</v>
      </c>
      <c r="BI22" s="17" t="s">
        <v>115</v>
      </c>
      <c r="BJ22" s="17"/>
      <c r="BK22" s="17" t="s">
        <v>91</v>
      </c>
      <c r="BL22" s="15" t="s">
        <v>79</v>
      </c>
      <c r="BM22" s="21">
        <v>593089.59138495999</v>
      </c>
      <c r="BN22" s="15" t="s">
        <v>80</v>
      </c>
      <c r="BO22" s="21"/>
      <c r="BP22" s="22">
        <v>37736</v>
      </c>
      <c r="BQ22" s="22">
        <v>46844</v>
      </c>
      <c r="BR22" s="21">
        <v>31413.18</v>
      </c>
      <c r="BS22" s="21">
        <v>100</v>
      </c>
      <c r="BT22" s="21">
        <v>29.48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45139</v>
      </c>
      <c r="E23" s="8" t="s">
        <v>116</v>
      </c>
      <c r="F23" s="9">
        <v>0</v>
      </c>
      <c r="G23" s="9">
        <v>0</v>
      </c>
      <c r="H23" s="10">
        <v>37005.4</v>
      </c>
      <c r="I23" s="10">
        <v>0</v>
      </c>
      <c r="J23" s="10">
        <v>0</v>
      </c>
      <c r="K23" s="10">
        <v>37005.4</v>
      </c>
      <c r="L23" s="10">
        <v>505.8</v>
      </c>
      <c r="M23" s="10">
        <v>0</v>
      </c>
      <c r="N23" s="10">
        <v>0</v>
      </c>
      <c r="O23" s="10">
        <v>0</v>
      </c>
      <c r="P23" s="10">
        <v>505.8</v>
      </c>
      <c r="Q23" s="10">
        <v>4.3099999999999996</v>
      </c>
      <c r="R23" s="10">
        <v>0</v>
      </c>
      <c r="S23" s="10">
        <v>36495.29</v>
      </c>
      <c r="T23" s="10">
        <v>0</v>
      </c>
      <c r="U23" s="10">
        <v>320.68</v>
      </c>
      <c r="V23" s="10">
        <v>0</v>
      </c>
      <c r="W23" s="10">
        <v>0</v>
      </c>
      <c r="X23" s="10">
        <v>320.68</v>
      </c>
      <c r="Y23" s="10">
        <v>0</v>
      </c>
      <c r="Z23" s="10">
        <v>0</v>
      </c>
      <c r="AA23" s="10">
        <v>0</v>
      </c>
      <c r="AB23" s="10">
        <v>100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49.08</v>
      </c>
      <c r="AI23" s="10">
        <v>55.28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3.7865549999999999</v>
      </c>
      <c r="AT23" s="10">
        <v>0</v>
      </c>
      <c r="AU23" s="10">
        <f t="shared" si="0"/>
        <v>1031.363445</v>
      </c>
      <c r="AV23" s="10">
        <v>0</v>
      </c>
      <c r="AW23" s="10">
        <v>0</v>
      </c>
      <c r="AX23" s="11">
        <v>56</v>
      </c>
      <c r="AY23" s="11">
        <v>300</v>
      </c>
      <c r="AZ23" s="10">
        <v>321372.18</v>
      </c>
      <c r="BA23" s="10">
        <v>88200</v>
      </c>
      <c r="BB23" s="12">
        <v>90</v>
      </c>
      <c r="BC23" s="12">
        <v>37.240091836734699</v>
      </c>
      <c r="BD23" s="12">
        <v>10.4</v>
      </c>
      <c r="BE23" s="12"/>
      <c r="BF23" s="8" t="s">
        <v>75</v>
      </c>
      <c r="BG23" s="5"/>
      <c r="BH23" s="8" t="s">
        <v>84</v>
      </c>
      <c r="BI23" s="8" t="s">
        <v>115</v>
      </c>
      <c r="BJ23" s="8"/>
      <c r="BK23" s="8" t="s">
        <v>78</v>
      </c>
      <c r="BL23" s="6" t="s">
        <v>79</v>
      </c>
      <c r="BM23" s="12">
        <v>284324.65869938</v>
      </c>
      <c r="BN23" s="6" t="s">
        <v>80</v>
      </c>
      <c r="BO23" s="12"/>
      <c r="BP23" s="13">
        <v>37736</v>
      </c>
      <c r="BQ23" s="13">
        <v>46844</v>
      </c>
      <c r="BR23" s="12">
        <v>0</v>
      </c>
      <c r="BS23" s="12">
        <v>100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45139</v>
      </c>
      <c r="E24" s="17" t="s">
        <v>117</v>
      </c>
      <c r="F24" s="18">
        <v>192</v>
      </c>
      <c r="G24" s="18">
        <v>191</v>
      </c>
      <c r="H24" s="19">
        <v>80112.45</v>
      </c>
      <c r="I24" s="19">
        <v>100591.3</v>
      </c>
      <c r="J24" s="19">
        <v>9.0299999999999994</v>
      </c>
      <c r="K24" s="19">
        <v>180703.75</v>
      </c>
      <c r="L24" s="19">
        <v>1072</v>
      </c>
      <c r="M24" s="19">
        <v>0</v>
      </c>
      <c r="N24" s="19">
        <v>0</v>
      </c>
      <c r="O24" s="19">
        <v>9.0299999999999994</v>
      </c>
      <c r="P24" s="19">
        <v>0</v>
      </c>
      <c r="Q24" s="19">
        <v>0</v>
      </c>
      <c r="R24" s="19">
        <v>0</v>
      </c>
      <c r="S24" s="19">
        <v>180694.72</v>
      </c>
      <c r="T24" s="19">
        <v>235228.72</v>
      </c>
      <c r="U24" s="19">
        <v>686.22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235914.94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101654.27</v>
      </c>
      <c r="AW24" s="19">
        <v>235914.94</v>
      </c>
      <c r="AX24" s="20">
        <v>57</v>
      </c>
      <c r="AY24" s="20">
        <v>300</v>
      </c>
      <c r="AZ24" s="19">
        <v>690000</v>
      </c>
      <c r="BA24" s="19">
        <v>189359.06</v>
      </c>
      <c r="BB24" s="21">
        <v>90</v>
      </c>
      <c r="BC24" s="21">
        <v>85.881947238225607</v>
      </c>
      <c r="BD24" s="21">
        <v>10.28</v>
      </c>
      <c r="BE24" s="21"/>
      <c r="BF24" s="17" t="s">
        <v>75</v>
      </c>
      <c r="BG24" s="14"/>
      <c r="BH24" s="17" t="s">
        <v>89</v>
      </c>
      <c r="BI24" s="17" t="s">
        <v>118</v>
      </c>
      <c r="BJ24" s="17"/>
      <c r="BK24" s="17" t="s">
        <v>91</v>
      </c>
      <c r="BL24" s="15" t="s">
        <v>79</v>
      </c>
      <c r="BM24" s="21">
        <v>1407742.33038784</v>
      </c>
      <c r="BN24" s="15" t="s">
        <v>80</v>
      </c>
      <c r="BO24" s="21"/>
      <c r="BP24" s="22">
        <v>37743</v>
      </c>
      <c r="BQ24" s="22">
        <v>46873</v>
      </c>
      <c r="BR24" s="21">
        <v>89038.62</v>
      </c>
      <c r="BS24" s="21">
        <v>197.36</v>
      </c>
      <c r="BT24" s="21">
        <v>29.5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45139</v>
      </c>
      <c r="E25" s="8" t="s">
        <v>119</v>
      </c>
      <c r="F25" s="9">
        <v>0</v>
      </c>
      <c r="G25" s="9">
        <v>0</v>
      </c>
      <c r="H25" s="10">
        <v>59181.46</v>
      </c>
      <c r="I25" s="10">
        <v>0</v>
      </c>
      <c r="J25" s="10">
        <v>0</v>
      </c>
      <c r="K25" s="10">
        <v>59181.46</v>
      </c>
      <c r="L25" s="10">
        <v>796.75</v>
      </c>
      <c r="M25" s="10">
        <v>0</v>
      </c>
      <c r="N25" s="10">
        <v>0</v>
      </c>
      <c r="O25" s="10">
        <v>0</v>
      </c>
      <c r="P25" s="10">
        <v>796.75</v>
      </c>
      <c r="Q25" s="10">
        <v>6.54</v>
      </c>
      <c r="R25" s="10">
        <v>0</v>
      </c>
      <c r="S25" s="10">
        <v>58378.16</v>
      </c>
      <c r="T25" s="10">
        <v>0</v>
      </c>
      <c r="U25" s="10">
        <v>495.1</v>
      </c>
      <c r="V25" s="10">
        <v>0</v>
      </c>
      <c r="W25" s="10">
        <v>0</v>
      </c>
      <c r="X25" s="10">
        <v>495.1</v>
      </c>
      <c r="Y25" s="10">
        <v>0</v>
      </c>
      <c r="Z25" s="10">
        <v>0</v>
      </c>
      <c r="AA25" s="10">
        <v>0</v>
      </c>
      <c r="AB25" s="10">
        <v>169.09</v>
      </c>
      <c r="AC25" s="10">
        <v>84.5</v>
      </c>
      <c r="AD25" s="10">
        <v>0</v>
      </c>
      <c r="AE25" s="10">
        <v>0</v>
      </c>
      <c r="AF25" s="10">
        <v>0</v>
      </c>
      <c r="AG25" s="10">
        <v>0</v>
      </c>
      <c r="AH25" s="10">
        <v>77.48</v>
      </c>
      <c r="AI25" s="10">
        <v>88.85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29.48</v>
      </c>
      <c r="AQ25" s="10">
        <v>0</v>
      </c>
      <c r="AR25" s="10">
        <v>0</v>
      </c>
      <c r="AS25" s="10">
        <v>5.8787880000000001</v>
      </c>
      <c r="AT25" s="10">
        <v>113.88000000000001</v>
      </c>
      <c r="AU25" s="10">
        <f t="shared" si="0"/>
        <v>1628.0312119999999</v>
      </c>
      <c r="AV25" s="10">
        <v>0</v>
      </c>
      <c r="AW25" s="10">
        <v>0</v>
      </c>
      <c r="AX25" s="11">
        <v>57</v>
      </c>
      <c r="AY25" s="11">
        <v>300</v>
      </c>
      <c r="AZ25" s="10">
        <v>646069.26</v>
      </c>
      <c r="BA25" s="10">
        <v>141725</v>
      </c>
      <c r="BB25" s="12">
        <v>71.98</v>
      </c>
      <c r="BC25" s="12">
        <v>29.649391122243799</v>
      </c>
      <c r="BD25" s="12">
        <v>10.039999999999999</v>
      </c>
      <c r="BE25" s="12"/>
      <c r="BF25" s="8" t="s">
        <v>75</v>
      </c>
      <c r="BG25" s="5"/>
      <c r="BH25" s="8" t="s">
        <v>76</v>
      </c>
      <c r="BI25" s="8" t="s">
        <v>87</v>
      </c>
      <c r="BJ25" s="8"/>
      <c r="BK25" s="8" t="s">
        <v>78</v>
      </c>
      <c r="BL25" s="6" t="s">
        <v>79</v>
      </c>
      <c r="BM25" s="12">
        <v>454808.01543152001</v>
      </c>
      <c r="BN25" s="6" t="s">
        <v>80</v>
      </c>
      <c r="BO25" s="12"/>
      <c r="BP25" s="13">
        <v>37762</v>
      </c>
      <c r="BQ25" s="13">
        <v>46873</v>
      </c>
      <c r="BR25" s="12">
        <v>0</v>
      </c>
      <c r="BS25" s="12">
        <v>169.09</v>
      </c>
      <c r="BT25" s="12">
        <v>84.5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45139</v>
      </c>
      <c r="E26" s="17" t="s">
        <v>120</v>
      </c>
      <c r="F26" s="18">
        <v>195</v>
      </c>
      <c r="G26" s="18">
        <v>194</v>
      </c>
      <c r="H26" s="19">
        <v>56308.15</v>
      </c>
      <c r="I26" s="19">
        <v>72260.59</v>
      </c>
      <c r="J26" s="19">
        <v>6.25</v>
      </c>
      <c r="K26" s="19">
        <v>128568.74</v>
      </c>
      <c r="L26" s="19">
        <v>757.31</v>
      </c>
      <c r="M26" s="19">
        <v>0</v>
      </c>
      <c r="N26" s="19">
        <v>0</v>
      </c>
      <c r="O26" s="19">
        <v>6.25</v>
      </c>
      <c r="P26" s="19">
        <v>0</v>
      </c>
      <c r="Q26" s="19">
        <v>0</v>
      </c>
      <c r="R26" s="19">
        <v>0</v>
      </c>
      <c r="S26" s="19">
        <v>128562.49</v>
      </c>
      <c r="T26" s="19">
        <v>165229.62</v>
      </c>
      <c r="U26" s="19">
        <v>472.94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165702.56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73011.649999999994</v>
      </c>
      <c r="AW26" s="19">
        <v>165702.56</v>
      </c>
      <c r="AX26" s="20">
        <v>57</v>
      </c>
      <c r="AY26" s="20">
        <v>300</v>
      </c>
      <c r="AZ26" s="19">
        <v>490498.74</v>
      </c>
      <c r="BA26" s="19">
        <v>134550</v>
      </c>
      <c r="BB26" s="21">
        <v>90</v>
      </c>
      <c r="BC26" s="21">
        <v>85.994976588628802</v>
      </c>
      <c r="BD26" s="21">
        <v>10.08</v>
      </c>
      <c r="BE26" s="21"/>
      <c r="BF26" s="17" t="s">
        <v>75</v>
      </c>
      <c r="BG26" s="14"/>
      <c r="BH26" s="17" t="s">
        <v>84</v>
      </c>
      <c r="BI26" s="17" t="s">
        <v>121</v>
      </c>
      <c r="BJ26" s="17"/>
      <c r="BK26" s="17" t="s">
        <v>91</v>
      </c>
      <c r="BL26" s="15" t="s">
        <v>79</v>
      </c>
      <c r="BM26" s="21">
        <v>1001594.61921778</v>
      </c>
      <c r="BN26" s="15" t="s">
        <v>80</v>
      </c>
      <c r="BO26" s="21"/>
      <c r="BP26" s="22">
        <v>37760</v>
      </c>
      <c r="BQ26" s="22">
        <v>46873</v>
      </c>
      <c r="BR26" s="21">
        <v>67286.649999999994</v>
      </c>
      <c r="BS26" s="21">
        <v>144.56</v>
      </c>
      <c r="BT26" s="21">
        <v>29.98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45139</v>
      </c>
      <c r="E27" s="8" t="s">
        <v>122</v>
      </c>
      <c r="F27" s="9">
        <v>133</v>
      </c>
      <c r="G27" s="9">
        <v>132</v>
      </c>
      <c r="H27" s="10">
        <v>56308.15</v>
      </c>
      <c r="I27" s="10">
        <v>60264.54</v>
      </c>
      <c r="J27" s="10">
        <v>6.26</v>
      </c>
      <c r="K27" s="10">
        <v>116572.69</v>
      </c>
      <c r="L27" s="10">
        <v>757.31</v>
      </c>
      <c r="M27" s="10">
        <v>0</v>
      </c>
      <c r="N27" s="10">
        <v>0</v>
      </c>
      <c r="O27" s="10">
        <v>6.26</v>
      </c>
      <c r="P27" s="10">
        <v>0</v>
      </c>
      <c r="Q27" s="10">
        <v>0</v>
      </c>
      <c r="R27" s="10">
        <v>0</v>
      </c>
      <c r="S27" s="10">
        <v>116566.43</v>
      </c>
      <c r="T27" s="10">
        <v>101634.44</v>
      </c>
      <c r="U27" s="10">
        <v>472.94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102107.38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61015.59</v>
      </c>
      <c r="AW27" s="10">
        <v>102107.38</v>
      </c>
      <c r="AX27" s="11">
        <v>56</v>
      </c>
      <c r="AY27" s="11">
        <v>300</v>
      </c>
      <c r="AZ27" s="10">
        <v>490498.74</v>
      </c>
      <c r="BA27" s="10">
        <v>134550</v>
      </c>
      <c r="BB27" s="12">
        <v>90</v>
      </c>
      <c r="BC27" s="12">
        <v>77.970856187291005</v>
      </c>
      <c r="BD27" s="12">
        <v>10.08</v>
      </c>
      <c r="BE27" s="12"/>
      <c r="BF27" s="8" t="s">
        <v>75</v>
      </c>
      <c r="BG27" s="5"/>
      <c r="BH27" s="8" t="s">
        <v>84</v>
      </c>
      <c r="BI27" s="8" t="s">
        <v>121</v>
      </c>
      <c r="BJ27" s="8"/>
      <c r="BK27" s="8" t="s">
        <v>91</v>
      </c>
      <c r="BL27" s="6" t="s">
        <v>79</v>
      </c>
      <c r="BM27" s="12">
        <v>908136.65066246002</v>
      </c>
      <c r="BN27" s="6" t="s">
        <v>80</v>
      </c>
      <c r="BO27" s="12"/>
      <c r="BP27" s="13">
        <v>37760</v>
      </c>
      <c r="BQ27" s="13">
        <v>46873</v>
      </c>
      <c r="BR27" s="12">
        <v>45154.8</v>
      </c>
      <c r="BS27" s="12">
        <v>144.56</v>
      </c>
      <c r="BT27" s="12">
        <v>29.98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45139</v>
      </c>
      <c r="E28" s="17" t="s">
        <v>123</v>
      </c>
      <c r="F28" s="18">
        <v>3</v>
      </c>
      <c r="G28" s="18">
        <v>2</v>
      </c>
      <c r="H28" s="19">
        <v>56299.18</v>
      </c>
      <c r="I28" s="19">
        <v>1485.94</v>
      </c>
      <c r="J28" s="19">
        <v>6.26</v>
      </c>
      <c r="K28" s="19">
        <v>57785.120000000003</v>
      </c>
      <c r="L28" s="19">
        <v>757.39</v>
      </c>
      <c r="M28" s="19">
        <v>0</v>
      </c>
      <c r="N28" s="19">
        <v>0</v>
      </c>
      <c r="O28" s="19">
        <v>658.09</v>
      </c>
      <c r="P28" s="19">
        <v>0</v>
      </c>
      <c r="Q28" s="19">
        <v>0</v>
      </c>
      <c r="R28" s="19">
        <v>0</v>
      </c>
      <c r="S28" s="19">
        <v>57127.03</v>
      </c>
      <c r="T28" s="19">
        <v>485.43</v>
      </c>
      <c r="U28" s="19">
        <v>472.86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958.29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1.284E-3</v>
      </c>
      <c r="AT28" s="19">
        <v>0</v>
      </c>
      <c r="AU28" s="19">
        <f t="shared" si="0"/>
        <v>651.82871599999999</v>
      </c>
      <c r="AV28" s="19">
        <v>1585.24</v>
      </c>
      <c r="AW28" s="19">
        <v>958.29</v>
      </c>
      <c r="AX28" s="20">
        <v>56</v>
      </c>
      <c r="AY28" s="20">
        <v>300</v>
      </c>
      <c r="AZ28" s="19">
        <v>490498.74</v>
      </c>
      <c r="BA28" s="19">
        <v>134550</v>
      </c>
      <c r="BB28" s="21">
        <v>90</v>
      </c>
      <c r="BC28" s="21">
        <v>38.212060200668901</v>
      </c>
      <c r="BD28" s="21">
        <v>10.08</v>
      </c>
      <c r="BE28" s="21"/>
      <c r="BF28" s="17" t="s">
        <v>75</v>
      </c>
      <c r="BG28" s="14"/>
      <c r="BH28" s="17" t="s">
        <v>84</v>
      </c>
      <c r="BI28" s="17" t="s">
        <v>121</v>
      </c>
      <c r="BJ28" s="17"/>
      <c r="BK28" s="17" t="s">
        <v>82</v>
      </c>
      <c r="BL28" s="15" t="s">
        <v>79</v>
      </c>
      <c r="BM28" s="21">
        <v>445060.80941565998</v>
      </c>
      <c r="BN28" s="15" t="s">
        <v>80</v>
      </c>
      <c r="BO28" s="21"/>
      <c r="BP28" s="22">
        <v>37760</v>
      </c>
      <c r="BQ28" s="22">
        <v>46873</v>
      </c>
      <c r="BR28" s="21">
        <v>663.84</v>
      </c>
      <c r="BS28" s="21">
        <v>144.56</v>
      </c>
      <c r="BT28" s="21">
        <v>29.98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45139</v>
      </c>
      <c r="E29" s="8" t="s">
        <v>124</v>
      </c>
      <c r="F29" s="9">
        <v>64</v>
      </c>
      <c r="G29" s="9">
        <v>63</v>
      </c>
      <c r="H29" s="10">
        <v>59493.54</v>
      </c>
      <c r="I29" s="10">
        <v>38592.07</v>
      </c>
      <c r="J29" s="10">
        <v>6.69</v>
      </c>
      <c r="K29" s="10">
        <v>98085.61</v>
      </c>
      <c r="L29" s="10">
        <v>796.06</v>
      </c>
      <c r="M29" s="10">
        <v>0</v>
      </c>
      <c r="N29" s="10">
        <v>0</v>
      </c>
      <c r="O29" s="10">
        <v>6.69</v>
      </c>
      <c r="P29" s="10">
        <v>0</v>
      </c>
      <c r="Q29" s="10">
        <v>0</v>
      </c>
      <c r="R29" s="10">
        <v>0</v>
      </c>
      <c r="S29" s="10">
        <v>98078.92</v>
      </c>
      <c r="T29" s="10">
        <v>42790.61</v>
      </c>
      <c r="U29" s="10">
        <v>509.6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43300.21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39381.440000000002</v>
      </c>
      <c r="AW29" s="10">
        <v>43300.21</v>
      </c>
      <c r="AX29" s="11">
        <v>57</v>
      </c>
      <c r="AY29" s="11">
        <v>300</v>
      </c>
      <c r="AZ29" s="10">
        <v>512645</v>
      </c>
      <c r="BA29" s="10">
        <v>140618.89000000001</v>
      </c>
      <c r="BB29" s="12">
        <v>90</v>
      </c>
      <c r="BC29" s="12">
        <v>62.773236227365999</v>
      </c>
      <c r="BD29" s="12">
        <v>10.28</v>
      </c>
      <c r="BE29" s="12"/>
      <c r="BF29" s="8" t="s">
        <v>75</v>
      </c>
      <c r="BG29" s="5"/>
      <c r="BH29" s="8" t="s">
        <v>89</v>
      </c>
      <c r="BI29" s="8" t="s">
        <v>125</v>
      </c>
      <c r="BJ29" s="8"/>
      <c r="BK29" s="8" t="s">
        <v>91</v>
      </c>
      <c r="BL29" s="6" t="s">
        <v>79</v>
      </c>
      <c r="BM29" s="12">
        <v>764105.59978023998</v>
      </c>
      <c r="BN29" s="6" t="s">
        <v>80</v>
      </c>
      <c r="BO29" s="12"/>
      <c r="BP29" s="13">
        <v>37761</v>
      </c>
      <c r="BQ29" s="13">
        <v>46873</v>
      </c>
      <c r="BR29" s="12">
        <v>21831.84</v>
      </c>
      <c r="BS29" s="12">
        <v>146.56</v>
      </c>
      <c r="BT29" s="12">
        <v>29.48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45139</v>
      </c>
      <c r="E30" s="17" t="s">
        <v>126</v>
      </c>
      <c r="F30" s="18">
        <v>0</v>
      </c>
      <c r="G30" s="18">
        <v>0</v>
      </c>
      <c r="H30" s="19">
        <v>52309.27</v>
      </c>
      <c r="I30" s="19">
        <v>0</v>
      </c>
      <c r="J30" s="19">
        <v>0</v>
      </c>
      <c r="K30" s="19">
        <v>52309.27</v>
      </c>
      <c r="L30" s="19">
        <v>792.04</v>
      </c>
      <c r="M30" s="19">
        <v>0</v>
      </c>
      <c r="N30" s="19">
        <v>0</v>
      </c>
      <c r="O30" s="19">
        <v>0</v>
      </c>
      <c r="P30" s="19">
        <v>792.04</v>
      </c>
      <c r="Q30" s="19">
        <v>8.4700000000000006</v>
      </c>
      <c r="R30" s="19">
        <v>0</v>
      </c>
      <c r="S30" s="19">
        <v>51508.75</v>
      </c>
      <c r="T30" s="19">
        <v>0</v>
      </c>
      <c r="U30" s="19">
        <v>448.04</v>
      </c>
      <c r="V30" s="19">
        <v>0</v>
      </c>
      <c r="W30" s="19">
        <v>0</v>
      </c>
      <c r="X30" s="19">
        <v>448.04</v>
      </c>
      <c r="Y30" s="19">
        <v>0</v>
      </c>
      <c r="Z30" s="19">
        <v>0</v>
      </c>
      <c r="AA30" s="19">
        <v>0</v>
      </c>
      <c r="AB30" s="19">
        <v>139.19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73.14</v>
      </c>
      <c r="AI30" s="19">
        <v>83.83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5.9814740000000004</v>
      </c>
      <c r="AT30" s="19">
        <v>0</v>
      </c>
      <c r="AU30" s="19">
        <f t="shared" si="0"/>
        <v>1538.7285260000001</v>
      </c>
      <c r="AV30" s="19">
        <v>0</v>
      </c>
      <c r="AW30" s="19">
        <v>0</v>
      </c>
      <c r="AX30" s="20">
        <v>56</v>
      </c>
      <c r="AY30" s="20">
        <v>300</v>
      </c>
      <c r="AZ30" s="19">
        <v>486935</v>
      </c>
      <c r="BA30" s="19">
        <v>133555.38</v>
      </c>
      <c r="BB30" s="21">
        <v>90</v>
      </c>
      <c r="BC30" s="21">
        <v>34.710600950706699</v>
      </c>
      <c r="BD30" s="21">
        <v>10.28</v>
      </c>
      <c r="BE30" s="21"/>
      <c r="BF30" s="17" t="s">
        <v>75</v>
      </c>
      <c r="BG30" s="14"/>
      <c r="BH30" s="17" t="s">
        <v>106</v>
      </c>
      <c r="BI30" s="17" t="s">
        <v>107</v>
      </c>
      <c r="BJ30" s="17"/>
      <c r="BK30" s="17" t="s">
        <v>78</v>
      </c>
      <c r="BL30" s="15" t="s">
        <v>79</v>
      </c>
      <c r="BM30" s="21">
        <v>401290.35181750002</v>
      </c>
      <c r="BN30" s="15" t="s">
        <v>80</v>
      </c>
      <c r="BO30" s="21"/>
      <c r="BP30" s="22">
        <v>37763</v>
      </c>
      <c r="BQ30" s="22">
        <v>46873</v>
      </c>
      <c r="BR30" s="21">
        <v>0</v>
      </c>
      <c r="BS30" s="21">
        <v>139.19</v>
      </c>
      <c r="BT30" s="21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45139</v>
      </c>
      <c r="E31" s="8" t="s">
        <v>127</v>
      </c>
      <c r="F31" s="9">
        <v>0</v>
      </c>
      <c r="G31" s="9">
        <v>0</v>
      </c>
      <c r="H31" s="10">
        <v>50802.82</v>
      </c>
      <c r="I31" s="10">
        <v>0</v>
      </c>
      <c r="J31" s="10">
        <v>0</v>
      </c>
      <c r="K31" s="10">
        <v>50802.82</v>
      </c>
      <c r="L31" s="10">
        <v>751.02</v>
      </c>
      <c r="M31" s="10">
        <v>0</v>
      </c>
      <c r="N31" s="10">
        <v>0</v>
      </c>
      <c r="O31" s="10">
        <v>0</v>
      </c>
      <c r="P31" s="10">
        <v>751.02</v>
      </c>
      <c r="Q31" s="10">
        <v>6.21</v>
      </c>
      <c r="R31" s="10">
        <v>0</v>
      </c>
      <c r="S31" s="10">
        <v>50045.59</v>
      </c>
      <c r="T31" s="10">
        <v>0</v>
      </c>
      <c r="U31" s="10">
        <v>426.69</v>
      </c>
      <c r="V31" s="10">
        <v>0</v>
      </c>
      <c r="W31" s="10">
        <v>0</v>
      </c>
      <c r="X31" s="10">
        <v>426.69</v>
      </c>
      <c r="Y31" s="10">
        <v>0</v>
      </c>
      <c r="Z31" s="10">
        <v>0</v>
      </c>
      <c r="AA31" s="10">
        <v>0</v>
      </c>
      <c r="AB31" s="10">
        <v>150.04</v>
      </c>
      <c r="AC31" s="10">
        <v>84.5</v>
      </c>
      <c r="AD31" s="10">
        <v>0</v>
      </c>
      <c r="AE31" s="10">
        <v>0</v>
      </c>
      <c r="AF31" s="10">
        <v>0</v>
      </c>
      <c r="AG31" s="10">
        <v>0</v>
      </c>
      <c r="AH31" s="10">
        <v>70.41</v>
      </c>
      <c r="AI31" s="10">
        <v>80.84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5.5026989999999998</v>
      </c>
      <c r="AT31" s="10">
        <v>0</v>
      </c>
      <c r="AU31" s="10">
        <f t="shared" si="0"/>
        <v>1564.2073010000001</v>
      </c>
      <c r="AV31" s="10">
        <v>0</v>
      </c>
      <c r="AW31" s="10">
        <v>0</v>
      </c>
      <c r="AX31" s="11">
        <v>52</v>
      </c>
      <c r="AY31" s="11">
        <v>300</v>
      </c>
      <c r="AZ31" s="10">
        <v>474134.12</v>
      </c>
      <c r="BA31" s="10">
        <v>128803</v>
      </c>
      <c r="BB31" s="12">
        <v>89.14</v>
      </c>
      <c r="BC31" s="12">
        <v>34.634782517487899</v>
      </c>
      <c r="BD31" s="12">
        <v>10.08</v>
      </c>
      <c r="BE31" s="12"/>
      <c r="BF31" s="8" t="s">
        <v>75</v>
      </c>
      <c r="BG31" s="5"/>
      <c r="BH31" s="8" t="s">
        <v>76</v>
      </c>
      <c r="BI31" s="8" t="s">
        <v>87</v>
      </c>
      <c r="BJ31" s="8"/>
      <c r="BK31" s="8" t="s">
        <v>78</v>
      </c>
      <c r="BL31" s="6" t="s">
        <v>79</v>
      </c>
      <c r="BM31" s="12">
        <v>389891.27901598002</v>
      </c>
      <c r="BN31" s="6" t="s">
        <v>80</v>
      </c>
      <c r="BO31" s="12"/>
      <c r="BP31" s="13">
        <v>37762</v>
      </c>
      <c r="BQ31" s="13">
        <v>46873</v>
      </c>
      <c r="BR31" s="12">
        <v>0</v>
      </c>
      <c r="BS31" s="12">
        <v>150.04</v>
      </c>
      <c r="BT31" s="12">
        <v>84.5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45139</v>
      </c>
      <c r="E32" s="17" t="s">
        <v>128</v>
      </c>
      <c r="F32" s="18">
        <v>0</v>
      </c>
      <c r="G32" s="18">
        <v>0</v>
      </c>
      <c r="H32" s="19">
        <v>24787.33</v>
      </c>
      <c r="I32" s="19">
        <v>0</v>
      </c>
      <c r="J32" s="19">
        <v>0</v>
      </c>
      <c r="K32" s="19">
        <v>24787.33</v>
      </c>
      <c r="L32" s="19">
        <v>327.14999999999998</v>
      </c>
      <c r="M32" s="19">
        <v>0</v>
      </c>
      <c r="N32" s="19">
        <v>0</v>
      </c>
      <c r="O32" s="19">
        <v>0</v>
      </c>
      <c r="P32" s="19">
        <v>327.14999999999998</v>
      </c>
      <c r="Q32" s="19">
        <v>2.68</v>
      </c>
      <c r="R32" s="19">
        <v>0</v>
      </c>
      <c r="S32" s="19">
        <v>24457.5</v>
      </c>
      <c r="T32" s="19">
        <v>0</v>
      </c>
      <c r="U32" s="19">
        <v>205.92</v>
      </c>
      <c r="V32" s="19">
        <v>0</v>
      </c>
      <c r="W32" s="19">
        <v>0</v>
      </c>
      <c r="X32" s="19">
        <v>205.92</v>
      </c>
      <c r="Y32" s="19">
        <v>0</v>
      </c>
      <c r="Z32" s="19">
        <v>0</v>
      </c>
      <c r="AA32" s="19">
        <v>0</v>
      </c>
      <c r="AB32" s="19">
        <v>100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33.49</v>
      </c>
      <c r="AI32" s="19">
        <v>52.72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2.3078729999999998</v>
      </c>
      <c r="AT32" s="19">
        <v>0</v>
      </c>
      <c r="AU32" s="19">
        <f t="shared" si="0"/>
        <v>719.65212699999995</v>
      </c>
      <c r="AV32" s="19">
        <v>0</v>
      </c>
      <c r="AW32" s="19">
        <v>0</v>
      </c>
      <c r="AX32" s="20">
        <v>57</v>
      </c>
      <c r="AY32" s="20">
        <v>300</v>
      </c>
      <c r="AZ32" s="19">
        <v>320508.90000000002</v>
      </c>
      <c r="BA32" s="19">
        <v>58800</v>
      </c>
      <c r="BB32" s="21">
        <v>60</v>
      </c>
      <c r="BC32" s="21">
        <v>24.956632653061199</v>
      </c>
      <c r="BD32" s="21">
        <v>9.9700000000000006</v>
      </c>
      <c r="BE32" s="21"/>
      <c r="BF32" s="17" t="s">
        <v>75</v>
      </c>
      <c r="BG32" s="14"/>
      <c r="BH32" s="17" t="s">
        <v>84</v>
      </c>
      <c r="BI32" s="17" t="s">
        <v>115</v>
      </c>
      <c r="BJ32" s="17"/>
      <c r="BK32" s="17" t="s">
        <v>78</v>
      </c>
      <c r="BL32" s="15" t="s">
        <v>79</v>
      </c>
      <c r="BM32" s="21">
        <v>190541.583315</v>
      </c>
      <c r="BN32" s="15" t="s">
        <v>80</v>
      </c>
      <c r="BO32" s="21"/>
      <c r="BP32" s="22">
        <v>37791</v>
      </c>
      <c r="BQ32" s="22">
        <v>46905</v>
      </c>
      <c r="BR32" s="21">
        <v>0</v>
      </c>
      <c r="BS32" s="21">
        <v>100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45139</v>
      </c>
      <c r="E33" s="8" t="s">
        <v>129</v>
      </c>
      <c r="F33" s="9">
        <v>0</v>
      </c>
      <c r="G33" s="9">
        <v>0</v>
      </c>
      <c r="H33" s="10">
        <v>38672.980000000003</v>
      </c>
      <c r="I33" s="10">
        <v>0</v>
      </c>
      <c r="J33" s="10">
        <v>0</v>
      </c>
      <c r="K33" s="10">
        <v>38672.980000000003</v>
      </c>
      <c r="L33" s="10">
        <v>508.59</v>
      </c>
      <c r="M33" s="10">
        <v>0</v>
      </c>
      <c r="N33" s="10">
        <v>0</v>
      </c>
      <c r="O33" s="10">
        <v>0</v>
      </c>
      <c r="P33" s="10">
        <v>508.59</v>
      </c>
      <c r="Q33" s="10">
        <v>4.17</v>
      </c>
      <c r="R33" s="10">
        <v>0</v>
      </c>
      <c r="S33" s="10">
        <v>38160.22</v>
      </c>
      <c r="T33" s="10">
        <v>0</v>
      </c>
      <c r="U33" s="10">
        <v>320.31</v>
      </c>
      <c r="V33" s="10">
        <v>0</v>
      </c>
      <c r="W33" s="10">
        <v>0</v>
      </c>
      <c r="X33" s="10">
        <v>320.31</v>
      </c>
      <c r="Y33" s="10">
        <v>0</v>
      </c>
      <c r="Z33" s="10">
        <v>0</v>
      </c>
      <c r="AA33" s="10">
        <v>0</v>
      </c>
      <c r="AB33" s="10">
        <v>117.55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50.19</v>
      </c>
      <c r="AI33" s="10">
        <v>57.51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29.54</v>
      </c>
      <c r="AQ33" s="10">
        <v>0</v>
      </c>
      <c r="AR33" s="10">
        <v>0</v>
      </c>
      <c r="AS33" s="10">
        <v>3.7583169999999999</v>
      </c>
      <c r="AT33" s="10">
        <v>29.54</v>
      </c>
      <c r="AU33" s="10">
        <f t="shared" si="0"/>
        <v>1054.5616830000001</v>
      </c>
      <c r="AV33" s="10">
        <v>0</v>
      </c>
      <c r="AW33" s="10">
        <v>0</v>
      </c>
      <c r="AX33" s="11">
        <v>58</v>
      </c>
      <c r="AY33" s="11">
        <v>300</v>
      </c>
      <c r="AZ33" s="10">
        <v>824000</v>
      </c>
      <c r="BA33" s="10">
        <v>91644.33</v>
      </c>
      <c r="BB33" s="12">
        <v>36.409999999999997</v>
      </c>
      <c r="BC33" s="12">
        <v>15.1609336900603</v>
      </c>
      <c r="BD33" s="12">
        <v>9.94</v>
      </c>
      <c r="BE33" s="12"/>
      <c r="BF33" s="8" t="s">
        <v>75</v>
      </c>
      <c r="BG33" s="5"/>
      <c r="BH33" s="8" t="s">
        <v>89</v>
      </c>
      <c r="BI33" s="8" t="s">
        <v>90</v>
      </c>
      <c r="BJ33" s="8"/>
      <c r="BK33" s="8" t="s">
        <v>78</v>
      </c>
      <c r="BL33" s="6" t="s">
        <v>79</v>
      </c>
      <c r="BM33" s="12">
        <v>297295.66547884</v>
      </c>
      <c r="BN33" s="6" t="s">
        <v>80</v>
      </c>
      <c r="BO33" s="12"/>
      <c r="BP33" s="13">
        <v>37823</v>
      </c>
      <c r="BQ33" s="13">
        <v>46934</v>
      </c>
      <c r="BR33" s="12">
        <v>0</v>
      </c>
      <c r="BS33" s="12">
        <v>117.55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45139</v>
      </c>
      <c r="E34" s="17" t="s">
        <v>130</v>
      </c>
      <c r="F34" s="18">
        <v>34</v>
      </c>
      <c r="G34" s="18">
        <v>34</v>
      </c>
      <c r="H34" s="19">
        <v>0</v>
      </c>
      <c r="I34" s="19">
        <v>8008.35</v>
      </c>
      <c r="J34" s="19">
        <v>0</v>
      </c>
      <c r="K34" s="19">
        <v>8008.35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8008.35</v>
      </c>
      <c r="T34" s="19">
        <v>1181.44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1181.44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8008.35</v>
      </c>
      <c r="AW34" s="19">
        <v>1181.44</v>
      </c>
      <c r="AX34" s="20">
        <v>0</v>
      </c>
      <c r="AY34" s="20">
        <v>300</v>
      </c>
      <c r="AZ34" s="19">
        <v>392000</v>
      </c>
      <c r="BA34" s="19">
        <v>30568</v>
      </c>
      <c r="BB34" s="21">
        <v>25.55</v>
      </c>
      <c r="BC34" s="21">
        <v>6.6937104979063102</v>
      </c>
      <c r="BD34" s="21">
        <v>9.7899999999999991</v>
      </c>
      <c r="BE34" s="21"/>
      <c r="BF34" s="17" t="s">
        <v>75</v>
      </c>
      <c r="BG34" s="14"/>
      <c r="BH34" s="17" t="s">
        <v>106</v>
      </c>
      <c r="BI34" s="17" t="s">
        <v>131</v>
      </c>
      <c r="BJ34" s="17"/>
      <c r="BK34" s="17" t="s">
        <v>91</v>
      </c>
      <c r="BL34" s="15" t="s">
        <v>79</v>
      </c>
      <c r="BM34" s="21">
        <v>62390.828528700004</v>
      </c>
      <c r="BN34" s="15" t="s">
        <v>80</v>
      </c>
      <c r="BO34" s="21"/>
      <c r="BP34" s="22">
        <v>37841</v>
      </c>
      <c r="BQ34" s="22">
        <v>46966</v>
      </c>
      <c r="BR34" s="21">
        <v>6804.25</v>
      </c>
      <c r="BS34" s="21">
        <v>0</v>
      </c>
      <c r="BT34" s="21">
        <v>34.18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45139</v>
      </c>
      <c r="E35" s="8" t="s">
        <v>132</v>
      </c>
      <c r="F35" s="9">
        <v>1</v>
      </c>
      <c r="G35" s="9">
        <v>0</v>
      </c>
      <c r="H35" s="10">
        <v>20094.84</v>
      </c>
      <c r="I35" s="10">
        <v>0</v>
      </c>
      <c r="J35" s="10">
        <v>0</v>
      </c>
      <c r="K35" s="10">
        <v>20094.84</v>
      </c>
      <c r="L35" s="10">
        <v>261.91000000000003</v>
      </c>
      <c r="M35" s="10">
        <v>0</v>
      </c>
      <c r="N35" s="10">
        <v>0</v>
      </c>
      <c r="O35" s="10">
        <v>0</v>
      </c>
      <c r="P35" s="10">
        <v>0</v>
      </c>
      <c r="Q35" s="10">
        <v>2.13</v>
      </c>
      <c r="R35" s="10">
        <v>0</v>
      </c>
      <c r="S35" s="10">
        <v>20092.71</v>
      </c>
      <c r="T35" s="10">
        <v>0</v>
      </c>
      <c r="U35" s="10">
        <v>166.43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166.43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0.03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1.9433370000000001</v>
      </c>
      <c r="AT35" s="10">
        <v>0</v>
      </c>
      <c r="AU35" s="10">
        <f t="shared" si="0"/>
        <v>0.21666299999999961</v>
      </c>
      <c r="AV35" s="10">
        <v>261.91000000000003</v>
      </c>
      <c r="AW35" s="10">
        <v>166.43</v>
      </c>
      <c r="AX35" s="11">
        <v>58</v>
      </c>
      <c r="AY35" s="11">
        <v>300</v>
      </c>
      <c r="AZ35" s="10">
        <v>255000</v>
      </c>
      <c r="BA35" s="10">
        <v>47358.11</v>
      </c>
      <c r="BB35" s="12">
        <v>60.78</v>
      </c>
      <c r="BC35" s="12">
        <v>25.787239266938698</v>
      </c>
      <c r="BD35" s="12">
        <v>9.94</v>
      </c>
      <c r="BE35" s="12"/>
      <c r="BF35" s="8" t="s">
        <v>75</v>
      </c>
      <c r="BG35" s="5"/>
      <c r="BH35" s="8" t="s">
        <v>93</v>
      </c>
      <c r="BI35" s="8" t="s">
        <v>94</v>
      </c>
      <c r="BJ35" s="8" t="s">
        <v>133</v>
      </c>
      <c r="BK35" s="8" t="s">
        <v>82</v>
      </c>
      <c r="BL35" s="6" t="s">
        <v>79</v>
      </c>
      <c r="BM35" s="12">
        <v>156536.71783662</v>
      </c>
      <c r="BN35" s="6" t="s">
        <v>80</v>
      </c>
      <c r="BO35" s="12"/>
      <c r="BP35" s="13">
        <v>37820</v>
      </c>
      <c r="BQ35" s="13">
        <v>46934</v>
      </c>
      <c r="BR35" s="12">
        <v>157.63</v>
      </c>
      <c r="BS35" s="12">
        <v>100</v>
      </c>
      <c r="BT35" s="12">
        <v>29.51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45139</v>
      </c>
      <c r="E36" s="17" t="s">
        <v>134</v>
      </c>
      <c r="F36" s="15" t="s">
        <v>99</v>
      </c>
      <c r="G36" s="18">
        <v>0</v>
      </c>
      <c r="H36" s="19">
        <v>1302.46</v>
      </c>
      <c r="I36" s="19">
        <v>0</v>
      </c>
      <c r="J36" s="19">
        <v>0</v>
      </c>
      <c r="K36" s="19">
        <v>1302.46</v>
      </c>
      <c r="L36" s="19">
        <v>1291.8499999999999</v>
      </c>
      <c r="M36" s="19">
        <v>0</v>
      </c>
      <c r="N36" s="19">
        <v>0</v>
      </c>
      <c r="O36" s="19">
        <v>0</v>
      </c>
      <c r="P36" s="19">
        <v>1291.8499999999999</v>
      </c>
      <c r="Q36" s="19">
        <v>10.61</v>
      </c>
      <c r="R36" s="19">
        <v>0</v>
      </c>
      <c r="S36" s="19">
        <v>0</v>
      </c>
      <c r="T36" s="19">
        <v>0</v>
      </c>
      <c r="U36" s="19">
        <v>10.8</v>
      </c>
      <c r="V36" s="19">
        <v>0</v>
      </c>
      <c r="W36" s="19">
        <v>0</v>
      </c>
      <c r="X36" s="19">
        <v>10.8</v>
      </c>
      <c r="Y36" s="19">
        <v>0</v>
      </c>
      <c r="Z36" s="19">
        <v>0</v>
      </c>
      <c r="AA36" s="19">
        <v>0</v>
      </c>
      <c r="AB36" s="19">
        <v>162.09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67.31</v>
      </c>
      <c r="AI36" s="19">
        <v>84.48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29.53</v>
      </c>
      <c r="AQ36" s="19">
        <v>0</v>
      </c>
      <c r="AR36" s="19">
        <v>0</v>
      </c>
      <c r="AS36" s="19">
        <v>136.70876699999999</v>
      </c>
      <c r="AT36" s="19">
        <v>29.53</v>
      </c>
      <c r="AU36" s="19">
        <f t="shared" si="0"/>
        <v>1490.4312329999998</v>
      </c>
      <c r="AV36" s="19">
        <v>0</v>
      </c>
      <c r="AW36" s="19">
        <v>0</v>
      </c>
      <c r="AX36" s="20">
        <v>0</v>
      </c>
      <c r="AY36" s="20">
        <v>240</v>
      </c>
      <c r="AZ36" s="19">
        <v>489875.47</v>
      </c>
      <c r="BA36" s="19">
        <v>134550</v>
      </c>
      <c r="BB36" s="21">
        <v>90</v>
      </c>
      <c r="BC36" s="21">
        <v>0</v>
      </c>
      <c r="BD36" s="21">
        <v>10.029999999999999</v>
      </c>
      <c r="BE36" s="21"/>
      <c r="BF36" s="17" t="s">
        <v>75</v>
      </c>
      <c r="BG36" s="14"/>
      <c r="BH36" s="17" t="s">
        <v>84</v>
      </c>
      <c r="BI36" s="17" t="s">
        <v>121</v>
      </c>
      <c r="BJ36" s="17"/>
      <c r="BK36" s="17" t="s">
        <v>78</v>
      </c>
      <c r="BL36" s="15" t="s">
        <v>79</v>
      </c>
      <c r="BM36" s="21">
        <v>0</v>
      </c>
      <c r="BN36" s="15" t="s">
        <v>80</v>
      </c>
      <c r="BO36" s="21"/>
      <c r="BP36" s="22">
        <v>37841</v>
      </c>
      <c r="BQ36" s="22">
        <v>45139</v>
      </c>
      <c r="BR36" s="21">
        <v>0</v>
      </c>
      <c r="BS36" s="21">
        <v>0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45139</v>
      </c>
      <c r="E37" s="8" t="s">
        <v>135</v>
      </c>
      <c r="F37" s="9">
        <v>0</v>
      </c>
      <c r="G37" s="9">
        <v>0</v>
      </c>
      <c r="H37" s="10">
        <v>3280.6</v>
      </c>
      <c r="I37" s="10">
        <v>0</v>
      </c>
      <c r="J37" s="10">
        <v>0</v>
      </c>
      <c r="K37" s="10">
        <v>3280.6</v>
      </c>
      <c r="L37" s="10">
        <v>1724.83</v>
      </c>
      <c r="M37" s="10">
        <v>0</v>
      </c>
      <c r="N37" s="10">
        <v>0</v>
      </c>
      <c r="O37" s="10">
        <v>0</v>
      </c>
      <c r="P37" s="10">
        <v>1724.83</v>
      </c>
      <c r="Q37" s="10">
        <v>14.1</v>
      </c>
      <c r="R37" s="10">
        <v>0</v>
      </c>
      <c r="S37" s="10">
        <v>1541.66</v>
      </c>
      <c r="T37" s="10">
        <v>0</v>
      </c>
      <c r="U37" s="10">
        <v>27.17</v>
      </c>
      <c r="V37" s="10">
        <v>0</v>
      </c>
      <c r="W37" s="10">
        <v>0</v>
      </c>
      <c r="X37" s="10">
        <v>27.17</v>
      </c>
      <c r="Y37" s="10">
        <v>0</v>
      </c>
      <c r="Z37" s="10">
        <v>0</v>
      </c>
      <c r="AA37" s="10">
        <v>0</v>
      </c>
      <c r="AB37" s="10">
        <v>225.03</v>
      </c>
      <c r="AC37" s="10">
        <v>84.5</v>
      </c>
      <c r="AD37" s="10">
        <v>0</v>
      </c>
      <c r="AE37" s="10">
        <v>0</v>
      </c>
      <c r="AF37" s="10">
        <v>0</v>
      </c>
      <c r="AG37" s="10">
        <v>0</v>
      </c>
      <c r="AH37" s="10">
        <v>90.94</v>
      </c>
      <c r="AI37" s="10">
        <v>113.96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99.491421000000003</v>
      </c>
      <c r="AT37" s="10">
        <v>0</v>
      </c>
      <c r="AU37" s="10">
        <f t="shared" si="0"/>
        <v>2181.0385789999996</v>
      </c>
      <c r="AV37" s="10">
        <v>0</v>
      </c>
      <c r="AW37" s="10">
        <v>0</v>
      </c>
      <c r="AX37" s="11">
        <v>0</v>
      </c>
      <c r="AY37" s="11">
        <v>240</v>
      </c>
      <c r="AZ37" s="10">
        <v>662697.16</v>
      </c>
      <c r="BA37" s="10">
        <v>181800</v>
      </c>
      <c r="BB37" s="12">
        <v>90</v>
      </c>
      <c r="BC37" s="12">
        <v>0.76319801980197999</v>
      </c>
      <c r="BD37" s="12">
        <v>9.98</v>
      </c>
      <c r="BE37" s="12"/>
      <c r="BF37" s="8" t="s">
        <v>75</v>
      </c>
      <c r="BG37" s="5"/>
      <c r="BH37" s="8" t="s">
        <v>76</v>
      </c>
      <c r="BI37" s="8" t="s">
        <v>87</v>
      </c>
      <c r="BJ37" s="8" t="s">
        <v>100</v>
      </c>
      <c r="BK37" s="8" t="s">
        <v>78</v>
      </c>
      <c r="BL37" s="6" t="s">
        <v>79</v>
      </c>
      <c r="BM37" s="12">
        <v>12010.64447852</v>
      </c>
      <c r="BN37" s="6" t="s">
        <v>80</v>
      </c>
      <c r="BO37" s="12"/>
      <c r="BP37" s="13">
        <v>37865</v>
      </c>
      <c r="BQ37" s="13">
        <v>45170</v>
      </c>
      <c r="BR37" s="12">
        <v>0</v>
      </c>
      <c r="BS37" s="12">
        <v>225.03</v>
      </c>
      <c r="BT37" s="12">
        <v>84.5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45139</v>
      </c>
      <c r="E38" s="17" t="s">
        <v>136</v>
      </c>
      <c r="F38" s="18">
        <v>142</v>
      </c>
      <c r="G38" s="18">
        <v>141</v>
      </c>
      <c r="H38" s="19">
        <v>58733.67</v>
      </c>
      <c r="I38" s="19">
        <v>60597.23</v>
      </c>
      <c r="J38" s="19">
        <v>5.91</v>
      </c>
      <c r="K38" s="19">
        <v>119330.9</v>
      </c>
      <c r="L38" s="19">
        <v>729.14</v>
      </c>
      <c r="M38" s="19">
        <v>0</v>
      </c>
      <c r="N38" s="19">
        <v>0</v>
      </c>
      <c r="O38" s="19">
        <v>5.91</v>
      </c>
      <c r="P38" s="19">
        <v>0</v>
      </c>
      <c r="Q38" s="19">
        <v>0</v>
      </c>
      <c r="R38" s="19">
        <v>0</v>
      </c>
      <c r="S38" s="19">
        <v>119324.99</v>
      </c>
      <c r="T38" s="19">
        <v>110595.11</v>
      </c>
      <c r="U38" s="19">
        <v>484.99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111080.1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0</v>
      </c>
      <c r="AV38" s="19">
        <v>61320.46</v>
      </c>
      <c r="AW38" s="19">
        <v>111080.1</v>
      </c>
      <c r="AX38" s="20">
        <v>60</v>
      </c>
      <c r="AY38" s="20">
        <v>300</v>
      </c>
      <c r="AZ38" s="19">
        <v>491028.12</v>
      </c>
      <c r="BA38" s="19">
        <v>134550</v>
      </c>
      <c r="BB38" s="21">
        <v>90</v>
      </c>
      <c r="BC38" s="21">
        <v>79.816046822742507</v>
      </c>
      <c r="BD38" s="21">
        <v>9.91</v>
      </c>
      <c r="BE38" s="21"/>
      <c r="BF38" s="17" t="s">
        <v>75</v>
      </c>
      <c r="BG38" s="14"/>
      <c r="BH38" s="17" t="s">
        <v>84</v>
      </c>
      <c r="BI38" s="17" t="s">
        <v>121</v>
      </c>
      <c r="BJ38" s="17"/>
      <c r="BK38" s="17" t="s">
        <v>91</v>
      </c>
      <c r="BL38" s="15" t="s">
        <v>79</v>
      </c>
      <c r="BM38" s="21">
        <v>929627.82474277995</v>
      </c>
      <c r="BN38" s="15" t="s">
        <v>80</v>
      </c>
      <c r="BO38" s="21"/>
      <c r="BP38" s="22">
        <v>37875</v>
      </c>
      <c r="BQ38" s="22">
        <v>46997</v>
      </c>
      <c r="BR38" s="21">
        <v>50229.49</v>
      </c>
      <c r="BS38" s="21">
        <v>158.76</v>
      </c>
      <c r="BT38" s="21">
        <v>29.45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45139</v>
      </c>
      <c r="E39" s="8" t="s">
        <v>137</v>
      </c>
      <c r="F39" s="9">
        <v>177</v>
      </c>
      <c r="G39" s="9">
        <v>176</v>
      </c>
      <c r="H39" s="10">
        <v>58733.67</v>
      </c>
      <c r="I39" s="10">
        <v>67522.81</v>
      </c>
      <c r="J39" s="10">
        <v>5.91</v>
      </c>
      <c r="K39" s="10">
        <v>126256.48</v>
      </c>
      <c r="L39" s="10">
        <v>729.14</v>
      </c>
      <c r="M39" s="10">
        <v>0</v>
      </c>
      <c r="N39" s="10">
        <v>0</v>
      </c>
      <c r="O39" s="10">
        <v>5.91</v>
      </c>
      <c r="P39" s="10">
        <v>0</v>
      </c>
      <c r="Q39" s="10">
        <v>0</v>
      </c>
      <c r="R39" s="10">
        <v>0</v>
      </c>
      <c r="S39" s="10">
        <v>126250.57</v>
      </c>
      <c r="T39" s="10">
        <v>145199.06</v>
      </c>
      <c r="U39" s="10">
        <v>484.99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145684.04999999999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68246.039999999994</v>
      </c>
      <c r="AW39" s="10">
        <v>145684.04999999999</v>
      </c>
      <c r="AX39" s="11">
        <v>61</v>
      </c>
      <c r="AY39" s="11">
        <v>300</v>
      </c>
      <c r="AZ39" s="10">
        <v>491028.12</v>
      </c>
      <c r="BA39" s="10">
        <v>134550</v>
      </c>
      <c r="BB39" s="12">
        <v>90</v>
      </c>
      <c r="BC39" s="12">
        <v>84.448541806020103</v>
      </c>
      <c r="BD39" s="12">
        <v>9.91</v>
      </c>
      <c r="BE39" s="12"/>
      <c r="BF39" s="8" t="s">
        <v>75</v>
      </c>
      <c r="BG39" s="5"/>
      <c r="BH39" s="8" t="s">
        <v>84</v>
      </c>
      <c r="BI39" s="8" t="s">
        <v>121</v>
      </c>
      <c r="BJ39" s="8"/>
      <c r="BK39" s="8" t="s">
        <v>91</v>
      </c>
      <c r="BL39" s="6" t="s">
        <v>79</v>
      </c>
      <c r="BM39" s="12">
        <v>983583.09321154002</v>
      </c>
      <c r="BN39" s="6" t="s">
        <v>80</v>
      </c>
      <c r="BO39" s="12"/>
      <c r="BP39" s="13">
        <v>37875</v>
      </c>
      <c r="BQ39" s="13">
        <v>46997</v>
      </c>
      <c r="BR39" s="12">
        <v>63110.93</v>
      </c>
      <c r="BS39" s="12">
        <v>158.76</v>
      </c>
      <c r="BT39" s="12">
        <v>29.45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45139</v>
      </c>
      <c r="E40" s="17" t="s">
        <v>138</v>
      </c>
      <c r="F40" s="18">
        <v>105</v>
      </c>
      <c r="G40" s="18">
        <v>104</v>
      </c>
      <c r="H40" s="19">
        <v>58733.67</v>
      </c>
      <c r="I40" s="19">
        <v>50749.17</v>
      </c>
      <c r="J40" s="19">
        <v>5.91</v>
      </c>
      <c r="K40" s="19">
        <v>109482.84</v>
      </c>
      <c r="L40" s="19">
        <v>729.14</v>
      </c>
      <c r="M40" s="19">
        <v>0</v>
      </c>
      <c r="N40" s="19">
        <v>0</v>
      </c>
      <c r="O40" s="19">
        <v>5.91</v>
      </c>
      <c r="P40" s="19">
        <v>0</v>
      </c>
      <c r="Q40" s="19">
        <v>0</v>
      </c>
      <c r="R40" s="19">
        <v>0</v>
      </c>
      <c r="S40" s="19">
        <v>109476.93</v>
      </c>
      <c r="T40" s="19">
        <v>75520.36</v>
      </c>
      <c r="U40" s="19">
        <v>484.99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76005.350000000006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51472.4</v>
      </c>
      <c r="AW40" s="19">
        <v>76005.350000000006</v>
      </c>
      <c r="AX40" s="20">
        <v>60</v>
      </c>
      <c r="AY40" s="20">
        <v>300</v>
      </c>
      <c r="AZ40" s="19">
        <v>491028.12</v>
      </c>
      <c r="BA40" s="19">
        <v>134550</v>
      </c>
      <c r="BB40" s="21">
        <v>90</v>
      </c>
      <c r="BC40" s="21">
        <v>73.228715719063601</v>
      </c>
      <c r="BD40" s="21">
        <v>9.91</v>
      </c>
      <c r="BE40" s="21"/>
      <c r="BF40" s="17" t="s">
        <v>75</v>
      </c>
      <c r="BG40" s="14"/>
      <c r="BH40" s="17" t="s">
        <v>84</v>
      </c>
      <c r="BI40" s="17" t="s">
        <v>121</v>
      </c>
      <c r="BJ40" s="17"/>
      <c r="BK40" s="17" t="s">
        <v>91</v>
      </c>
      <c r="BL40" s="15" t="s">
        <v>79</v>
      </c>
      <c r="BM40" s="21">
        <v>852904.32704345998</v>
      </c>
      <c r="BN40" s="15" t="s">
        <v>80</v>
      </c>
      <c r="BO40" s="21"/>
      <c r="BP40" s="22">
        <v>37875</v>
      </c>
      <c r="BQ40" s="22">
        <v>46997</v>
      </c>
      <c r="BR40" s="21">
        <v>36872.07</v>
      </c>
      <c r="BS40" s="21">
        <v>158.76</v>
      </c>
      <c r="BT40" s="21">
        <v>29.45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45139</v>
      </c>
      <c r="E41" s="8" t="s">
        <v>139</v>
      </c>
      <c r="F41" s="9">
        <v>142</v>
      </c>
      <c r="G41" s="9">
        <v>141</v>
      </c>
      <c r="H41" s="10">
        <v>13609.29</v>
      </c>
      <c r="I41" s="10">
        <v>111900.83</v>
      </c>
      <c r="J41" s="10">
        <v>10.61</v>
      </c>
      <c r="K41" s="10">
        <v>125510.12</v>
      </c>
      <c r="L41" s="10">
        <v>1336.04</v>
      </c>
      <c r="M41" s="10">
        <v>0</v>
      </c>
      <c r="N41" s="10">
        <v>0</v>
      </c>
      <c r="O41" s="10">
        <v>10.61</v>
      </c>
      <c r="P41" s="10">
        <v>0</v>
      </c>
      <c r="Q41" s="10">
        <v>0</v>
      </c>
      <c r="R41" s="10">
        <v>0</v>
      </c>
      <c r="S41" s="10">
        <v>125499.51</v>
      </c>
      <c r="T41" s="10">
        <v>90708.04</v>
      </c>
      <c r="U41" s="10">
        <v>109.92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90817.96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113226.26</v>
      </c>
      <c r="AW41" s="10">
        <v>90817.96</v>
      </c>
      <c r="AX41" s="11">
        <v>8</v>
      </c>
      <c r="AY41" s="11">
        <v>300</v>
      </c>
      <c r="AZ41" s="10">
        <v>594570.34</v>
      </c>
      <c r="BA41" s="10">
        <v>162900</v>
      </c>
      <c r="BB41" s="12">
        <v>90</v>
      </c>
      <c r="BC41" s="12">
        <v>69.336745856353602</v>
      </c>
      <c r="BD41" s="12">
        <v>9.6999999999999993</v>
      </c>
      <c r="BE41" s="12"/>
      <c r="BF41" s="8" t="s">
        <v>75</v>
      </c>
      <c r="BG41" s="5"/>
      <c r="BH41" s="8" t="s">
        <v>84</v>
      </c>
      <c r="BI41" s="8" t="s">
        <v>121</v>
      </c>
      <c r="BJ41" s="8" t="s">
        <v>140</v>
      </c>
      <c r="BK41" s="8" t="s">
        <v>91</v>
      </c>
      <c r="BL41" s="6" t="s">
        <v>79</v>
      </c>
      <c r="BM41" s="12">
        <v>977731.79354622005</v>
      </c>
      <c r="BN41" s="6" t="s">
        <v>80</v>
      </c>
      <c r="BO41" s="12"/>
      <c r="BP41" s="13">
        <v>37876</v>
      </c>
      <c r="BQ41" s="13">
        <v>46997</v>
      </c>
      <c r="BR41" s="12">
        <v>63004.37</v>
      </c>
      <c r="BS41" s="12">
        <v>216.2</v>
      </c>
      <c r="BT41" s="12">
        <v>29.45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45139</v>
      </c>
      <c r="E42" s="17" t="s">
        <v>141</v>
      </c>
      <c r="F42" s="18">
        <v>70</v>
      </c>
      <c r="G42" s="18">
        <v>69</v>
      </c>
      <c r="H42" s="19">
        <v>68392.87</v>
      </c>
      <c r="I42" s="19">
        <v>43948.69</v>
      </c>
      <c r="J42" s="19">
        <v>6.98</v>
      </c>
      <c r="K42" s="19">
        <v>112341.56</v>
      </c>
      <c r="L42" s="19">
        <v>844.37</v>
      </c>
      <c r="M42" s="19">
        <v>0</v>
      </c>
      <c r="N42" s="19">
        <v>0</v>
      </c>
      <c r="O42" s="19">
        <v>6.98</v>
      </c>
      <c r="P42" s="19">
        <v>0</v>
      </c>
      <c r="Q42" s="19">
        <v>0</v>
      </c>
      <c r="R42" s="19">
        <v>0</v>
      </c>
      <c r="S42" s="19">
        <v>112334.58</v>
      </c>
      <c r="T42" s="19">
        <v>53030.17</v>
      </c>
      <c r="U42" s="19">
        <v>576.15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53606.32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f t="shared" si="0"/>
        <v>0</v>
      </c>
      <c r="AV42" s="19">
        <v>44786.080000000002</v>
      </c>
      <c r="AW42" s="19">
        <v>53606.32</v>
      </c>
      <c r="AX42" s="20">
        <v>60</v>
      </c>
      <c r="AY42" s="20">
        <v>300</v>
      </c>
      <c r="AZ42" s="19">
        <v>595140.67000000004</v>
      </c>
      <c r="BA42" s="19">
        <v>155000</v>
      </c>
      <c r="BB42" s="21">
        <v>85.64</v>
      </c>
      <c r="BC42" s="21">
        <v>62.066667298064502</v>
      </c>
      <c r="BD42" s="21">
        <v>10.11</v>
      </c>
      <c r="BE42" s="21"/>
      <c r="BF42" s="17" t="s">
        <v>75</v>
      </c>
      <c r="BG42" s="14"/>
      <c r="BH42" s="17" t="s">
        <v>84</v>
      </c>
      <c r="BI42" s="17" t="s">
        <v>121</v>
      </c>
      <c r="BJ42" s="17"/>
      <c r="BK42" s="17" t="s">
        <v>91</v>
      </c>
      <c r="BL42" s="15" t="s">
        <v>79</v>
      </c>
      <c r="BM42" s="21">
        <v>875167.48376675998</v>
      </c>
      <c r="BN42" s="15" t="s">
        <v>80</v>
      </c>
      <c r="BO42" s="21"/>
      <c r="BP42" s="22">
        <v>37883</v>
      </c>
      <c r="BQ42" s="22">
        <v>46997</v>
      </c>
      <c r="BR42" s="21">
        <v>19380.57</v>
      </c>
      <c r="BS42" s="21">
        <v>69.510000000000005</v>
      </c>
      <c r="BT42" s="21">
        <v>29.43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45139</v>
      </c>
      <c r="E43" s="8" t="s">
        <v>142</v>
      </c>
      <c r="F43" s="9">
        <v>147</v>
      </c>
      <c r="G43" s="9">
        <v>146</v>
      </c>
      <c r="H43" s="10">
        <v>99275.99</v>
      </c>
      <c r="I43" s="10">
        <v>102735.17</v>
      </c>
      <c r="J43" s="10">
        <v>10.14</v>
      </c>
      <c r="K43" s="10">
        <v>202011.16</v>
      </c>
      <c r="L43" s="10">
        <v>1225.74</v>
      </c>
      <c r="M43" s="10">
        <v>0</v>
      </c>
      <c r="N43" s="10">
        <v>0</v>
      </c>
      <c r="O43" s="10">
        <v>10.14</v>
      </c>
      <c r="P43" s="10">
        <v>0</v>
      </c>
      <c r="Q43" s="10">
        <v>0</v>
      </c>
      <c r="R43" s="10">
        <v>0</v>
      </c>
      <c r="S43" s="10">
        <v>202001.02</v>
      </c>
      <c r="T43" s="10">
        <v>198324.13</v>
      </c>
      <c r="U43" s="10">
        <v>836.31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199160.44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87283.31</v>
      </c>
      <c r="AR43" s="10">
        <v>0</v>
      </c>
      <c r="AS43" s="10">
        <v>0</v>
      </c>
      <c r="AT43" s="10">
        <v>0</v>
      </c>
      <c r="AU43" s="10">
        <f t="shared" si="0"/>
        <v>87283.31</v>
      </c>
      <c r="AV43" s="10">
        <v>103950.77</v>
      </c>
      <c r="AW43" s="10">
        <v>199160.44</v>
      </c>
      <c r="AX43" s="11">
        <v>61</v>
      </c>
      <c r="AY43" s="11">
        <v>300</v>
      </c>
      <c r="AZ43" s="10">
        <v>822355.5</v>
      </c>
      <c r="BA43" s="10">
        <v>225000</v>
      </c>
      <c r="BB43" s="12">
        <v>90</v>
      </c>
      <c r="BC43" s="12">
        <v>80.800408000000004</v>
      </c>
      <c r="BD43" s="12">
        <v>10.11</v>
      </c>
      <c r="BE43" s="12"/>
      <c r="BF43" s="8" t="s">
        <v>75</v>
      </c>
      <c r="BG43" s="5"/>
      <c r="BH43" s="8" t="s">
        <v>84</v>
      </c>
      <c r="BI43" s="8" t="s">
        <v>121</v>
      </c>
      <c r="BJ43" s="8"/>
      <c r="BK43" s="8" t="s">
        <v>91</v>
      </c>
      <c r="BL43" s="6" t="s">
        <v>79</v>
      </c>
      <c r="BM43" s="12">
        <v>1573733.79053644</v>
      </c>
      <c r="BN43" s="6" t="s">
        <v>80</v>
      </c>
      <c r="BO43" s="12"/>
      <c r="BP43" s="13">
        <v>37886</v>
      </c>
      <c r="BQ43" s="13">
        <v>46997</v>
      </c>
      <c r="BR43" s="12">
        <v>58395.18</v>
      </c>
      <c r="BS43" s="12">
        <v>100.9</v>
      </c>
      <c r="BT43" s="12">
        <v>29.41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45139</v>
      </c>
      <c r="E44" s="17" t="s">
        <v>143</v>
      </c>
      <c r="F44" s="18">
        <v>208</v>
      </c>
      <c r="G44" s="18">
        <v>207</v>
      </c>
      <c r="H44" s="19">
        <v>36133.68</v>
      </c>
      <c r="I44" s="19">
        <v>43630.39</v>
      </c>
      <c r="J44" s="19">
        <v>3.7</v>
      </c>
      <c r="K44" s="19">
        <v>79764.070000000007</v>
      </c>
      <c r="L44" s="19">
        <v>446.19</v>
      </c>
      <c r="M44" s="19">
        <v>0</v>
      </c>
      <c r="N44" s="19">
        <v>0</v>
      </c>
      <c r="O44" s="19">
        <v>3.7</v>
      </c>
      <c r="P44" s="19">
        <v>0</v>
      </c>
      <c r="Q44" s="19">
        <v>0</v>
      </c>
      <c r="R44" s="19">
        <v>0</v>
      </c>
      <c r="S44" s="19">
        <v>79760.37</v>
      </c>
      <c r="T44" s="19">
        <v>111741.7</v>
      </c>
      <c r="U44" s="19">
        <v>304.39999999999998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112046.1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44072.88</v>
      </c>
      <c r="AW44" s="19">
        <v>112046.1</v>
      </c>
      <c r="AX44" s="20">
        <v>61</v>
      </c>
      <c r="AY44" s="20">
        <v>300</v>
      </c>
      <c r="AZ44" s="19">
        <v>299554.71000000002</v>
      </c>
      <c r="BA44" s="19">
        <v>81900</v>
      </c>
      <c r="BB44" s="21">
        <v>90</v>
      </c>
      <c r="BC44" s="21">
        <v>87.648758241758202</v>
      </c>
      <c r="BD44" s="21">
        <v>10.11</v>
      </c>
      <c r="BE44" s="21"/>
      <c r="BF44" s="17" t="s">
        <v>75</v>
      </c>
      <c r="BG44" s="14"/>
      <c r="BH44" s="17" t="s">
        <v>84</v>
      </c>
      <c r="BI44" s="17" t="s">
        <v>144</v>
      </c>
      <c r="BJ44" s="17"/>
      <c r="BK44" s="17" t="s">
        <v>91</v>
      </c>
      <c r="BL44" s="15" t="s">
        <v>79</v>
      </c>
      <c r="BM44" s="21">
        <v>621390.86928713997</v>
      </c>
      <c r="BN44" s="15" t="s">
        <v>80</v>
      </c>
      <c r="BO44" s="21"/>
      <c r="BP44" s="22">
        <v>37890</v>
      </c>
      <c r="BQ44" s="22">
        <v>46997</v>
      </c>
      <c r="BR44" s="21">
        <v>42526.74</v>
      </c>
      <c r="BS44" s="21">
        <v>65</v>
      </c>
      <c r="BT44" s="21">
        <v>29.37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45139</v>
      </c>
      <c r="E45" s="8" t="s">
        <v>145</v>
      </c>
      <c r="F45" s="9">
        <v>146</v>
      </c>
      <c r="G45" s="9">
        <v>145</v>
      </c>
      <c r="H45" s="10">
        <v>36133.68</v>
      </c>
      <c r="I45" s="10">
        <v>37266.79</v>
      </c>
      <c r="J45" s="10">
        <v>3.7</v>
      </c>
      <c r="K45" s="10">
        <v>73400.47</v>
      </c>
      <c r="L45" s="10">
        <v>446.19</v>
      </c>
      <c r="M45" s="10">
        <v>0</v>
      </c>
      <c r="N45" s="10">
        <v>0</v>
      </c>
      <c r="O45" s="10">
        <v>3.7</v>
      </c>
      <c r="P45" s="10">
        <v>0</v>
      </c>
      <c r="Q45" s="10">
        <v>0</v>
      </c>
      <c r="R45" s="10">
        <v>0</v>
      </c>
      <c r="S45" s="10">
        <v>73396.77</v>
      </c>
      <c r="T45" s="10">
        <v>71106.570000000007</v>
      </c>
      <c r="U45" s="10">
        <v>304.39999999999998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71410.97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37709.279999999999</v>
      </c>
      <c r="AW45" s="10">
        <v>71410.97</v>
      </c>
      <c r="AX45" s="11">
        <v>60</v>
      </c>
      <c r="AY45" s="11">
        <v>300</v>
      </c>
      <c r="AZ45" s="10">
        <v>299554.71000000002</v>
      </c>
      <c r="BA45" s="10">
        <v>81900</v>
      </c>
      <c r="BB45" s="12">
        <v>90</v>
      </c>
      <c r="BC45" s="12">
        <v>80.6557912087912</v>
      </c>
      <c r="BD45" s="12">
        <v>10.11</v>
      </c>
      <c r="BE45" s="12"/>
      <c r="BF45" s="8" t="s">
        <v>75</v>
      </c>
      <c r="BG45" s="5"/>
      <c r="BH45" s="8" t="s">
        <v>84</v>
      </c>
      <c r="BI45" s="8" t="s">
        <v>144</v>
      </c>
      <c r="BJ45" s="8"/>
      <c r="BK45" s="8" t="s">
        <v>91</v>
      </c>
      <c r="BL45" s="6" t="s">
        <v>79</v>
      </c>
      <c r="BM45" s="12">
        <v>571813.83076794003</v>
      </c>
      <c r="BN45" s="6" t="s">
        <v>80</v>
      </c>
      <c r="BO45" s="12"/>
      <c r="BP45" s="13">
        <v>37890</v>
      </c>
      <c r="BQ45" s="13">
        <v>46997</v>
      </c>
      <c r="BR45" s="12">
        <v>28968.69</v>
      </c>
      <c r="BS45" s="12">
        <v>65</v>
      </c>
      <c r="BT45" s="12">
        <v>29.37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45139</v>
      </c>
      <c r="E46" s="17" t="s">
        <v>146</v>
      </c>
      <c r="F46" s="18">
        <v>174</v>
      </c>
      <c r="G46" s="18">
        <v>173</v>
      </c>
      <c r="H46" s="19">
        <v>1563.84</v>
      </c>
      <c r="I46" s="19">
        <v>71063.33</v>
      </c>
      <c r="J46" s="19">
        <v>6.34</v>
      </c>
      <c r="K46" s="19">
        <v>72627.17</v>
      </c>
      <c r="L46" s="19">
        <v>776.32</v>
      </c>
      <c r="M46" s="19">
        <v>0</v>
      </c>
      <c r="N46" s="19">
        <v>0</v>
      </c>
      <c r="O46" s="19">
        <v>6.34</v>
      </c>
      <c r="P46" s="19">
        <v>0</v>
      </c>
      <c r="Q46" s="19">
        <v>0</v>
      </c>
      <c r="R46" s="19">
        <v>0</v>
      </c>
      <c r="S46" s="19">
        <v>72620.820000000007</v>
      </c>
      <c r="T46" s="19">
        <v>65058.400000000001</v>
      </c>
      <c r="U46" s="19">
        <v>12.95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65071.35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71833.31</v>
      </c>
      <c r="AW46" s="19">
        <v>65071.35</v>
      </c>
      <c r="AX46" s="20">
        <v>1</v>
      </c>
      <c r="AY46" s="20">
        <v>240</v>
      </c>
      <c r="AZ46" s="19">
        <v>299554.71000000002</v>
      </c>
      <c r="BA46" s="19">
        <v>81900</v>
      </c>
      <c r="BB46" s="21">
        <v>90</v>
      </c>
      <c r="BC46" s="21">
        <v>79.803098901098906</v>
      </c>
      <c r="BD46" s="21">
        <v>9.98</v>
      </c>
      <c r="BE46" s="21"/>
      <c r="BF46" s="17" t="s">
        <v>75</v>
      </c>
      <c r="BG46" s="14"/>
      <c r="BH46" s="17" t="s">
        <v>84</v>
      </c>
      <c r="BI46" s="17" t="s">
        <v>144</v>
      </c>
      <c r="BJ46" s="17"/>
      <c r="BK46" s="17" t="s">
        <v>91</v>
      </c>
      <c r="BL46" s="15" t="s">
        <v>79</v>
      </c>
      <c r="BM46" s="21">
        <v>565768.62003204005</v>
      </c>
      <c r="BN46" s="15" t="s">
        <v>80</v>
      </c>
      <c r="BO46" s="21"/>
      <c r="BP46" s="22">
        <v>37890</v>
      </c>
      <c r="BQ46" s="22">
        <v>45170</v>
      </c>
      <c r="BR46" s="21">
        <v>40840.120000000003</v>
      </c>
      <c r="BS46" s="21">
        <v>101.38</v>
      </c>
      <c r="BT46" s="21">
        <v>29.37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45139</v>
      </c>
      <c r="E47" s="8" t="s">
        <v>147</v>
      </c>
      <c r="F47" s="9">
        <v>174</v>
      </c>
      <c r="G47" s="9">
        <v>173</v>
      </c>
      <c r="H47" s="10">
        <v>34856</v>
      </c>
      <c r="I47" s="10">
        <v>39114.26</v>
      </c>
      <c r="J47" s="10">
        <v>3.56</v>
      </c>
      <c r="K47" s="10">
        <v>73970.259999999995</v>
      </c>
      <c r="L47" s="10">
        <v>430.38</v>
      </c>
      <c r="M47" s="10">
        <v>0</v>
      </c>
      <c r="N47" s="10">
        <v>0</v>
      </c>
      <c r="O47" s="10">
        <v>3.56</v>
      </c>
      <c r="P47" s="10">
        <v>0</v>
      </c>
      <c r="Q47" s="10">
        <v>0</v>
      </c>
      <c r="R47" s="10">
        <v>0</v>
      </c>
      <c r="S47" s="10">
        <v>73966.7</v>
      </c>
      <c r="T47" s="10">
        <v>86139.48</v>
      </c>
      <c r="U47" s="10">
        <v>293.63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86433.11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39541.08</v>
      </c>
      <c r="AW47" s="10">
        <v>86433.11</v>
      </c>
      <c r="AX47" s="11">
        <v>61</v>
      </c>
      <c r="AY47" s="11">
        <v>300</v>
      </c>
      <c r="AZ47" s="10">
        <v>299554.71000000002</v>
      </c>
      <c r="BA47" s="10">
        <v>79000</v>
      </c>
      <c r="BB47" s="12">
        <v>86.81</v>
      </c>
      <c r="BC47" s="12">
        <v>81.279104139240502</v>
      </c>
      <c r="BD47" s="12">
        <v>10.11</v>
      </c>
      <c r="BE47" s="12"/>
      <c r="BF47" s="8" t="s">
        <v>75</v>
      </c>
      <c r="BG47" s="5"/>
      <c r="BH47" s="8" t="s">
        <v>84</v>
      </c>
      <c r="BI47" s="8" t="s">
        <v>144</v>
      </c>
      <c r="BJ47" s="8"/>
      <c r="BK47" s="8" t="s">
        <v>91</v>
      </c>
      <c r="BL47" s="6" t="s">
        <v>79</v>
      </c>
      <c r="BM47" s="12">
        <v>576253.9969574</v>
      </c>
      <c r="BN47" s="6" t="s">
        <v>80</v>
      </c>
      <c r="BO47" s="12"/>
      <c r="BP47" s="13">
        <v>37890</v>
      </c>
      <c r="BQ47" s="13">
        <v>46997</v>
      </c>
      <c r="BR47" s="12">
        <v>34495.99</v>
      </c>
      <c r="BS47" s="12">
        <v>65</v>
      </c>
      <c r="BT47" s="12">
        <v>29.36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45139</v>
      </c>
      <c r="E48" s="17" t="s">
        <v>148</v>
      </c>
      <c r="F48" s="18">
        <v>109</v>
      </c>
      <c r="G48" s="18">
        <v>108</v>
      </c>
      <c r="H48" s="19">
        <v>56037.48</v>
      </c>
      <c r="I48" s="19">
        <v>48675.89</v>
      </c>
      <c r="J48" s="19">
        <v>5.72</v>
      </c>
      <c r="K48" s="19">
        <v>104713.37</v>
      </c>
      <c r="L48" s="19">
        <v>691.84</v>
      </c>
      <c r="M48" s="19">
        <v>0</v>
      </c>
      <c r="N48" s="19">
        <v>0</v>
      </c>
      <c r="O48" s="19">
        <v>5.72</v>
      </c>
      <c r="P48" s="19">
        <v>0</v>
      </c>
      <c r="Q48" s="19">
        <v>0</v>
      </c>
      <c r="R48" s="19">
        <v>0</v>
      </c>
      <c r="S48" s="19">
        <v>104707.65</v>
      </c>
      <c r="T48" s="19">
        <v>75889.8</v>
      </c>
      <c r="U48" s="19">
        <v>472.07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76361.87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0</v>
      </c>
      <c r="AV48" s="19">
        <v>49362.01</v>
      </c>
      <c r="AW48" s="19">
        <v>76361.87</v>
      </c>
      <c r="AX48" s="20">
        <v>60</v>
      </c>
      <c r="AY48" s="20">
        <v>300</v>
      </c>
      <c r="AZ48" s="19">
        <v>488958.87</v>
      </c>
      <c r="BA48" s="19">
        <v>127000</v>
      </c>
      <c r="BB48" s="21">
        <v>85.5</v>
      </c>
      <c r="BC48" s="21">
        <v>70.492158070866097</v>
      </c>
      <c r="BD48" s="21">
        <v>10.11</v>
      </c>
      <c r="BE48" s="21"/>
      <c r="BF48" s="17" t="s">
        <v>75</v>
      </c>
      <c r="BG48" s="14"/>
      <c r="BH48" s="17" t="s">
        <v>84</v>
      </c>
      <c r="BI48" s="17" t="s">
        <v>144</v>
      </c>
      <c r="BJ48" s="17"/>
      <c r="BK48" s="17" t="s">
        <v>91</v>
      </c>
      <c r="BL48" s="15" t="s">
        <v>79</v>
      </c>
      <c r="BM48" s="21">
        <v>815748.1924233</v>
      </c>
      <c r="BN48" s="15" t="s">
        <v>80</v>
      </c>
      <c r="BO48" s="21"/>
      <c r="BP48" s="22">
        <v>37890</v>
      </c>
      <c r="BQ48" s="22">
        <v>46997</v>
      </c>
      <c r="BR48" s="21">
        <v>26743.439999999999</v>
      </c>
      <c r="BS48" s="21">
        <v>65</v>
      </c>
      <c r="BT48" s="21">
        <v>29.38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45139</v>
      </c>
      <c r="E49" s="8" t="s">
        <v>149</v>
      </c>
      <c r="F49" s="9">
        <v>172</v>
      </c>
      <c r="G49" s="9">
        <v>171</v>
      </c>
      <c r="H49" s="10">
        <v>58985.22</v>
      </c>
      <c r="I49" s="10">
        <v>65843.22</v>
      </c>
      <c r="J49" s="10">
        <v>6.04</v>
      </c>
      <c r="K49" s="10">
        <v>124828.44</v>
      </c>
      <c r="L49" s="10">
        <v>728.25</v>
      </c>
      <c r="M49" s="10">
        <v>0</v>
      </c>
      <c r="N49" s="10">
        <v>0</v>
      </c>
      <c r="O49" s="10">
        <v>6.04</v>
      </c>
      <c r="P49" s="10">
        <v>0</v>
      </c>
      <c r="Q49" s="10">
        <v>0</v>
      </c>
      <c r="R49" s="10">
        <v>0</v>
      </c>
      <c r="S49" s="10">
        <v>124822.39999999999</v>
      </c>
      <c r="T49" s="10">
        <v>143657.43</v>
      </c>
      <c r="U49" s="10">
        <v>496.9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144154.32999999999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66565.429999999993</v>
      </c>
      <c r="AW49" s="10">
        <v>144154.32999999999</v>
      </c>
      <c r="AX49" s="11">
        <v>61</v>
      </c>
      <c r="AY49" s="11">
        <v>300</v>
      </c>
      <c r="AZ49" s="10">
        <v>488958.87</v>
      </c>
      <c r="BA49" s="10">
        <v>133682</v>
      </c>
      <c r="BB49" s="12">
        <v>90</v>
      </c>
      <c r="BC49" s="12">
        <v>84.035367513951002</v>
      </c>
      <c r="BD49" s="12">
        <v>10.11</v>
      </c>
      <c r="BE49" s="12"/>
      <c r="BF49" s="8" t="s">
        <v>75</v>
      </c>
      <c r="BG49" s="5"/>
      <c r="BH49" s="8" t="s">
        <v>84</v>
      </c>
      <c r="BI49" s="8" t="s">
        <v>144</v>
      </c>
      <c r="BJ49" s="8"/>
      <c r="BK49" s="8" t="s">
        <v>91</v>
      </c>
      <c r="BL49" s="6" t="s">
        <v>79</v>
      </c>
      <c r="BM49" s="12">
        <v>972456.61777280003</v>
      </c>
      <c r="BN49" s="6" t="s">
        <v>80</v>
      </c>
      <c r="BO49" s="12"/>
      <c r="BP49" s="13">
        <v>37890</v>
      </c>
      <c r="BQ49" s="13">
        <v>46997</v>
      </c>
      <c r="BR49" s="12">
        <v>44664.41</v>
      </c>
      <c r="BS49" s="12">
        <v>65</v>
      </c>
      <c r="BT49" s="12">
        <v>29.39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45139</v>
      </c>
      <c r="E50" s="17" t="s">
        <v>150</v>
      </c>
      <c r="F50" s="18">
        <v>182</v>
      </c>
      <c r="G50" s="18">
        <v>181</v>
      </c>
      <c r="H50" s="19">
        <v>57341.79</v>
      </c>
      <c r="I50" s="19">
        <v>65622.77</v>
      </c>
      <c r="J50" s="19">
        <v>5.86</v>
      </c>
      <c r="K50" s="19">
        <v>122964.56</v>
      </c>
      <c r="L50" s="19">
        <v>707.99</v>
      </c>
      <c r="M50" s="19">
        <v>0</v>
      </c>
      <c r="N50" s="19">
        <v>0</v>
      </c>
      <c r="O50" s="19">
        <v>5.86</v>
      </c>
      <c r="P50" s="19">
        <v>0</v>
      </c>
      <c r="Q50" s="19">
        <v>0</v>
      </c>
      <c r="R50" s="19">
        <v>0</v>
      </c>
      <c r="S50" s="19">
        <v>122958.7</v>
      </c>
      <c r="T50" s="19">
        <v>149278.51999999999</v>
      </c>
      <c r="U50" s="19">
        <v>483.06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149761.57999999999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66324.899999999994</v>
      </c>
      <c r="AW50" s="19">
        <v>149761.57999999999</v>
      </c>
      <c r="AX50" s="20">
        <v>61</v>
      </c>
      <c r="AY50" s="20">
        <v>300</v>
      </c>
      <c r="AZ50" s="19">
        <v>488958.87</v>
      </c>
      <c r="BA50" s="19">
        <v>129961</v>
      </c>
      <c r="BB50" s="21">
        <v>87.49</v>
      </c>
      <c r="BC50" s="21">
        <v>82.776037911373393</v>
      </c>
      <c r="BD50" s="21">
        <v>10.11</v>
      </c>
      <c r="BE50" s="21"/>
      <c r="BF50" s="17" t="s">
        <v>75</v>
      </c>
      <c r="BG50" s="14"/>
      <c r="BH50" s="17" t="s">
        <v>84</v>
      </c>
      <c r="BI50" s="17" t="s">
        <v>144</v>
      </c>
      <c r="BJ50" s="17"/>
      <c r="BK50" s="17" t="s">
        <v>91</v>
      </c>
      <c r="BL50" s="15" t="s">
        <v>79</v>
      </c>
      <c r="BM50" s="21">
        <v>957937.04918139998</v>
      </c>
      <c r="BN50" s="15" t="s">
        <v>80</v>
      </c>
      <c r="BO50" s="21"/>
      <c r="BP50" s="22">
        <v>37890</v>
      </c>
      <c r="BQ50" s="22">
        <v>46997</v>
      </c>
      <c r="BR50" s="21">
        <v>46414.33</v>
      </c>
      <c r="BS50" s="21">
        <v>65</v>
      </c>
      <c r="BT50" s="21">
        <v>29.38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45139</v>
      </c>
      <c r="E51" s="8" t="s">
        <v>151</v>
      </c>
      <c r="F51" s="9">
        <v>0</v>
      </c>
      <c r="G51" s="9">
        <v>0</v>
      </c>
      <c r="H51" s="10">
        <v>80212.639999999999</v>
      </c>
      <c r="I51" s="10">
        <v>0</v>
      </c>
      <c r="J51" s="10">
        <v>0</v>
      </c>
      <c r="K51" s="10">
        <v>80212.639999999999</v>
      </c>
      <c r="L51" s="10">
        <v>990.42</v>
      </c>
      <c r="M51" s="10">
        <v>0</v>
      </c>
      <c r="N51" s="10">
        <v>0</v>
      </c>
      <c r="O51" s="10">
        <v>0</v>
      </c>
      <c r="P51" s="10">
        <v>990.42</v>
      </c>
      <c r="Q51" s="10">
        <v>8.19</v>
      </c>
      <c r="R51" s="10">
        <v>0</v>
      </c>
      <c r="S51" s="10">
        <v>79214.02</v>
      </c>
      <c r="T51" s="10">
        <v>0</v>
      </c>
      <c r="U51" s="10">
        <v>675.72</v>
      </c>
      <c r="V51" s="10">
        <v>0</v>
      </c>
      <c r="W51" s="10">
        <v>0</v>
      </c>
      <c r="X51" s="10">
        <v>675.72</v>
      </c>
      <c r="Y51" s="10">
        <v>0</v>
      </c>
      <c r="Z51" s="10">
        <v>0</v>
      </c>
      <c r="AA51" s="10">
        <v>0</v>
      </c>
      <c r="AB51" s="10">
        <v>81.52</v>
      </c>
      <c r="AC51" s="10">
        <v>84.5</v>
      </c>
      <c r="AD51" s="10">
        <v>0</v>
      </c>
      <c r="AE51" s="10">
        <v>0</v>
      </c>
      <c r="AF51" s="10">
        <v>0</v>
      </c>
      <c r="AG51" s="10">
        <v>0</v>
      </c>
      <c r="AH51" s="10">
        <v>93.06</v>
      </c>
      <c r="AI51" s="10">
        <v>114.12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7.3561860000000001</v>
      </c>
      <c r="AT51" s="10">
        <v>84.38</v>
      </c>
      <c r="AU51" s="10">
        <f t="shared" si="0"/>
        <v>1955.7938140000001</v>
      </c>
      <c r="AV51" s="10">
        <v>0</v>
      </c>
      <c r="AW51" s="10">
        <v>0</v>
      </c>
      <c r="AX51" s="11">
        <v>61</v>
      </c>
      <c r="AY51" s="11">
        <v>300</v>
      </c>
      <c r="AZ51" s="10">
        <v>664945.62</v>
      </c>
      <c r="BA51" s="10">
        <v>181800</v>
      </c>
      <c r="BB51" s="12">
        <v>90</v>
      </c>
      <c r="BC51" s="12">
        <v>39.214861386138601</v>
      </c>
      <c r="BD51" s="12">
        <v>10.11</v>
      </c>
      <c r="BE51" s="12"/>
      <c r="BF51" s="8" t="s">
        <v>75</v>
      </c>
      <c r="BG51" s="5"/>
      <c r="BH51" s="8" t="s">
        <v>76</v>
      </c>
      <c r="BI51" s="8" t="s">
        <v>87</v>
      </c>
      <c r="BJ51" s="8"/>
      <c r="BK51" s="8" t="s">
        <v>78</v>
      </c>
      <c r="BL51" s="6" t="s">
        <v>79</v>
      </c>
      <c r="BM51" s="12">
        <v>617134.40832243999</v>
      </c>
      <c r="BN51" s="6" t="s">
        <v>80</v>
      </c>
      <c r="BO51" s="12"/>
      <c r="BP51" s="13">
        <v>37890</v>
      </c>
      <c r="BQ51" s="13">
        <v>46997</v>
      </c>
      <c r="BR51" s="12">
        <v>0</v>
      </c>
      <c r="BS51" s="12">
        <v>81.52</v>
      </c>
      <c r="BT51" s="12">
        <v>84.5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45139</v>
      </c>
      <c r="E52" s="17" t="s">
        <v>152</v>
      </c>
      <c r="F52" s="18">
        <v>0</v>
      </c>
      <c r="G52" s="18">
        <v>0</v>
      </c>
      <c r="H52" s="19">
        <v>78082.19</v>
      </c>
      <c r="I52" s="19">
        <v>0</v>
      </c>
      <c r="J52" s="19">
        <v>0</v>
      </c>
      <c r="K52" s="19">
        <v>78082.19</v>
      </c>
      <c r="L52" s="19">
        <v>966.29</v>
      </c>
      <c r="M52" s="19">
        <v>0</v>
      </c>
      <c r="N52" s="19">
        <v>0</v>
      </c>
      <c r="O52" s="19">
        <v>0</v>
      </c>
      <c r="P52" s="19">
        <v>966.29</v>
      </c>
      <c r="Q52" s="19">
        <v>8</v>
      </c>
      <c r="R52" s="19">
        <v>0</v>
      </c>
      <c r="S52" s="19">
        <v>77107.899999999994</v>
      </c>
      <c r="T52" s="19">
        <v>0</v>
      </c>
      <c r="U52" s="19">
        <v>657.78</v>
      </c>
      <c r="V52" s="19">
        <v>0</v>
      </c>
      <c r="W52" s="19">
        <v>0</v>
      </c>
      <c r="X52" s="19">
        <v>657.78</v>
      </c>
      <c r="Y52" s="19">
        <v>0</v>
      </c>
      <c r="Z52" s="19">
        <v>0</v>
      </c>
      <c r="AA52" s="19">
        <v>0</v>
      </c>
      <c r="AB52" s="19">
        <v>79.47</v>
      </c>
      <c r="AC52" s="19">
        <v>84.5</v>
      </c>
      <c r="AD52" s="19">
        <v>0</v>
      </c>
      <c r="AE52" s="19">
        <v>0</v>
      </c>
      <c r="AF52" s="19">
        <v>0</v>
      </c>
      <c r="AG52" s="19">
        <v>0</v>
      </c>
      <c r="AH52" s="19">
        <v>90.72</v>
      </c>
      <c r="AI52" s="19">
        <v>111.09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48.005000000000003</v>
      </c>
      <c r="AR52" s="19">
        <v>0</v>
      </c>
      <c r="AS52" s="19">
        <v>0</v>
      </c>
      <c r="AT52" s="19">
        <v>0</v>
      </c>
      <c r="AU52" s="19">
        <f t="shared" si="0"/>
        <v>2045.855</v>
      </c>
      <c r="AV52" s="19">
        <v>0</v>
      </c>
      <c r="AW52" s="19">
        <v>0</v>
      </c>
      <c r="AX52" s="20">
        <v>60</v>
      </c>
      <c r="AY52" s="20">
        <v>300</v>
      </c>
      <c r="AZ52" s="19">
        <v>648157.39</v>
      </c>
      <c r="BA52" s="19">
        <v>177210</v>
      </c>
      <c r="BB52" s="21">
        <v>90</v>
      </c>
      <c r="BC52" s="21">
        <v>39.160944641950202</v>
      </c>
      <c r="BD52" s="21">
        <v>10.11</v>
      </c>
      <c r="BE52" s="21"/>
      <c r="BF52" s="17" t="s">
        <v>75</v>
      </c>
      <c r="BG52" s="14"/>
      <c r="BH52" s="17" t="s">
        <v>76</v>
      </c>
      <c r="BI52" s="17" t="s">
        <v>87</v>
      </c>
      <c r="BJ52" s="17"/>
      <c r="BK52" s="17" t="s">
        <v>78</v>
      </c>
      <c r="BL52" s="15" t="s">
        <v>79</v>
      </c>
      <c r="BM52" s="21">
        <v>600726.21290379995</v>
      </c>
      <c r="BN52" s="15" t="s">
        <v>80</v>
      </c>
      <c r="BO52" s="21"/>
      <c r="BP52" s="22">
        <v>37890</v>
      </c>
      <c r="BQ52" s="22">
        <v>46997</v>
      </c>
      <c r="BR52" s="21">
        <v>0</v>
      </c>
      <c r="BS52" s="21">
        <v>79.47</v>
      </c>
      <c r="BT52" s="21">
        <v>84.5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45139</v>
      </c>
      <c r="E53" s="8" t="s">
        <v>153</v>
      </c>
      <c r="F53" s="9">
        <v>168</v>
      </c>
      <c r="G53" s="9">
        <v>167</v>
      </c>
      <c r="H53" s="10">
        <v>45562.7</v>
      </c>
      <c r="I53" s="10">
        <v>50321.09</v>
      </c>
      <c r="J53" s="10">
        <v>4.6500000000000004</v>
      </c>
      <c r="K53" s="10">
        <v>95883.79</v>
      </c>
      <c r="L53" s="10">
        <v>562.57000000000005</v>
      </c>
      <c r="M53" s="10">
        <v>0</v>
      </c>
      <c r="N53" s="10">
        <v>0</v>
      </c>
      <c r="O53" s="10">
        <v>4.6500000000000004</v>
      </c>
      <c r="P53" s="10">
        <v>0</v>
      </c>
      <c r="Q53" s="10">
        <v>0</v>
      </c>
      <c r="R53" s="10">
        <v>0</v>
      </c>
      <c r="S53" s="10">
        <v>95879.14</v>
      </c>
      <c r="T53" s="10">
        <v>107439.05</v>
      </c>
      <c r="U53" s="10">
        <v>383.83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107822.88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0</v>
      </c>
      <c r="AV53" s="10">
        <v>50879.01</v>
      </c>
      <c r="AW53" s="10">
        <v>107822.88</v>
      </c>
      <c r="AX53" s="11">
        <v>61</v>
      </c>
      <c r="AY53" s="11">
        <v>300</v>
      </c>
      <c r="AZ53" s="10">
        <v>378181.63</v>
      </c>
      <c r="BA53" s="10">
        <v>103266</v>
      </c>
      <c r="BB53" s="12">
        <v>90</v>
      </c>
      <c r="BC53" s="12">
        <v>83.562088199407398</v>
      </c>
      <c r="BD53" s="12">
        <v>10.11</v>
      </c>
      <c r="BE53" s="12"/>
      <c r="BF53" s="8" t="s">
        <v>75</v>
      </c>
      <c r="BG53" s="5"/>
      <c r="BH53" s="8" t="s">
        <v>84</v>
      </c>
      <c r="BI53" s="8" t="s">
        <v>144</v>
      </c>
      <c r="BJ53" s="8"/>
      <c r="BK53" s="8" t="s">
        <v>91</v>
      </c>
      <c r="BL53" s="6" t="s">
        <v>79</v>
      </c>
      <c r="BM53" s="12">
        <v>746967.72533907997</v>
      </c>
      <c r="BN53" s="6" t="s">
        <v>80</v>
      </c>
      <c r="BO53" s="12"/>
      <c r="BP53" s="13">
        <v>37894</v>
      </c>
      <c r="BQ53" s="13">
        <v>46997</v>
      </c>
      <c r="BR53" s="12">
        <v>37619.449999999997</v>
      </c>
      <c r="BS53" s="12">
        <v>65</v>
      </c>
      <c r="BT53" s="12">
        <v>29.33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45139</v>
      </c>
      <c r="E54" s="17" t="s">
        <v>154</v>
      </c>
      <c r="F54" s="15" t="s">
        <v>99</v>
      </c>
      <c r="G54" s="18">
        <v>92</v>
      </c>
      <c r="H54" s="19">
        <v>0</v>
      </c>
      <c r="I54" s="19">
        <v>91638.55</v>
      </c>
      <c r="J54" s="19">
        <v>3990.96</v>
      </c>
      <c r="K54" s="19">
        <v>91638.55</v>
      </c>
      <c r="L54" s="19">
        <v>0</v>
      </c>
      <c r="M54" s="19">
        <v>0</v>
      </c>
      <c r="N54" s="19">
        <v>0</v>
      </c>
      <c r="O54" s="19">
        <v>91638.55</v>
      </c>
      <c r="P54" s="19">
        <v>0</v>
      </c>
      <c r="Q54" s="19">
        <v>0</v>
      </c>
      <c r="R54" s="19">
        <v>0</v>
      </c>
      <c r="S54" s="19">
        <v>0</v>
      </c>
      <c r="T54" s="19">
        <v>37288.32</v>
      </c>
      <c r="U54" s="19">
        <v>0</v>
      </c>
      <c r="V54" s="19">
        <v>0</v>
      </c>
      <c r="W54" s="19">
        <v>37288.32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35.06</v>
      </c>
      <c r="AG54" s="19">
        <v>0</v>
      </c>
      <c r="AH54" s="19">
        <v>0</v>
      </c>
      <c r="AI54" s="19">
        <v>0</v>
      </c>
      <c r="AJ54" s="19">
        <v>20841.73</v>
      </c>
      <c r="AK54" s="19">
        <v>0</v>
      </c>
      <c r="AL54" s="19">
        <v>0</v>
      </c>
      <c r="AM54" s="19">
        <v>6070.58</v>
      </c>
      <c r="AN54" s="19">
        <v>0</v>
      </c>
      <c r="AO54" s="19">
        <v>5459.61</v>
      </c>
      <c r="AP54" s="19">
        <v>7666.75</v>
      </c>
      <c r="AQ54" s="19">
        <v>0</v>
      </c>
      <c r="AR54" s="19">
        <v>0</v>
      </c>
      <c r="AS54" s="19">
        <v>59510.189170999998</v>
      </c>
      <c r="AT54" s="19">
        <v>77362.050000000017</v>
      </c>
      <c r="AU54" s="19">
        <f t="shared" si="0"/>
        <v>28137.400828999991</v>
      </c>
      <c r="AV54" s="19">
        <v>0</v>
      </c>
      <c r="AW54" s="19">
        <v>0</v>
      </c>
      <c r="AX54" s="20">
        <v>0</v>
      </c>
      <c r="AY54" s="20">
        <v>180</v>
      </c>
      <c r="AZ54" s="19">
        <v>492590.69</v>
      </c>
      <c r="BA54" s="19">
        <v>134550</v>
      </c>
      <c r="BB54" s="21">
        <v>90</v>
      </c>
      <c r="BC54" s="21">
        <v>0</v>
      </c>
      <c r="BD54" s="21">
        <v>9.56</v>
      </c>
      <c r="BE54" s="21"/>
      <c r="BF54" s="17" t="s">
        <v>75</v>
      </c>
      <c r="BG54" s="14"/>
      <c r="BH54" s="17" t="s">
        <v>84</v>
      </c>
      <c r="BI54" s="17" t="s">
        <v>121</v>
      </c>
      <c r="BJ54" s="17"/>
      <c r="BK54" s="17" t="s">
        <v>78</v>
      </c>
      <c r="BL54" s="15" t="s">
        <v>79</v>
      </c>
      <c r="BM54" s="21">
        <v>0</v>
      </c>
      <c r="BN54" s="15" t="s">
        <v>80</v>
      </c>
      <c r="BO54" s="21"/>
      <c r="BP54" s="22">
        <v>37893</v>
      </c>
      <c r="BQ54" s="22">
        <v>43344</v>
      </c>
      <c r="BR54" s="21">
        <v>0</v>
      </c>
      <c r="BS54" s="21">
        <v>0</v>
      </c>
      <c r="BT54" s="21">
        <v>0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45139</v>
      </c>
      <c r="E55" s="8" t="s">
        <v>155</v>
      </c>
      <c r="F55" s="9">
        <v>161</v>
      </c>
      <c r="G55" s="9">
        <v>160</v>
      </c>
      <c r="H55" s="10">
        <v>71878.990000000005</v>
      </c>
      <c r="I55" s="10">
        <v>77806.95</v>
      </c>
      <c r="J55" s="10">
        <v>7.34</v>
      </c>
      <c r="K55" s="10">
        <v>149685.94</v>
      </c>
      <c r="L55" s="10">
        <v>887.4</v>
      </c>
      <c r="M55" s="10">
        <v>0</v>
      </c>
      <c r="N55" s="10">
        <v>0</v>
      </c>
      <c r="O55" s="10">
        <v>7.34</v>
      </c>
      <c r="P55" s="10">
        <v>0</v>
      </c>
      <c r="Q55" s="10">
        <v>0</v>
      </c>
      <c r="R55" s="10">
        <v>0</v>
      </c>
      <c r="S55" s="10">
        <v>149678.6</v>
      </c>
      <c r="T55" s="10">
        <v>161060.25</v>
      </c>
      <c r="U55" s="10">
        <v>605.52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161665.76999999999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78687.009999999995</v>
      </c>
      <c r="AW55" s="10">
        <v>161665.76999999999</v>
      </c>
      <c r="AX55" s="11">
        <v>62</v>
      </c>
      <c r="AY55" s="11">
        <v>300</v>
      </c>
      <c r="AZ55" s="10">
        <v>596380.69999999995</v>
      </c>
      <c r="BA55" s="10">
        <v>162900</v>
      </c>
      <c r="BB55" s="12">
        <v>90</v>
      </c>
      <c r="BC55" s="12">
        <v>82.695359116022104</v>
      </c>
      <c r="BD55" s="12">
        <v>10.11</v>
      </c>
      <c r="BE55" s="12"/>
      <c r="BF55" s="8" t="s">
        <v>75</v>
      </c>
      <c r="BG55" s="5"/>
      <c r="BH55" s="8" t="s">
        <v>84</v>
      </c>
      <c r="BI55" s="8" t="s">
        <v>121</v>
      </c>
      <c r="BJ55" s="8"/>
      <c r="BK55" s="8" t="s">
        <v>91</v>
      </c>
      <c r="BL55" s="6" t="s">
        <v>79</v>
      </c>
      <c r="BM55" s="12">
        <v>1166104.3619492</v>
      </c>
      <c r="BN55" s="6" t="s">
        <v>80</v>
      </c>
      <c r="BO55" s="12"/>
      <c r="BP55" s="13">
        <v>37893</v>
      </c>
      <c r="BQ55" s="13">
        <v>46997</v>
      </c>
      <c r="BR55" s="12">
        <v>48296.91</v>
      </c>
      <c r="BS55" s="12">
        <v>73.05</v>
      </c>
      <c r="BT55" s="12">
        <v>29.36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45139</v>
      </c>
      <c r="E56" s="17" t="s">
        <v>156</v>
      </c>
      <c r="F56" s="18">
        <v>20</v>
      </c>
      <c r="G56" s="18">
        <v>19</v>
      </c>
      <c r="H56" s="19">
        <v>71028.539999999994</v>
      </c>
      <c r="I56" s="19">
        <v>14896.32</v>
      </c>
      <c r="J56" s="19">
        <v>7.4</v>
      </c>
      <c r="K56" s="19">
        <v>85924.86</v>
      </c>
      <c r="L56" s="19">
        <v>894.57</v>
      </c>
      <c r="M56" s="19">
        <v>0</v>
      </c>
      <c r="N56" s="19">
        <v>0</v>
      </c>
      <c r="O56" s="19">
        <v>7.4</v>
      </c>
      <c r="P56" s="19">
        <v>0</v>
      </c>
      <c r="Q56" s="19">
        <v>0</v>
      </c>
      <c r="R56" s="19">
        <v>0</v>
      </c>
      <c r="S56" s="19">
        <v>85917.46</v>
      </c>
      <c r="T56" s="19">
        <v>11997.25</v>
      </c>
      <c r="U56" s="19">
        <v>598.35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12595.6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15783.49</v>
      </c>
      <c r="AW56" s="19">
        <v>12595.6</v>
      </c>
      <c r="AX56" s="20">
        <v>61</v>
      </c>
      <c r="AY56" s="20">
        <v>300</v>
      </c>
      <c r="AZ56" s="19">
        <v>596380.69999999995</v>
      </c>
      <c r="BA56" s="19">
        <v>162900</v>
      </c>
      <c r="BB56" s="21">
        <v>90</v>
      </c>
      <c r="BC56" s="21">
        <v>47.468209944751401</v>
      </c>
      <c r="BD56" s="21">
        <v>10.11</v>
      </c>
      <c r="BE56" s="21"/>
      <c r="BF56" s="17" t="s">
        <v>75</v>
      </c>
      <c r="BG56" s="14"/>
      <c r="BH56" s="17" t="s">
        <v>84</v>
      </c>
      <c r="BI56" s="17" t="s">
        <v>121</v>
      </c>
      <c r="BJ56" s="17"/>
      <c r="BK56" s="17" t="s">
        <v>91</v>
      </c>
      <c r="BL56" s="15" t="s">
        <v>79</v>
      </c>
      <c r="BM56" s="21">
        <v>669359.04580612003</v>
      </c>
      <c r="BN56" s="15" t="s">
        <v>80</v>
      </c>
      <c r="BO56" s="21"/>
      <c r="BP56" s="22">
        <v>37893</v>
      </c>
      <c r="BQ56" s="22">
        <v>46997</v>
      </c>
      <c r="BR56" s="21">
        <v>5505.81</v>
      </c>
      <c r="BS56" s="21">
        <v>73.05</v>
      </c>
      <c r="BT56" s="21">
        <v>29.36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45139</v>
      </c>
      <c r="E57" s="8" t="s">
        <v>157</v>
      </c>
      <c r="F57" s="9">
        <v>174</v>
      </c>
      <c r="G57" s="9">
        <v>173</v>
      </c>
      <c r="H57" s="10">
        <v>36133.68</v>
      </c>
      <c r="I57" s="10">
        <v>40551.71</v>
      </c>
      <c r="J57" s="10">
        <v>3.69</v>
      </c>
      <c r="K57" s="10">
        <v>76685.39</v>
      </c>
      <c r="L57" s="10">
        <v>446.19</v>
      </c>
      <c r="M57" s="10">
        <v>0</v>
      </c>
      <c r="N57" s="10">
        <v>0</v>
      </c>
      <c r="O57" s="10">
        <v>3.69</v>
      </c>
      <c r="P57" s="10">
        <v>0</v>
      </c>
      <c r="Q57" s="10">
        <v>0</v>
      </c>
      <c r="R57" s="10">
        <v>0</v>
      </c>
      <c r="S57" s="10">
        <v>76681.7</v>
      </c>
      <c r="T57" s="10">
        <v>88882.66</v>
      </c>
      <c r="U57" s="10">
        <v>304.39999999999998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89187.06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40994.21</v>
      </c>
      <c r="AW57" s="10">
        <v>89187.06</v>
      </c>
      <c r="AX57" s="11">
        <v>61</v>
      </c>
      <c r="AY57" s="11">
        <v>300</v>
      </c>
      <c r="AZ57" s="10">
        <v>299932.27</v>
      </c>
      <c r="BA57" s="10">
        <v>81900</v>
      </c>
      <c r="BB57" s="12">
        <v>90</v>
      </c>
      <c r="BC57" s="12">
        <v>84.265604395604399</v>
      </c>
      <c r="BD57" s="12">
        <v>10.11</v>
      </c>
      <c r="BE57" s="12"/>
      <c r="BF57" s="8" t="s">
        <v>75</v>
      </c>
      <c r="BG57" s="5"/>
      <c r="BH57" s="8" t="s">
        <v>84</v>
      </c>
      <c r="BI57" s="8" t="s">
        <v>144</v>
      </c>
      <c r="BJ57" s="8"/>
      <c r="BK57" s="8" t="s">
        <v>91</v>
      </c>
      <c r="BL57" s="6" t="s">
        <v>79</v>
      </c>
      <c r="BM57" s="12">
        <v>597405.80718739994</v>
      </c>
      <c r="BN57" s="6" t="s">
        <v>80</v>
      </c>
      <c r="BO57" s="12"/>
      <c r="BP57" s="13">
        <v>37894</v>
      </c>
      <c r="BQ57" s="13">
        <v>46997</v>
      </c>
      <c r="BR57" s="12">
        <v>34930.639999999999</v>
      </c>
      <c r="BS57" s="12">
        <v>65</v>
      </c>
      <c r="BT57" s="12">
        <v>29.34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45139</v>
      </c>
      <c r="E58" s="17" t="s">
        <v>158</v>
      </c>
      <c r="F58" s="18">
        <v>2</v>
      </c>
      <c r="G58" s="18">
        <v>2</v>
      </c>
      <c r="H58" s="19">
        <v>71370.38</v>
      </c>
      <c r="I58" s="19">
        <v>1753.7</v>
      </c>
      <c r="J58" s="19">
        <v>7.38</v>
      </c>
      <c r="K58" s="19">
        <v>73124.08</v>
      </c>
      <c r="L58" s="19">
        <v>891.69</v>
      </c>
      <c r="M58" s="19">
        <v>0</v>
      </c>
      <c r="N58" s="19">
        <v>0</v>
      </c>
      <c r="O58" s="19">
        <v>1118.52</v>
      </c>
      <c r="P58" s="19">
        <v>0</v>
      </c>
      <c r="Q58" s="19">
        <v>0</v>
      </c>
      <c r="R58" s="19">
        <v>0</v>
      </c>
      <c r="S58" s="19">
        <v>72005.56</v>
      </c>
      <c r="T58" s="19">
        <v>777.62</v>
      </c>
      <c r="U58" s="19">
        <v>601.23</v>
      </c>
      <c r="V58" s="19">
        <v>0</v>
      </c>
      <c r="W58" s="19">
        <v>770.23</v>
      </c>
      <c r="X58" s="19">
        <v>0</v>
      </c>
      <c r="Y58" s="19">
        <v>0</v>
      </c>
      <c r="Z58" s="19">
        <v>0</v>
      </c>
      <c r="AA58" s="19">
        <v>608.62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73.05</v>
      </c>
      <c r="AK58" s="19">
        <v>0</v>
      </c>
      <c r="AL58" s="19">
        <v>0</v>
      </c>
      <c r="AM58" s="19">
        <v>29.35</v>
      </c>
      <c r="AN58" s="19">
        <v>0</v>
      </c>
      <c r="AO58" s="19">
        <v>83.39</v>
      </c>
      <c r="AP58" s="19">
        <v>102.25</v>
      </c>
      <c r="AQ58" s="19">
        <v>3.0000000000000001E-3</v>
      </c>
      <c r="AR58" s="19">
        <v>0</v>
      </c>
      <c r="AS58" s="19">
        <v>0</v>
      </c>
      <c r="AT58" s="19">
        <v>0</v>
      </c>
      <c r="AU58" s="19">
        <f t="shared" si="0"/>
        <v>2169.413</v>
      </c>
      <c r="AV58" s="19">
        <v>1526.87</v>
      </c>
      <c r="AW58" s="19">
        <v>608.62</v>
      </c>
      <c r="AX58" s="20">
        <v>61</v>
      </c>
      <c r="AY58" s="20">
        <v>300</v>
      </c>
      <c r="AZ58" s="19">
        <v>596568.57999999996</v>
      </c>
      <c r="BA58" s="19">
        <v>162900</v>
      </c>
      <c r="BB58" s="21">
        <v>90</v>
      </c>
      <c r="BC58" s="21">
        <v>39.782077348066302</v>
      </c>
      <c r="BD58" s="21">
        <v>10.11</v>
      </c>
      <c r="BE58" s="21"/>
      <c r="BF58" s="17" t="s">
        <v>75</v>
      </c>
      <c r="BG58" s="14"/>
      <c r="BH58" s="17" t="s">
        <v>84</v>
      </c>
      <c r="BI58" s="17" t="s">
        <v>121</v>
      </c>
      <c r="BJ58" s="17"/>
      <c r="BK58" s="17" t="s">
        <v>82</v>
      </c>
      <c r="BL58" s="15" t="s">
        <v>79</v>
      </c>
      <c r="BM58" s="21">
        <v>560975.30041431997</v>
      </c>
      <c r="BN58" s="15" t="s">
        <v>80</v>
      </c>
      <c r="BO58" s="21"/>
      <c r="BP58" s="22">
        <v>37894</v>
      </c>
      <c r="BQ58" s="22">
        <v>46997</v>
      </c>
      <c r="BR58" s="21">
        <v>288.04000000000002</v>
      </c>
      <c r="BS58" s="21">
        <v>73.05</v>
      </c>
      <c r="BT58" s="21">
        <v>29.35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45139</v>
      </c>
      <c r="E59" s="8" t="s">
        <v>159</v>
      </c>
      <c r="F59" s="9">
        <v>87</v>
      </c>
      <c r="G59" s="9">
        <v>86</v>
      </c>
      <c r="H59" s="10">
        <v>65302.1</v>
      </c>
      <c r="I59" s="10">
        <v>49180.66</v>
      </c>
      <c r="J59" s="10">
        <v>6.67</v>
      </c>
      <c r="K59" s="10">
        <v>114482.76</v>
      </c>
      <c r="L59" s="10">
        <v>806.26</v>
      </c>
      <c r="M59" s="10">
        <v>0</v>
      </c>
      <c r="N59" s="10">
        <v>0</v>
      </c>
      <c r="O59" s="10">
        <v>6.67</v>
      </c>
      <c r="P59" s="10">
        <v>0</v>
      </c>
      <c r="Q59" s="10">
        <v>0</v>
      </c>
      <c r="R59" s="10">
        <v>0</v>
      </c>
      <c r="S59" s="10">
        <v>114476.09</v>
      </c>
      <c r="T59" s="10">
        <v>67467.16</v>
      </c>
      <c r="U59" s="10">
        <v>550.11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68017.27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49980.25</v>
      </c>
      <c r="AW59" s="10">
        <v>68017.27</v>
      </c>
      <c r="AX59" s="11">
        <v>60</v>
      </c>
      <c r="AY59" s="11">
        <v>300</v>
      </c>
      <c r="AZ59" s="10">
        <v>596568.57999999996</v>
      </c>
      <c r="BA59" s="10">
        <v>148000</v>
      </c>
      <c r="BB59" s="12">
        <v>81.77</v>
      </c>
      <c r="BC59" s="12">
        <v>63.248039724999998</v>
      </c>
      <c r="BD59" s="12">
        <v>10.11</v>
      </c>
      <c r="BE59" s="12"/>
      <c r="BF59" s="8" t="s">
        <v>75</v>
      </c>
      <c r="BG59" s="5"/>
      <c r="BH59" s="8" t="s">
        <v>84</v>
      </c>
      <c r="BI59" s="8" t="s">
        <v>121</v>
      </c>
      <c r="BJ59" s="8"/>
      <c r="BK59" s="8" t="s">
        <v>91</v>
      </c>
      <c r="BL59" s="6" t="s">
        <v>79</v>
      </c>
      <c r="BM59" s="12">
        <v>891851.39283698006</v>
      </c>
      <c r="BN59" s="6" t="s">
        <v>80</v>
      </c>
      <c r="BO59" s="12"/>
      <c r="BP59" s="13">
        <v>37894</v>
      </c>
      <c r="BQ59" s="13">
        <v>46997</v>
      </c>
      <c r="BR59" s="12">
        <v>23504.91</v>
      </c>
      <c r="BS59" s="12">
        <v>66.37</v>
      </c>
      <c r="BT59" s="12">
        <v>29.35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45139</v>
      </c>
      <c r="E60" s="17" t="s">
        <v>160</v>
      </c>
      <c r="F60" s="15" t="s">
        <v>99</v>
      </c>
      <c r="G60" s="18">
        <v>171</v>
      </c>
      <c r="H60" s="19">
        <v>53829.279999999999</v>
      </c>
      <c r="I60" s="19">
        <v>60090.66</v>
      </c>
      <c r="J60" s="19">
        <v>62426.9</v>
      </c>
      <c r="K60" s="19">
        <v>113919.94</v>
      </c>
      <c r="L60" s="19">
        <v>664.62</v>
      </c>
      <c r="M60" s="19">
        <v>0</v>
      </c>
      <c r="N60" s="19">
        <v>0</v>
      </c>
      <c r="O60" s="19">
        <v>60090.66</v>
      </c>
      <c r="P60" s="19">
        <v>664.62</v>
      </c>
      <c r="Q60" s="19">
        <v>53164.66</v>
      </c>
      <c r="R60" s="19">
        <v>0</v>
      </c>
      <c r="S60" s="19">
        <v>0</v>
      </c>
      <c r="T60" s="19">
        <v>131102.73000000001</v>
      </c>
      <c r="U60" s="19">
        <v>453.47</v>
      </c>
      <c r="V60" s="19">
        <v>0</v>
      </c>
      <c r="W60" s="19">
        <v>131102.73000000001</v>
      </c>
      <c r="X60" s="19">
        <v>453.47</v>
      </c>
      <c r="Y60" s="19">
        <v>0</v>
      </c>
      <c r="Z60" s="19">
        <v>0</v>
      </c>
      <c r="AA60" s="19">
        <v>0</v>
      </c>
      <c r="AB60" s="19">
        <v>65</v>
      </c>
      <c r="AC60" s="19">
        <v>0</v>
      </c>
      <c r="AD60" s="19">
        <v>0</v>
      </c>
      <c r="AE60" s="19">
        <v>0</v>
      </c>
      <c r="AF60" s="19">
        <v>29.35</v>
      </c>
      <c r="AG60" s="19">
        <v>0</v>
      </c>
      <c r="AH60" s="19">
        <v>62.97</v>
      </c>
      <c r="AI60" s="19">
        <v>76.42</v>
      </c>
      <c r="AJ60" s="19">
        <v>11115</v>
      </c>
      <c r="AK60" s="19">
        <v>0</v>
      </c>
      <c r="AL60" s="19">
        <v>0</v>
      </c>
      <c r="AM60" s="19">
        <v>7183.09</v>
      </c>
      <c r="AN60" s="19">
        <v>0</v>
      </c>
      <c r="AO60" s="19">
        <v>10794.82</v>
      </c>
      <c r="AP60" s="19">
        <v>13066.21</v>
      </c>
      <c r="AQ60" s="19">
        <v>0</v>
      </c>
      <c r="AR60" s="19">
        <v>0</v>
      </c>
      <c r="AS60" s="19">
        <v>92.893828999999997</v>
      </c>
      <c r="AT60" s="19">
        <v>173949.05999999997</v>
      </c>
      <c r="AU60" s="19">
        <f t="shared" si="0"/>
        <v>51400.146171000029</v>
      </c>
      <c r="AV60" s="19">
        <v>0</v>
      </c>
      <c r="AW60" s="19">
        <v>0</v>
      </c>
      <c r="AX60" s="20">
        <v>61</v>
      </c>
      <c r="AY60" s="20">
        <v>300</v>
      </c>
      <c r="AZ60" s="19">
        <v>492745.87</v>
      </c>
      <c r="BA60" s="19">
        <v>122000</v>
      </c>
      <c r="BB60" s="21">
        <v>81.61</v>
      </c>
      <c r="BC60" s="21">
        <v>0</v>
      </c>
      <c r="BD60" s="21">
        <v>10.11</v>
      </c>
      <c r="BE60" s="21"/>
      <c r="BF60" s="17" t="s">
        <v>75</v>
      </c>
      <c r="BG60" s="14"/>
      <c r="BH60" s="17" t="s">
        <v>84</v>
      </c>
      <c r="BI60" s="17" t="s">
        <v>121</v>
      </c>
      <c r="BJ60" s="17"/>
      <c r="BK60" s="17" t="s">
        <v>78</v>
      </c>
      <c r="BL60" s="15" t="s">
        <v>79</v>
      </c>
      <c r="BM60" s="21">
        <v>0</v>
      </c>
      <c r="BN60" s="15" t="s">
        <v>80</v>
      </c>
      <c r="BO60" s="21"/>
      <c r="BP60" s="22">
        <v>37894</v>
      </c>
      <c r="BQ60" s="22">
        <v>46997</v>
      </c>
      <c r="BR60" s="21">
        <v>0</v>
      </c>
      <c r="BS60" s="21">
        <v>0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45139</v>
      </c>
      <c r="E61" s="8" t="s">
        <v>161</v>
      </c>
      <c r="F61" s="9">
        <v>0</v>
      </c>
      <c r="G61" s="9">
        <v>0</v>
      </c>
      <c r="H61" s="10">
        <v>58177.3</v>
      </c>
      <c r="I61" s="10">
        <v>0</v>
      </c>
      <c r="J61" s="10">
        <v>0</v>
      </c>
      <c r="K61" s="10">
        <v>58177.3</v>
      </c>
      <c r="L61" s="10">
        <v>743.02</v>
      </c>
      <c r="M61" s="10">
        <v>0</v>
      </c>
      <c r="N61" s="10">
        <v>0</v>
      </c>
      <c r="O61" s="10">
        <v>0</v>
      </c>
      <c r="P61" s="10">
        <v>743.02</v>
      </c>
      <c r="Q61" s="10">
        <v>6.16</v>
      </c>
      <c r="R61" s="10">
        <v>0</v>
      </c>
      <c r="S61" s="10">
        <v>57428.12</v>
      </c>
      <c r="T61" s="10">
        <v>0</v>
      </c>
      <c r="U61" s="10">
        <v>490.09</v>
      </c>
      <c r="V61" s="10">
        <v>0</v>
      </c>
      <c r="W61" s="10">
        <v>0</v>
      </c>
      <c r="X61" s="10">
        <v>490.09</v>
      </c>
      <c r="Y61" s="10">
        <v>0</v>
      </c>
      <c r="Z61" s="10">
        <v>0</v>
      </c>
      <c r="AA61" s="10">
        <v>0</v>
      </c>
      <c r="AB61" s="10">
        <v>65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69.11</v>
      </c>
      <c r="AI61" s="10">
        <v>84.35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5.5424899999999999</v>
      </c>
      <c r="AT61" s="10">
        <v>0</v>
      </c>
      <c r="AU61" s="10">
        <f t="shared" si="0"/>
        <v>1452.18751</v>
      </c>
      <c r="AV61" s="10">
        <v>0</v>
      </c>
      <c r="AW61" s="10">
        <v>0</v>
      </c>
      <c r="AX61" s="11">
        <v>60</v>
      </c>
      <c r="AY61" s="11">
        <v>300</v>
      </c>
      <c r="AZ61" s="10">
        <v>492745.87</v>
      </c>
      <c r="BA61" s="10">
        <v>134550</v>
      </c>
      <c r="BB61" s="12">
        <v>90</v>
      </c>
      <c r="BC61" s="12">
        <v>38.413458193979899</v>
      </c>
      <c r="BD61" s="12">
        <v>10.11</v>
      </c>
      <c r="BE61" s="12"/>
      <c r="BF61" s="8" t="s">
        <v>75</v>
      </c>
      <c r="BG61" s="5"/>
      <c r="BH61" s="8" t="s">
        <v>84</v>
      </c>
      <c r="BI61" s="8" t="s">
        <v>121</v>
      </c>
      <c r="BJ61" s="8"/>
      <c r="BK61" s="8" t="s">
        <v>78</v>
      </c>
      <c r="BL61" s="6" t="s">
        <v>79</v>
      </c>
      <c r="BM61" s="12">
        <v>447406.51790263999</v>
      </c>
      <c r="BN61" s="6" t="s">
        <v>80</v>
      </c>
      <c r="BO61" s="12"/>
      <c r="BP61" s="13">
        <v>37894</v>
      </c>
      <c r="BQ61" s="13">
        <v>46997</v>
      </c>
      <c r="BR61" s="12">
        <v>0</v>
      </c>
      <c r="BS61" s="12">
        <v>65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45139</v>
      </c>
      <c r="E62" s="17" t="s">
        <v>162</v>
      </c>
      <c r="F62" s="18">
        <v>134</v>
      </c>
      <c r="G62" s="18">
        <v>133</v>
      </c>
      <c r="H62" s="19">
        <v>36133.68</v>
      </c>
      <c r="I62" s="19">
        <v>35604.89</v>
      </c>
      <c r="J62" s="19">
        <v>3.7</v>
      </c>
      <c r="K62" s="19">
        <v>71738.570000000007</v>
      </c>
      <c r="L62" s="19">
        <v>446.19</v>
      </c>
      <c r="M62" s="19">
        <v>0</v>
      </c>
      <c r="N62" s="19">
        <v>0</v>
      </c>
      <c r="O62" s="19">
        <v>3.7</v>
      </c>
      <c r="P62" s="19">
        <v>0</v>
      </c>
      <c r="Q62" s="19">
        <v>0</v>
      </c>
      <c r="R62" s="19">
        <v>0</v>
      </c>
      <c r="S62" s="19">
        <v>71734.87</v>
      </c>
      <c r="T62" s="19">
        <v>64026.91</v>
      </c>
      <c r="U62" s="19">
        <v>304.39999999999998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64331.31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f t="shared" si="0"/>
        <v>0</v>
      </c>
      <c r="AV62" s="19">
        <v>36047.379999999997</v>
      </c>
      <c r="AW62" s="19">
        <v>64331.31</v>
      </c>
      <c r="AX62" s="20">
        <v>60</v>
      </c>
      <c r="AY62" s="20">
        <v>300</v>
      </c>
      <c r="AZ62" s="19">
        <v>299932.27</v>
      </c>
      <c r="BA62" s="19">
        <v>81900</v>
      </c>
      <c r="BB62" s="21">
        <v>90</v>
      </c>
      <c r="BC62" s="21">
        <v>78.829527472527502</v>
      </c>
      <c r="BD62" s="21">
        <v>10.11</v>
      </c>
      <c r="BE62" s="21"/>
      <c r="BF62" s="17" t="s">
        <v>75</v>
      </c>
      <c r="BG62" s="14"/>
      <c r="BH62" s="17" t="s">
        <v>84</v>
      </c>
      <c r="BI62" s="17" t="s">
        <v>144</v>
      </c>
      <c r="BJ62" s="17"/>
      <c r="BK62" s="17" t="s">
        <v>91</v>
      </c>
      <c r="BL62" s="15" t="s">
        <v>79</v>
      </c>
      <c r="BM62" s="21">
        <v>558866.42987613997</v>
      </c>
      <c r="BN62" s="15" t="s">
        <v>80</v>
      </c>
      <c r="BO62" s="21"/>
      <c r="BP62" s="22">
        <v>37894</v>
      </c>
      <c r="BQ62" s="22">
        <v>46997</v>
      </c>
      <c r="BR62" s="21">
        <v>26481.7</v>
      </c>
      <c r="BS62" s="21">
        <v>65</v>
      </c>
      <c r="BT62" s="21">
        <v>29.34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45139</v>
      </c>
      <c r="E63" s="8" t="s">
        <v>163</v>
      </c>
      <c r="F63" s="9">
        <v>55</v>
      </c>
      <c r="G63" s="9">
        <v>54</v>
      </c>
      <c r="H63" s="10">
        <v>67827.39</v>
      </c>
      <c r="I63" s="10">
        <v>36512.79</v>
      </c>
      <c r="J63" s="10">
        <v>7</v>
      </c>
      <c r="K63" s="10">
        <v>104340.18</v>
      </c>
      <c r="L63" s="10">
        <v>844.55</v>
      </c>
      <c r="M63" s="10">
        <v>0</v>
      </c>
      <c r="N63" s="10">
        <v>0</v>
      </c>
      <c r="O63" s="10">
        <v>7</v>
      </c>
      <c r="P63" s="10">
        <v>0</v>
      </c>
      <c r="Q63" s="10">
        <v>0</v>
      </c>
      <c r="R63" s="10">
        <v>0</v>
      </c>
      <c r="S63" s="10">
        <v>104333.18</v>
      </c>
      <c r="T63" s="10">
        <v>39468.53</v>
      </c>
      <c r="U63" s="10">
        <v>571.39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40039.919999999998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37350.339999999997</v>
      </c>
      <c r="AW63" s="10">
        <v>40039.919999999998</v>
      </c>
      <c r="AX63" s="11">
        <v>60</v>
      </c>
      <c r="AY63" s="11">
        <v>300</v>
      </c>
      <c r="AZ63" s="10">
        <v>596568.57999999996</v>
      </c>
      <c r="BA63" s="10">
        <v>154500</v>
      </c>
      <c r="BB63" s="12">
        <v>85.36</v>
      </c>
      <c r="BC63" s="12">
        <v>57.643237830420702</v>
      </c>
      <c r="BD63" s="12">
        <v>10.11</v>
      </c>
      <c r="BE63" s="12"/>
      <c r="BF63" s="8" t="s">
        <v>75</v>
      </c>
      <c r="BG63" s="5"/>
      <c r="BH63" s="8" t="s">
        <v>84</v>
      </c>
      <c r="BI63" s="8" t="s">
        <v>121</v>
      </c>
      <c r="BJ63" s="8"/>
      <c r="BK63" s="8" t="s">
        <v>91</v>
      </c>
      <c r="BL63" s="6" t="s">
        <v>79</v>
      </c>
      <c r="BM63" s="12">
        <v>812830.80075596005</v>
      </c>
      <c r="BN63" s="6" t="s">
        <v>80</v>
      </c>
      <c r="BO63" s="12"/>
      <c r="BP63" s="13">
        <v>37894</v>
      </c>
      <c r="BQ63" s="13">
        <v>46997</v>
      </c>
      <c r="BR63" s="12">
        <v>15067.32</v>
      </c>
      <c r="BS63" s="12">
        <v>69.28</v>
      </c>
      <c r="BT63" s="12">
        <v>29.35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45139</v>
      </c>
      <c r="E64" s="17" t="s">
        <v>164</v>
      </c>
      <c r="F64" s="18">
        <v>184</v>
      </c>
      <c r="G64" s="18">
        <v>183</v>
      </c>
      <c r="H64" s="19">
        <v>36133.68</v>
      </c>
      <c r="I64" s="19">
        <v>41550.01</v>
      </c>
      <c r="J64" s="19">
        <v>3.7</v>
      </c>
      <c r="K64" s="19">
        <v>77683.69</v>
      </c>
      <c r="L64" s="19">
        <v>446.19</v>
      </c>
      <c r="M64" s="19">
        <v>0</v>
      </c>
      <c r="N64" s="19">
        <v>0</v>
      </c>
      <c r="O64" s="19">
        <v>3.7</v>
      </c>
      <c r="P64" s="19">
        <v>0</v>
      </c>
      <c r="Q64" s="19">
        <v>0</v>
      </c>
      <c r="R64" s="19">
        <v>0</v>
      </c>
      <c r="S64" s="19">
        <v>77679.990000000005</v>
      </c>
      <c r="T64" s="19">
        <v>95807.92</v>
      </c>
      <c r="U64" s="19">
        <v>304.39999999999998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96112.320000000007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41992.5</v>
      </c>
      <c r="AW64" s="19">
        <v>96112.320000000007</v>
      </c>
      <c r="AX64" s="20">
        <v>61</v>
      </c>
      <c r="AY64" s="20">
        <v>300</v>
      </c>
      <c r="AZ64" s="19">
        <v>299932.27</v>
      </c>
      <c r="BA64" s="19">
        <v>81900</v>
      </c>
      <c r="BB64" s="21">
        <v>90</v>
      </c>
      <c r="BC64" s="21">
        <v>85.362626373626398</v>
      </c>
      <c r="BD64" s="21">
        <v>10.11</v>
      </c>
      <c r="BE64" s="21"/>
      <c r="BF64" s="17" t="s">
        <v>75</v>
      </c>
      <c r="BG64" s="14"/>
      <c r="BH64" s="17" t="s">
        <v>84</v>
      </c>
      <c r="BI64" s="17" t="s">
        <v>144</v>
      </c>
      <c r="BJ64" s="17"/>
      <c r="BK64" s="17" t="s">
        <v>91</v>
      </c>
      <c r="BL64" s="15" t="s">
        <v>79</v>
      </c>
      <c r="BM64" s="21">
        <v>605183.20705277997</v>
      </c>
      <c r="BN64" s="15" t="s">
        <v>80</v>
      </c>
      <c r="BO64" s="21"/>
      <c r="BP64" s="22">
        <v>37894</v>
      </c>
      <c r="BQ64" s="22">
        <v>46997</v>
      </c>
      <c r="BR64" s="21">
        <v>37300.76</v>
      </c>
      <c r="BS64" s="21">
        <v>65</v>
      </c>
      <c r="BT64" s="21">
        <v>29.34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45139</v>
      </c>
      <c r="E65" s="8" t="s">
        <v>165</v>
      </c>
      <c r="F65" s="6" t="s">
        <v>99</v>
      </c>
      <c r="G65" s="9">
        <v>1</v>
      </c>
      <c r="H65" s="10">
        <v>29053.55</v>
      </c>
      <c r="I65" s="10">
        <v>0</v>
      </c>
      <c r="J65" s="10">
        <v>0</v>
      </c>
      <c r="K65" s="10">
        <v>29053.55</v>
      </c>
      <c r="L65" s="10">
        <v>2439.13</v>
      </c>
      <c r="M65" s="10">
        <v>0</v>
      </c>
      <c r="N65" s="10">
        <v>0</v>
      </c>
      <c r="O65" s="10">
        <v>0</v>
      </c>
      <c r="P65" s="10">
        <v>2439.13</v>
      </c>
      <c r="Q65" s="10">
        <v>26614.41</v>
      </c>
      <c r="R65" s="10">
        <v>0</v>
      </c>
      <c r="S65" s="10">
        <v>0</v>
      </c>
      <c r="T65" s="10">
        <v>282.04000000000002</v>
      </c>
      <c r="U65" s="10">
        <v>239.04</v>
      </c>
      <c r="V65" s="10">
        <v>0</v>
      </c>
      <c r="W65" s="10">
        <v>282.04000000000002</v>
      </c>
      <c r="X65" s="10">
        <v>239.04</v>
      </c>
      <c r="Y65" s="10">
        <v>0</v>
      </c>
      <c r="Z65" s="10">
        <v>0</v>
      </c>
      <c r="AA65" s="10">
        <v>0</v>
      </c>
      <c r="AB65" s="10">
        <v>372.67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161.77000000000001</v>
      </c>
      <c r="AI65" s="10">
        <v>185.03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333.10263200000003</v>
      </c>
      <c r="AT65" s="10">
        <v>282.04000000000002</v>
      </c>
      <c r="AU65" s="10">
        <f t="shared" si="0"/>
        <v>29678.947368000001</v>
      </c>
      <c r="AV65" s="10">
        <v>0</v>
      </c>
      <c r="AW65" s="10">
        <v>0</v>
      </c>
      <c r="AX65" s="11">
        <v>61</v>
      </c>
      <c r="AY65" s="11">
        <v>300</v>
      </c>
      <c r="AZ65" s="10">
        <v>1156495.2</v>
      </c>
      <c r="BA65" s="10">
        <v>295412</v>
      </c>
      <c r="BB65" s="12">
        <v>84.4</v>
      </c>
      <c r="BC65" s="12">
        <v>0</v>
      </c>
      <c r="BD65" s="12">
        <v>9.9700000000000006</v>
      </c>
      <c r="BE65" s="12"/>
      <c r="BF65" s="8" t="s">
        <v>75</v>
      </c>
      <c r="BG65" s="5"/>
      <c r="BH65" s="8" t="s">
        <v>93</v>
      </c>
      <c r="BI65" s="8" t="s">
        <v>166</v>
      </c>
      <c r="BJ65" s="8"/>
      <c r="BK65" s="8" t="s">
        <v>78</v>
      </c>
      <c r="BL65" s="6" t="s">
        <v>79</v>
      </c>
      <c r="BM65" s="12">
        <v>0</v>
      </c>
      <c r="BN65" s="6" t="s">
        <v>80</v>
      </c>
      <c r="BO65" s="12"/>
      <c r="BP65" s="13">
        <v>37902</v>
      </c>
      <c r="BQ65" s="13">
        <v>47026</v>
      </c>
      <c r="BR65" s="12">
        <v>0</v>
      </c>
      <c r="BS65" s="12">
        <v>0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45139</v>
      </c>
      <c r="E66" s="17" t="s">
        <v>167</v>
      </c>
      <c r="F66" s="18">
        <v>0</v>
      </c>
      <c r="G66" s="18">
        <v>0</v>
      </c>
      <c r="H66" s="19">
        <v>19943.599999999999</v>
      </c>
      <c r="I66" s="19">
        <v>0</v>
      </c>
      <c r="J66" s="19">
        <v>0</v>
      </c>
      <c r="K66" s="19">
        <v>19943.599999999999</v>
      </c>
      <c r="L66" s="19">
        <v>242.28</v>
      </c>
      <c r="M66" s="19">
        <v>0</v>
      </c>
      <c r="N66" s="19">
        <v>0</v>
      </c>
      <c r="O66" s="19">
        <v>0</v>
      </c>
      <c r="P66" s="19">
        <v>242.28</v>
      </c>
      <c r="Q66" s="19">
        <v>1.97</v>
      </c>
      <c r="R66" s="19">
        <v>0</v>
      </c>
      <c r="S66" s="19">
        <v>19699.34</v>
      </c>
      <c r="T66" s="19">
        <v>0</v>
      </c>
      <c r="U66" s="19">
        <v>165.68</v>
      </c>
      <c r="V66" s="19">
        <v>0</v>
      </c>
      <c r="W66" s="19">
        <v>0</v>
      </c>
      <c r="X66" s="19">
        <v>165.68</v>
      </c>
      <c r="Y66" s="19">
        <v>0</v>
      </c>
      <c r="Z66" s="19">
        <v>0</v>
      </c>
      <c r="AA66" s="19">
        <v>0</v>
      </c>
      <c r="AB66" s="19">
        <v>65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25.05</v>
      </c>
      <c r="AI66" s="19">
        <v>28.48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1.726413</v>
      </c>
      <c r="AT66" s="19">
        <v>0</v>
      </c>
      <c r="AU66" s="19">
        <f t="shared" si="0"/>
        <v>526.73358700000006</v>
      </c>
      <c r="AV66" s="19">
        <v>0</v>
      </c>
      <c r="AW66" s="19">
        <v>0</v>
      </c>
      <c r="AX66" s="20">
        <v>62</v>
      </c>
      <c r="AY66" s="20">
        <v>300</v>
      </c>
      <c r="AZ66" s="19">
        <v>165366.70000000001</v>
      </c>
      <c r="BA66" s="19">
        <v>45000</v>
      </c>
      <c r="BB66" s="21">
        <v>90</v>
      </c>
      <c r="BC66" s="21">
        <v>39.398679999999999</v>
      </c>
      <c r="BD66" s="21">
        <v>9.9700000000000006</v>
      </c>
      <c r="BE66" s="21"/>
      <c r="BF66" s="17" t="s">
        <v>75</v>
      </c>
      <c r="BG66" s="14"/>
      <c r="BH66" s="17" t="s">
        <v>84</v>
      </c>
      <c r="BI66" s="17" t="s">
        <v>168</v>
      </c>
      <c r="BJ66" s="17" t="s">
        <v>169</v>
      </c>
      <c r="BK66" s="17" t="s">
        <v>78</v>
      </c>
      <c r="BL66" s="15" t="s">
        <v>79</v>
      </c>
      <c r="BM66" s="21">
        <v>153472.08152348001</v>
      </c>
      <c r="BN66" s="15" t="s">
        <v>80</v>
      </c>
      <c r="BO66" s="21"/>
      <c r="BP66" s="22">
        <v>37916</v>
      </c>
      <c r="BQ66" s="22">
        <v>47026</v>
      </c>
      <c r="BR66" s="21">
        <v>0</v>
      </c>
      <c r="BS66" s="21">
        <v>65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45139</v>
      </c>
      <c r="E67" s="8" t="s">
        <v>170</v>
      </c>
      <c r="F67" s="9">
        <v>0</v>
      </c>
      <c r="G67" s="9">
        <v>0</v>
      </c>
      <c r="H67" s="10">
        <v>57496.84</v>
      </c>
      <c r="I67" s="10">
        <v>0</v>
      </c>
      <c r="J67" s="10">
        <v>0</v>
      </c>
      <c r="K67" s="10">
        <v>57496.84</v>
      </c>
      <c r="L67" s="10">
        <v>701.36</v>
      </c>
      <c r="M67" s="10">
        <v>0</v>
      </c>
      <c r="N67" s="10">
        <v>0</v>
      </c>
      <c r="O67" s="10">
        <v>0</v>
      </c>
      <c r="P67" s="10">
        <v>701.36</v>
      </c>
      <c r="Q67" s="10">
        <v>5.73</v>
      </c>
      <c r="R67" s="10">
        <v>0</v>
      </c>
      <c r="S67" s="10">
        <v>56789.74</v>
      </c>
      <c r="T67" s="10">
        <v>0</v>
      </c>
      <c r="U67" s="10">
        <v>477.66</v>
      </c>
      <c r="V67" s="10">
        <v>0</v>
      </c>
      <c r="W67" s="10">
        <v>0</v>
      </c>
      <c r="X67" s="10">
        <v>477.66</v>
      </c>
      <c r="Y67" s="10">
        <v>0</v>
      </c>
      <c r="Z67" s="10">
        <v>0</v>
      </c>
      <c r="AA67" s="10">
        <v>0</v>
      </c>
      <c r="AB67" s="10">
        <v>71.17</v>
      </c>
      <c r="AC67" s="10">
        <v>84.5</v>
      </c>
      <c r="AD67" s="10">
        <v>0</v>
      </c>
      <c r="AE67" s="10">
        <v>0</v>
      </c>
      <c r="AF67" s="10">
        <v>0</v>
      </c>
      <c r="AG67" s="10">
        <v>0</v>
      </c>
      <c r="AH67" s="10">
        <v>66.569999999999993</v>
      </c>
      <c r="AI67" s="10">
        <v>81.59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5.1471479999999996</v>
      </c>
      <c r="AT67" s="10">
        <v>84.42</v>
      </c>
      <c r="AU67" s="10">
        <f t="shared" ref="AU67:AU130" si="1">SUM(AB67:AR67,W67:Y67,O67:R67)-J67-AS67-AT67</f>
        <v>1399.0128519999998</v>
      </c>
      <c r="AV67" s="10">
        <v>0</v>
      </c>
      <c r="AW67" s="10">
        <v>0</v>
      </c>
      <c r="AX67" s="11">
        <v>61</v>
      </c>
      <c r="AY67" s="11">
        <v>300</v>
      </c>
      <c r="AZ67" s="10">
        <v>478450.34</v>
      </c>
      <c r="BA67" s="10">
        <v>130050</v>
      </c>
      <c r="BB67" s="12">
        <v>90</v>
      </c>
      <c r="BC67" s="12">
        <v>39.3008581314879</v>
      </c>
      <c r="BD67" s="12">
        <v>9.9700000000000006</v>
      </c>
      <c r="BE67" s="12"/>
      <c r="BF67" s="8" t="s">
        <v>75</v>
      </c>
      <c r="BG67" s="5"/>
      <c r="BH67" s="8" t="s">
        <v>76</v>
      </c>
      <c r="BI67" s="8" t="s">
        <v>87</v>
      </c>
      <c r="BJ67" s="8"/>
      <c r="BK67" s="8" t="s">
        <v>78</v>
      </c>
      <c r="BL67" s="6" t="s">
        <v>79</v>
      </c>
      <c r="BM67" s="12">
        <v>442433.07679228002</v>
      </c>
      <c r="BN67" s="6" t="s">
        <v>80</v>
      </c>
      <c r="BO67" s="12"/>
      <c r="BP67" s="13">
        <v>37925</v>
      </c>
      <c r="BQ67" s="13">
        <v>47026</v>
      </c>
      <c r="BR67" s="12">
        <v>0</v>
      </c>
      <c r="BS67" s="12">
        <v>71.17</v>
      </c>
      <c r="BT67" s="12">
        <v>84.5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45139</v>
      </c>
      <c r="E68" s="17" t="s">
        <v>171</v>
      </c>
      <c r="F68" s="18">
        <v>0</v>
      </c>
      <c r="G68" s="18">
        <v>0</v>
      </c>
      <c r="H68" s="19">
        <v>33096.550000000003</v>
      </c>
      <c r="I68" s="19">
        <v>0</v>
      </c>
      <c r="J68" s="19">
        <v>0</v>
      </c>
      <c r="K68" s="19">
        <v>33096.550000000003</v>
      </c>
      <c r="L68" s="19">
        <v>278.64</v>
      </c>
      <c r="M68" s="19">
        <v>0</v>
      </c>
      <c r="N68" s="19">
        <v>0</v>
      </c>
      <c r="O68" s="19">
        <v>0</v>
      </c>
      <c r="P68" s="19">
        <v>278.64</v>
      </c>
      <c r="Q68" s="19">
        <v>1.78</v>
      </c>
      <c r="R68" s="19">
        <v>0</v>
      </c>
      <c r="S68" s="19">
        <v>32816.129999999997</v>
      </c>
      <c r="T68" s="19">
        <v>0</v>
      </c>
      <c r="U68" s="19">
        <v>215.12</v>
      </c>
      <c r="V68" s="19">
        <v>0</v>
      </c>
      <c r="W68" s="19">
        <v>0</v>
      </c>
      <c r="X68" s="19">
        <v>215.12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40.14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17.994</v>
      </c>
      <c r="AR68" s="19">
        <v>0</v>
      </c>
      <c r="AS68" s="19">
        <v>0</v>
      </c>
      <c r="AT68" s="19">
        <v>0</v>
      </c>
      <c r="AU68" s="19">
        <f t="shared" si="1"/>
        <v>553.67399999999998</v>
      </c>
      <c r="AV68" s="19">
        <v>0</v>
      </c>
      <c r="AW68" s="19">
        <v>0</v>
      </c>
      <c r="AX68" s="20">
        <v>93</v>
      </c>
      <c r="AY68" s="20">
        <v>180</v>
      </c>
      <c r="AZ68" s="19">
        <v>71499.856362000006</v>
      </c>
      <c r="BA68" s="19">
        <v>52297.27</v>
      </c>
      <c r="BB68" s="21">
        <v>84</v>
      </c>
      <c r="BC68" s="21">
        <v>52.709346396092997</v>
      </c>
      <c r="BD68" s="21">
        <v>7.8</v>
      </c>
      <c r="BE68" s="21"/>
      <c r="BF68" s="17"/>
      <c r="BG68" s="14"/>
      <c r="BH68" s="17" t="s">
        <v>84</v>
      </c>
      <c r="BI68" s="17" t="s">
        <v>172</v>
      </c>
      <c r="BJ68" s="17" t="s">
        <v>173</v>
      </c>
      <c r="BK68" s="17" t="s">
        <v>78</v>
      </c>
      <c r="BL68" s="15" t="s">
        <v>79</v>
      </c>
      <c r="BM68" s="21">
        <v>255661.34594586</v>
      </c>
      <c r="BN68" s="15" t="s">
        <v>80</v>
      </c>
      <c r="BO68" s="21"/>
      <c r="BP68" s="22">
        <v>42506</v>
      </c>
      <c r="BQ68" s="22">
        <v>47984</v>
      </c>
      <c r="BR68" s="21">
        <v>0</v>
      </c>
      <c r="BS68" s="21">
        <v>0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45139</v>
      </c>
      <c r="E69" s="8" t="s">
        <v>174</v>
      </c>
      <c r="F69" s="9">
        <v>11</v>
      </c>
      <c r="G69" s="9">
        <v>10</v>
      </c>
      <c r="H69" s="10">
        <v>37352.21</v>
      </c>
      <c r="I69" s="10">
        <v>8643.11</v>
      </c>
      <c r="J69" s="10">
        <v>5.75</v>
      </c>
      <c r="K69" s="10">
        <v>45995.32</v>
      </c>
      <c r="L69" s="10">
        <v>896.11</v>
      </c>
      <c r="M69" s="10">
        <v>0</v>
      </c>
      <c r="N69" s="10">
        <v>0</v>
      </c>
      <c r="O69" s="10">
        <v>5.75</v>
      </c>
      <c r="P69" s="10">
        <v>0</v>
      </c>
      <c r="Q69" s="10">
        <v>0</v>
      </c>
      <c r="R69" s="10">
        <v>0</v>
      </c>
      <c r="S69" s="10">
        <v>45989.57</v>
      </c>
      <c r="T69" s="10">
        <v>2634.43</v>
      </c>
      <c r="U69" s="10">
        <v>242.75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2877.18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0</v>
      </c>
      <c r="AV69" s="10">
        <v>9533.4699999999993</v>
      </c>
      <c r="AW69" s="10">
        <v>2877.18</v>
      </c>
      <c r="AX69" s="11">
        <v>36</v>
      </c>
      <c r="AY69" s="11">
        <v>120</v>
      </c>
      <c r="AZ69" s="10">
        <v>646069</v>
      </c>
      <c r="BA69" s="10">
        <v>94689.33</v>
      </c>
      <c r="BB69" s="12">
        <v>0.55000000000000004</v>
      </c>
      <c r="BC69" s="12">
        <v>0.267128973243342</v>
      </c>
      <c r="BD69" s="12">
        <v>7.8</v>
      </c>
      <c r="BE69" s="12"/>
      <c r="BF69" s="8"/>
      <c r="BG69" s="5"/>
      <c r="BH69" s="8" t="s">
        <v>76</v>
      </c>
      <c r="BI69" s="8" t="s">
        <v>175</v>
      </c>
      <c r="BJ69" s="8" t="s">
        <v>100</v>
      </c>
      <c r="BK69" s="8" t="s">
        <v>91</v>
      </c>
      <c r="BL69" s="6" t="s">
        <v>79</v>
      </c>
      <c r="BM69" s="12">
        <v>358291.95476954</v>
      </c>
      <c r="BN69" s="6" t="s">
        <v>80</v>
      </c>
      <c r="BO69" s="12"/>
      <c r="BP69" s="13">
        <v>42606</v>
      </c>
      <c r="BQ69" s="13">
        <v>46258</v>
      </c>
      <c r="BR69" s="12">
        <v>1048.21</v>
      </c>
      <c r="BS69" s="12">
        <v>0</v>
      </c>
      <c r="BT69" s="12">
        <v>12.84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45139</v>
      </c>
      <c r="E70" s="17" t="s">
        <v>176</v>
      </c>
      <c r="F70" s="18">
        <v>29</v>
      </c>
      <c r="G70" s="18">
        <v>28</v>
      </c>
      <c r="H70" s="19">
        <v>42662.87</v>
      </c>
      <c r="I70" s="19">
        <v>22732.66</v>
      </c>
      <c r="J70" s="19">
        <v>5.4</v>
      </c>
      <c r="K70" s="19">
        <v>65395.53</v>
      </c>
      <c r="L70" s="19">
        <v>840.88</v>
      </c>
      <c r="M70" s="19">
        <v>0</v>
      </c>
      <c r="N70" s="19">
        <v>0</v>
      </c>
      <c r="O70" s="19">
        <v>5.4</v>
      </c>
      <c r="P70" s="19">
        <v>0</v>
      </c>
      <c r="Q70" s="19">
        <v>0</v>
      </c>
      <c r="R70" s="19">
        <v>0</v>
      </c>
      <c r="S70" s="19">
        <v>65390.13</v>
      </c>
      <c r="T70" s="19">
        <v>10272.200000000001</v>
      </c>
      <c r="U70" s="19">
        <v>277.27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10549.47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f t="shared" si="1"/>
        <v>0</v>
      </c>
      <c r="AV70" s="19">
        <v>23568.14</v>
      </c>
      <c r="AW70" s="19">
        <v>10549.47</v>
      </c>
      <c r="AX70" s="20">
        <v>45</v>
      </c>
      <c r="AY70" s="20">
        <v>120</v>
      </c>
      <c r="AZ70" s="19">
        <v>505000</v>
      </c>
      <c r="BA70" s="19">
        <v>92967.18</v>
      </c>
      <c r="BB70" s="21">
        <v>0.89834700000000001</v>
      </c>
      <c r="BC70" s="21">
        <v>0.63186844126185204</v>
      </c>
      <c r="BD70" s="21">
        <v>7.8</v>
      </c>
      <c r="BE70" s="21"/>
      <c r="BF70" s="17"/>
      <c r="BG70" s="14"/>
      <c r="BH70" s="17" t="s">
        <v>177</v>
      </c>
      <c r="BI70" s="17" t="s">
        <v>175</v>
      </c>
      <c r="BJ70" s="17" t="s">
        <v>178</v>
      </c>
      <c r="BK70" s="17" t="s">
        <v>91</v>
      </c>
      <c r="BL70" s="15" t="s">
        <v>79</v>
      </c>
      <c r="BM70" s="21">
        <v>509436.32437386003</v>
      </c>
      <c r="BN70" s="15" t="s">
        <v>80</v>
      </c>
      <c r="BO70" s="21"/>
      <c r="BP70" s="22">
        <v>42808</v>
      </c>
      <c r="BQ70" s="22">
        <v>46460</v>
      </c>
      <c r="BR70" s="21">
        <v>2888.32</v>
      </c>
      <c r="BS70" s="21">
        <v>0</v>
      </c>
      <c r="BT70" s="21">
        <v>12.84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45139</v>
      </c>
      <c r="E71" s="8" t="s">
        <v>179</v>
      </c>
      <c r="F71" s="9">
        <v>0</v>
      </c>
      <c r="G71" s="9">
        <v>0</v>
      </c>
      <c r="H71" s="10">
        <v>27318.97</v>
      </c>
      <c r="I71" s="10">
        <v>0</v>
      </c>
      <c r="J71" s="10">
        <v>0</v>
      </c>
      <c r="K71" s="10">
        <v>27318.97</v>
      </c>
      <c r="L71" s="10">
        <v>622.20000000000005</v>
      </c>
      <c r="M71" s="10">
        <v>0</v>
      </c>
      <c r="N71" s="10">
        <v>0</v>
      </c>
      <c r="O71" s="10">
        <v>0</v>
      </c>
      <c r="P71" s="10">
        <v>622.20000000000005</v>
      </c>
      <c r="Q71" s="10">
        <v>3.99</v>
      </c>
      <c r="R71" s="10">
        <v>0</v>
      </c>
      <c r="S71" s="10">
        <v>26692.78</v>
      </c>
      <c r="T71" s="10">
        <v>0</v>
      </c>
      <c r="U71" s="10">
        <v>177.55</v>
      </c>
      <c r="V71" s="10">
        <v>0</v>
      </c>
      <c r="W71" s="10">
        <v>0</v>
      </c>
      <c r="X71" s="10">
        <v>177.55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45.2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1.8637550000000001</v>
      </c>
      <c r="AT71" s="10">
        <v>0</v>
      </c>
      <c r="AU71" s="10">
        <f t="shared" si="1"/>
        <v>847.07624500000009</v>
      </c>
      <c r="AV71" s="10">
        <v>0</v>
      </c>
      <c r="AW71" s="10">
        <v>0</v>
      </c>
      <c r="AX71" s="11">
        <v>45</v>
      </c>
      <c r="AY71" s="11">
        <v>120</v>
      </c>
      <c r="AZ71" s="10">
        <v>291235</v>
      </c>
      <c r="BA71" s="10">
        <v>66494.62</v>
      </c>
      <c r="BB71" s="12">
        <v>0.85000100000000001</v>
      </c>
      <c r="BC71" s="12">
        <v>0.341213916145096</v>
      </c>
      <c r="BD71" s="12">
        <v>7.8</v>
      </c>
      <c r="BE71" s="12"/>
      <c r="BF71" s="8"/>
      <c r="BG71" s="5"/>
      <c r="BH71" s="8" t="s">
        <v>93</v>
      </c>
      <c r="BI71" s="8" t="s">
        <v>175</v>
      </c>
      <c r="BJ71" s="8" t="s">
        <v>180</v>
      </c>
      <c r="BK71" s="8" t="s">
        <v>78</v>
      </c>
      <c r="BL71" s="6" t="s">
        <v>79</v>
      </c>
      <c r="BM71" s="12">
        <v>207956.02838716001</v>
      </c>
      <c r="BN71" s="6" t="s">
        <v>80</v>
      </c>
      <c r="BO71" s="12"/>
      <c r="BP71" s="13">
        <v>42809</v>
      </c>
      <c r="BQ71" s="13">
        <v>46461</v>
      </c>
      <c r="BR71" s="12">
        <v>0</v>
      </c>
      <c r="BS71" s="12">
        <v>0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45139</v>
      </c>
      <c r="E72" s="17" t="s">
        <v>181</v>
      </c>
      <c r="F72" s="18">
        <v>0</v>
      </c>
      <c r="G72" s="18">
        <v>1</v>
      </c>
      <c r="H72" s="19">
        <v>29634.32</v>
      </c>
      <c r="I72" s="19">
        <v>293.44</v>
      </c>
      <c r="J72" s="19">
        <v>0</v>
      </c>
      <c r="K72" s="19">
        <v>29927.759999999998</v>
      </c>
      <c r="L72" s="19">
        <v>298.39999999999998</v>
      </c>
      <c r="M72" s="19">
        <v>0</v>
      </c>
      <c r="N72" s="19">
        <v>0</v>
      </c>
      <c r="O72" s="19">
        <v>293.44</v>
      </c>
      <c r="P72" s="19">
        <v>298.39999999999998</v>
      </c>
      <c r="Q72" s="19">
        <v>2.46</v>
      </c>
      <c r="R72" s="19">
        <v>0</v>
      </c>
      <c r="S72" s="19">
        <v>29333.45</v>
      </c>
      <c r="T72" s="19">
        <v>254.36</v>
      </c>
      <c r="U72" s="19">
        <v>249.4</v>
      </c>
      <c r="V72" s="19">
        <v>0</v>
      </c>
      <c r="W72" s="19">
        <v>254.36</v>
      </c>
      <c r="X72" s="19">
        <v>249.4</v>
      </c>
      <c r="Y72" s="19">
        <v>0</v>
      </c>
      <c r="Z72" s="19">
        <v>0</v>
      </c>
      <c r="AA72" s="19">
        <v>0</v>
      </c>
      <c r="AB72" s="19">
        <v>65</v>
      </c>
      <c r="AC72" s="19">
        <v>0</v>
      </c>
      <c r="AD72" s="19">
        <v>0</v>
      </c>
      <c r="AE72" s="19">
        <v>0</v>
      </c>
      <c r="AF72" s="19">
        <v>29.57</v>
      </c>
      <c r="AG72" s="19">
        <v>0</v>
      </c>
      <c r="AH72" s="19">
        <v>73.42</v>
      </c>
      <c r="AI72" s="19">
        <v>72.02</v>
      </c>
      <c r="AJ72" s="19">
        <v>65</v>
      </c>
      <c r="AK72" s="19">
        <v>0</v>
      </c>
      <c r="AL72" s="19">
        <v>0</v>
      </c>
      <c r="AM72" s="19">
        <v>0</v>
      </c>
      <c r="AN72" s="19">
        <v>0</v>
      </c>
      <c r="AO72" s="19">
        <v>73.42</v>
      </c>
      <c r="AP72" s="19">
        <v>71.45</v>
      </c>
      <c r="AQ72" s="19">
        <v>0</v>
      </c>
      <c r="AR72" s="19">
        <v>0</v>
      </c>
      <c r="AS72" s="19">
        <v>758.44703500000003</v>
      </c>
      <c r="AT72" s="19">
        <v>29.57</v>
      </c>
      <c r="AU72" s="19">
        <f t="shared" si="1"/>
        <v>759.92296499999998</v>
      </c>
      <c r="AV72" s="19">
        <v>0</v>
      </c>
      <c r="AW72" s="19">
        <v>0</v>
      </c>
      <c r="AX72" s="20">
        <v>72</v>
      </c>
      <c r="AY72" s="20">
        <v>360</v>
      </c>
      <c r="AZ72" s="19">
        <v>227234.13</v>
      </c>
      <c r="BA72" s="19">
        <v>61900</v>
      </c>
      <c r="BB72" s="21">
        <v>70.34</v>
      </c>
      <c r="BC72" s="21">
        <v>33.333035105008101</v>
      </c>
      <c r="BD72" s="21">
        <v>10.1</v>
      </c>
      <c r="BE72" s="21"/>
      <c r="BF72" s="17" t="s">
        <v>75</v>
      </c>
      <c r="BG72" s="14"/>
      <c r="BH72" s="17" t="s">
        <v>89</v>
      </c>
      <c r="BI72" s="17" t="s">
        <v>118</v>
      </c>
      <c r="BJ72" s="17"/>
      <c r="BK72" s="17" t="s">
        <v>78</v>
      </c>
      <c r="BL72" s="15" t="s">
        <v>79</v>
      </c>
      <c r="BM72" s="21">
        <v>228528.7542509</v>
      </c>
      <c r="BN72" s="15" t="s">
        <v>80</v>
      </c>
      <c r="BO72" s="21"/>
      <c r="BP72" s="22">
        <v>36390</v>
      </c>
      <c r="BQ72" s="22">
        <v>47331</v>
      </c>
      <c r="BR72" s="21">
        <v>0</v>
      </c>
      <c r="BS72" s="21">
        <v>65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45139</v>
      </c>
      <c r="E73" s="8" t="s">
        <v>182</v>
      </c>
      <c r="F73" s="9">
        <v>0</v>
      </c>
      <c r="G73" s="9">
        <v>0</v>
      </c>
      <c r="H73" s="10">
        <v>41630</v>
      </c>
      <c r="I73" s="10">
        <v>0</v>
      </c>
      <c r="J73" s="10">
        <v>0</v>
      </c>
      <c r="K73" s="10">
        <v>41630</v>
      </c>
      <c r="L73" s="10">
        <v>401.3</v>
      </c>
      <c r="M73" s="10">
        <v>0</v>
      </c>
      <c r="N73" s="10">
        <v>0</v>
      </c>
      <c r="O73" s="10">
        <v>0</v>
      </c>
      <c r="P73" s="10">
        <v>401.3</v>
      </c>
      <c r="Q73" s="10">
        <v>3.35</v>
      </c>
      <c r="R73" s="10">
        <v>0</v>
      </c>
      <c r="S73" s="10">
        <v>41225.35</v>
      </c>
      <c r="T73" s="10">
        <v>0</v>
      </c>
      <c r="U73" s="10">
        <v>353.83</v>
      </c>
      <c r="V73" s="10">
        <v>0</v>
      </c>
      <c r="W73" s="10">
        <v>0</v>
      </c>
      <c r="X73" s="10">
        <v>353.83</v>
      </c>
      <c r="Y73" s="10">
        <v>0</v>
      </c>
      <c r="Z73" s="10">
        <v>0</v>
      </c>
      <c r="AA73" s="10">
        <v>0</v>
      </c>
      <c r="AB73" s="10">
        <v>65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97.09</v>
      </c>
      <c r="AI73" s="10">
        <v>84.01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2.9791850000000002</v>
      </c>
      <c r="AT73" s="10">
        <v>0</v>
      </c>
      <c r="AU73" s="10">
        <f t="shared" si="1"/>
        <v>1001.600815</v>
      </c>
      <c r="AV73" s="10">
        <v>0</v>
      </c>
      <c r="AW73" s="10">
        <v>0</v>
      </c>
      <c r="AX73" s="11">
        <v>73</v>
      </c>
      <c r="AY73" s="11">
        <v>360</v>
      </c>
      <c r="AZ73" s="10">
        <v>270543</v>
      </c>
      <c r="BA73" s="10">
        <v>84619</v>
      </c>
      <c r="BB73" s="12">
        <v>81.760000000000005</v>
      </c>
      <c r="BC73" s="12">
        <v>39.8324798922228</v>
      </c>
      <c r="BD73" s="12">
        <v>10.199999999999999</v>
      </c>
      <c r="BE73" s="12"/>
      <c r="BF73" s="8" t="s">
        <v>75</v>
      </c>
      <c r="BG73" s="5"/>
      <c r="BH73" s="8" t="s">
        <v>93</v>
      </c>
      <c r="BI73" s="8" t="s">
        <v>166</v>
      </c>
      <c r="BJ73" s="8"/>
      <c r="BK73" s="8" t="s">
        <v>78</v>
      </c>
      <c r="BL73" s="6" t="s">
        <v>79</v>
      </c>
      <c r="BM73" s="12">
        <v>321175.24120270001</v>
      </c>
      <c r="BN73" s="6" t="s">
        <v>80</v>
      </c>
      <c r="BO73" s="12"/>
      <c r="BP73" s="13">
        <v>36440</v>
      </c>
      <c r="BQ73" s="13">
        <v>47391</v>
      </c>
      <c r="BR73" s="12">
        <v>0</v>
      </c>
      <c r="BS73" s="12">
        <v>65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45139</v>
      </c>
      <c r="E74" s="17" t="s">
        <v>183</v>
      </c>
      <c r="F74" s="18">
        <v>0</v>
      </c>
      <c r="G74" s="18">
        <v>0</v>
      </c>
      <c r="H74" s="19">
        <v>42337.64</v>
      </c>
      <c r="I74" s="19">
        <v>0</v>
      </c>
      <c r="J74" s="19">
        <v>0</v>
      </c>
      <c r="K74" s="19">
        <v>42337.64</v>
      </c>
      <c r="L74" s="19">
        <v>431.89</v>
      </c>
      <c r="M74" s="19">
        <v>0</v>
      </c>
      <c r="N74" s="19">
        <v>0</v>
      </c>
      <c r="O74" s="19">
        <v>0</v>
      </c>
      <c r="P74" s="19">
        <v>431.89</v>
      </c>
      <c r="Q74" s="19">
        <v>36.58</v>
      </c>
      <c r="R74" s="19">
        <v>0</v>
      </c>
      <c r="S74" s="19">
        <v>41869.160000000003</v>
      </c>
      <c r="T74" s="19">
        <v>0</v>
      </c>
      <c r="U74" s="19">
        <v>359.56</v>
      </c>
      <c r="V74" s="19">
        <v>0</v>
      </c>
      <c r="W74" s="19">
        <v>0</v>
      </c>
      <c r="X74" s="19">
        <v>359.56</v>
      </c>
      <c r="Y74" s="19">
        <v>0</v>
      </c>
      <c r="Z74" s="19">
        <v>0</v>
      </c>
      <c r="AA74" s="19">
        <v>0</v>
      </c>
      <c r="AB74" s="19">
        <v>65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101.08</v>
      </c>
      <c r="AI74" s="19">
        <v>83.63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2.6480220000000001</v>
      </c>
      <c r="AT74" s="19">
        <v>0</v>
      </c>
      <c r="AU74" s="19">
        <f t="shared" si="1"/>
        <v>1075.0919779999997</v>
      </c>
      <c r="AV74" s="19">
        <v>0</v>
      </c>
      <c r="AW74" s="19">
        <v>0</v>
      </c>
      <c r="AX74" s="20">
        <v>73</v>
      </c>
      <c r="AY74" s="20">
        <v>360</v>
      </c>
      <c r="AZ74" s="19">
        <v>274203</v>
      </c>
      <c r="BA74" s="19">
        <v>88689</v>
      </c>
      <c r="BB74" s="21">
        <v>85</v>
      </c>
      <c r="BC74" s="21">
        <v>40.127621238259501</v>
      </c>
      <c r="BD74" s="21">
        <v>10.199999999999999</v>
      </c>
      <c r="BE74" s="21"/>
      <c r="BF74" s="17" t="s">
        <v>75</v>
      </c>
      <c r="BG74" s="14"/>
      <c r="BH74" s="17" t="s">
        <v>93</v>
      </c>
      <c r="BI74" s="17" t="s">
        <v>184</v>
      </c>
      <c r="BJ74" s="17"/>
      <c r="BK74" s="17" t="s">
        <v>78</v>
      </c>
      <c r="BL74" s="15" t="s">
        <v>79</v>
      </c>
      <c r="BM74" s="21">
        <v>326190.98593352002</v>
      </c>
      <c r="BN74" s="15" t="s">
        <v>80</v>
      </c>
      <c r="BO74" s="21"/>
      <c r="BP74" s="22">
        <v>36462</v>
      </c>
      <c r="BQ74" s="22">
        <v>47391</v>
      </c>
      <c r="BR74" s="21">
        <v>0</v>
      </c>
      <c r="BS74" s="21">
        <v>65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45139</v>
      </c>
      <c r="E75" s="8" t="s">
        <v>185</v>
      </c>
      <c r="F75" s="9">
        <v>0</v>
      </c>
      <c r="G75" s="9">
        <v>1</v>
      </c>
      <c r="H75" s="10">
        <v>43233.66</v>
      </c>
      <c r="I75" s="10">
        <v>405.29</v>
      </c>
      <c r="J75" s="10">
        <v>0</v>
      </c>
      <c r="K75" s="10">
        <v>43638.95</v>
      </c>
      <c r="L75" s="10">
        <v>412.21</v>
      </c>
      <c r="M75" s="10">
        <v>0</v>
      </c>
      <c r="N75" s="10">
        <v>0</v>
      </c>
      <c r="O75" s="10">
        <v>405.29</v>
      </c>
      <c r="P75" s="10">
        <v>412.21</v>
      </c>
      <c r="Q75" s="10">
        <v>3.45</v>
      </c>
      <c r="R75" s="10">
        <v>0</v>
      </c>
      <c r="S75" s="10">
        <v>42818</v>
      </c>
      <c r="T75" s="10">
        <v>374.38</v>
      </c>
      <c r="U75" s="10">
        <v>367.46</v>
      </c>
      <c r="V75" s="10">
        <v>0</v>
      </c>
      <c r="W75" s="10">
        <v>374.38</v>
      </c>
      <c r="X75" s="10">
        <v>367.46</v>
      </c>
      <c r="Y75" s="10">
        <v>0</v>
      </c>
      <c r="Z75" s="10">
        <v>0</v>
      </c>
      <c r="AA75" s="10">
        <v>0</v>
      </c>
      <c r="AB75" s="10">
        <v>65</v>
      </c>
      <c r="AC75" s="10">
        <v>0</v>
      </c>
      <c r="AD75" s="10">
        <v>0</v>
      </c>
      <c r="AE75" s="10">
        <v>0</v>
      </c>
      <c r="AF75" s="10">
        <v>28.82</v>
      </c>
      <c r="AG75" s="10">
        <v>0</v>
      </c>
      <c r="AH75" s="10">
        <v>99.79</v>
      </c>
      <c r="AI75" s="10">
        <v>83.45</v>
      </c>
      <c r="AJ75" s="10">
        <v>65</v>
      </c>
      <c r="AK75" s="10">
        <v>0</v>
      </c>
      <c r="AL75" s="10">
        <v>0</v>
      </c>
      <c r="AM75" s="10">
        <v>0</v>
      </c>
      <c r="AN75" s="10">
        <v>0</v>
      </c>
      <c r="AO75" s="10">
        <v>99.79</v>
      </c>
      <c r="AP75" s="10">
        <v>83.21</v>
      </c>
      <c r="AQ75" s="10">
        <v>35.594999999999999</v>
      </c>
      <c r="AR75" s="10">
        <v>0</v>
      </c>
      <c r="AS75" s="10">
        <v>0</v>
      </c>
      <c r="AT75" s="10">
        <v>0</v>
      </c>
      <c r="AU75" s="10">
        <f t="shared" si="1"/>
        <v>2123.4449999999997</v>
      </c>
      <c r="AV75" s="10">
        <v>0</v>
      </c>
      <c r="AW75" s="10">
        <v>0</v>
      </c>
      <c r="AX75" s="11">
        <v>75</v>
      </c>
      <c r="AY75" s="11">
        <v>360</v>
      </c>
      <c r="AZ75" s="10">
        <v>274813</v>
      </c>
      <c r="BA75" s="10">
        <v>87369</v>
      </c>
      <c r="BB75" s="12">
        <v>84.24</v>
      </c>
      <c r="BC75" s="12">
        <v>41.284532500085803</v>
      </c>
      <c r="BD75" s="12">
        <v>10.199999999999999</v>
      </c>
      <c r="BE75" s="12"/>
      <c r="BF75" s="8" t="s">
        <v>75</v>
      </c>
      <c r="BG75" s="5"/>
      <c r="BH75" s="8" t="s">
        <v>93</v>
      </c>
      <c r="BI75" s="8" t="s">
        <v>184</v>
      </c>
      <c r="BJ75" s="8"/>
      <c r="BK75" s="8" t="s">
        <v>78</v>
      </c>
      <c r="BL75" s="6" t="s">
        <v>79</v>
      </c>
      <c r="BM75" s="12">
        <v>333583.13459600002</v>
      </c>
      <c r="BN75" s="6" t="s">
        <v>80</v>
      </c>
      <c r="BO75" s="12"/>
      <c r="BP75" s="13">
        <v>36497</v>
      </c>
      <c r="BQ75" s="13">
        <v>47452</v>
      </c>
      <c r="BR75" s="12">
        <v>0</v>
      </c>
      <c r="BS75" s="12">
        <v>65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45139</v>
      </c>
      <c r="E76" s="17" t="s">
        <v>186</v>
      </c>
      <c r="F76" s="18">
        <v>0</v>
      </c>
      <c r="G76" s="18">
        <v>0</v>
      </c>
      <c r="H76" s="19">
        <v>39301.83</v>
      </c>
      <c r="I76" s="19">
        <v>0</v>
      </c>
      <c r="J76" s="19">
        <v>0</v>
      </c>
      <c r="K76" s="19">
        <v>39301.83</v>
      </c>
      <c r="L76" s="19">
        <v>370.14</v>
      </c>
      <c r="M76" s="19">
        <v>0</v>
      </c>
      <c r="N76" s="19">
        <v>0</v>
      </c>
      <c r="O76" s="19">
        <v>0</v>
      </c>
      <c r="P76" s="19">
        <v>370.14</v>
      </c>
      <c r="Q76" s="19">
        <v>3.06</v>
      </c>
      <c r="R76" s="19">
        <v>0</v>
      </c>
      <c r="S76" s="19">
        <v>38928.620000000003</v>
      </c>
      <c r="T76" s="19">
        <v>0</v>
      </c>
      <c r="U76" s="19">
        <v>330.76</v>
      </c>
      <c r="V76" s="19">
        <v>0</v>
      </c>
      <c r="W76" s="19">
        <v>0</v>
      </c>
      <c r="X76" s="19">
        <v>330.76</v>
      </c>
      <c r="Y76" s="19">
        <v>0</v>
      </c>
      <c r="Z76" s="19">
        <v>0</v>
      </c>
      <c r="AA76" s="19">
        <v>0</v>
      </c>
      <c r="AB76" s="19">
        <v>65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90.3</v>
      </c>
      <c r="AI76" s="19">
        <v>72.33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2.7288869999999998</v>
      </c>
      <c r="AT76" s="19">
        <v>0</v>
      </c>
      <c r="AU76" s="19">
        <f t="shared" si="1"/>
        <v>928.86111299999993</v>
      </c>
      <c r="AV76" s="19">
        <v>0</v>
      </c>
      <c r="AW76" s="19">
        <v>0</v>
      </c>
      <c r="AX76" s="20">
        <v>75</v>
      </c>
      <c r="AY76" s="20">
        <v>360</v>
      </c>
      <c r="AZ76" s="19">
        <v>234199.67999999999</v>
      </c>
      <c r="BA76" s="19">
        <v>79200</v>
      </c>
      <c r="BB76" s="21">
        <v>90</v>
      </c>
      <c r="BC76" s="21">
        <v>44.237068181818202</v>
      </c>
      <c r="BD76" s="21">
        <v>10.1</v>
      </c>
      <c r="BE76" s="21"/>
      <c r="BF76" s="17" t="s">
        <v>75</v>
      </c>
      <c r="BG76" s="14"/>
      <c r="BH76" s="17" t="s">
        <v>89</v>
      </c>
      <c r="BI76" s="17" t="s">
        <v>118</v>
      </c>
      <c r="BJ76" s="17"/>
      <c r="BK76" s="17" t="s">
        <v>78</v>
      </c>
      <c r="BL76" s="15" t="s">
        <v>79</v>
      </c>
      <c r="BM76" s="21">
        <v>303282.05626364</v>
      </c>
      <c r="BN76" s="15" t="s">
        <v>80</v>
      </c>
      <c r="BO76" s="21"/>
      <c r="BP76" s="22">
        <v>36511</v>
      </c>
      <c r="BQ76" s="22">
        <v>47452</v>
      </c>
      <c r="BR76" s="21">
        <v>0</v>
      </c>
      <c r="BS76" s="21">
        <v>65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45139</v>
      </c>
      <c r="E77" s="8" t="s">
        <v>187</v>
      </c>
      <c r="F77" s="9">
        <v>88</v>
      </c>
      <c r="G77" s="9">
        <v>87</v>
      </c>
      <c r="H77" s="10">
        <v>39599.040000000001</v>
      </c>
      <c r="I77" s="10">
        <v>22554.94</v>
      </c>
      <c r="J77" s="10">
        <v>3.04</v>
      </c>
      <c r="K77" s="10">
        <v>62153.98</v>
      </c>
      <c r="L77" s="10">
        <v>367.63</v>
      </c>
      <c r="M77" s="10">
        <v>0</v>
      </c>
      <c r="N77" s="10">
        <v>0</v>
      </c>
      <c r="O77" s="10">
        <v>3.04</v>
      </c>
      <c r="P77" s="10">
        <v>0</v>
      </c>
      <c r="Q77" s="10">
        <v>0</v>
      </c>
      <c r="R77" s="10">
        <v>0</v>
      </c>
      <c r="S77" s="10">
        <v>62150.94</v>
      </c>
      <c r="T77" s="10">
        <v>37845.07</v>
      </c>
      <c r="U77" s="10">
        <v>333.27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38178.339999999997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22919.53</v>
      </c>
      <c r="AW77" s="10">
        <v>38178.339999999997</v>
      </c>
      <c r="AX77" s="11">
        <v>75</v>
      </c>
      <c r="AY77" s="11">
        <v>360</v>
      </c>
      <c r="AZ77" s="10">
        <v>234199.67999999999</v>
      </c>
      <c r="BA77" s="10">
        <v>79200</v>
      </c>
      <c r="BB77" s="12">
        <v>90</v>
      </c>
      <c r="BC77" s="12">
        <v>70.626068181818198</v>
      </c>
      <c r="BD77" s="12">
        <v>10.1</v>
      </c>
      <c r="BE77" s="12"/>
      <c r="BF77" s="8" t="s">
        <v>75</v>
      </c>
      <c r="BG77" s="5"/>
      <c r="BH77" s="8" t="s">
        <v>89</v>
      </c>
      <c r="BI77" s="8" t="s">
        <v>118</v>
      </c>
      <c r="BJ77" s="8"/>
      <c r="BK77" s="8" t="s">
        <v>91</v>
      </c>
      <c r="BL77" s="6" t="s">
        <v>79</v>
      </c>
      <c r="BM77" s="12">
        <v>484200.69557868002</v>
      </c>
      <c r="BN77" s="6" t="s">
        <v>80</v>
      </c>
      <c r="BO77" s="12"/>
      <c r="BP77" s="13">
        <v>36511</v>
      </c>
      <c r="BQ77" s="13">
        <v>47452</v>
      </c>
      <c r="BR77" s="12">
        <v>22890.68</v>
      </c>
      <c r="BS77" s="12">
        <v>65</v>
      </c>
      <c r="BT77" s="12">
        <v>28.69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45139</v>
      </c>
      <c r="E78" s="17" t="s">
        <v>188</v>
      </c>
      <c r="F78" s="18">
        <v>0</v>
      </c>
      <c r="G78" s="18">
        <v>0</v>
      </c>
      <c r="H78" s="19">
        <v>35502.67</v>
      </c>
      <c r="I78" s="19">
        <v>0</v>
      </c>
      <c r="J78" s="19">
        <v>0</v>
      </c>
      <c r="K78" s="19">
        <v>35502.67</v>
      </c>
      <c r="L78" s="19">
        <v>324.23</v>
      </c>
      <c r="M78" s="19">
        <v>0</v>
      </c>
      <c r="N78" s="19">
        <v>0</v>
      </c>
      <c r="O78" s="19">
        <v>0</v>
      </c>
      <c r="P78" s="19">
        <v>324.23</v>
      </c>
      <c r="Q78" s="19">
        <v>2.68</v>
      </c>
      <c r="R78" s="19">
        <v>0</v>
      </c>
      <c r="S78" s="19">
        <v>35175.75</v>
      </c>
      <c r="T78" s="19">
        <v>0</v>
      </c>
      <c r="U78" s="19">
        <v>298.79000000000002</v>
      </c>
      <c r="V78" s="19">
        <v>0</v>
      </c>
      <c r="W78" s="19">
        <v>0</v>
      </c>
      <c r="X78" s="19">
        <v>298.79000000000002</v>
      </c>
      <c r="Y78" s="19">
        <v>0</v>
      </c>
      <c r="Z78" s="19">
        <v>0</v>
      </c>
      <c r="AA78" s="19">
        <v>0</v>
      </c>
      <c r="AB78" s="19">
        <v>65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81.73</v>
      </c>
      <c r="AI78" s="19">
        <v>73.239999999999995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2.058859</v>
      </c>
      <c r="AT78" s="19">
        <v>0</v>
      </c>
      <c r="AU78" s="19">
        <f t="shared" si="1"/>
        <v>843.61114099999998</v>
      </c>
      <c r="AV78" s="19">
        <v>0</v>
      </c>
      <c r="AW78" s="19">
        <v>0</v>
      </c>
      <c r="AX78" s="20">
        <v>76</v>
      </c>
      <c r="AY78" s="20">
        <v>360</v>
      </c>
      <c r="AZ78" s="19">
        <v>237659.49</v>
      </c>
      <c r="BA78" s="19">
        <v>70400</v>
      </c>
      <c r="BB78" s="21">
        <v>80</v>
      </c>
      <c r="BC78" s="21">
        <v>39.9724431818182</v>
      </c>
      <c r="BD78" s="21">
        <v>10.1</v>
      </c>
      <c r="BE78" s="21"/>
      <c r="BF78" s="17" t="s">
        <v>75</v>
      </c>
      <c r="BG78" s="14"/>
      <c r="BH78" s="17" t="s">
        <v>89</v>
      </c>
      <c r="BI78" s="17" t="s">
        <v>118</v>
      </c>
      <c r="BJ78" s="17"/>
      <c r="BK78" s="17" t="s">
        <v>78</v>
      </c>
      <c r="BL78" s="15" t="s">
        <v>79</v>
      </c>
      <c r="BM78" s="21">
        <v>274044.48939150001</v>
      </c>
      <c r="BN78" s="15" t="s">
        <v>80</v>
      </c>
      <c r="BO78" s="21"/>
      <c r="BP78" s="22">
        <v>36553</v>
      </c>
      <c r="BQ78" s="22">
        <v>47484</v>
      </c>
      <c r="BR78" s="21">
        <v>0</v>
      </c>
      <c r="BS78" s="21">
        <v>65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45139</v>
      </c>
      <c r="E79" s="8" t="s">
        <v>189</v>
      </c>
      <c r="F79" s="9">
        <v>3</v>
      </c>
      <c r="G79" s="9">
        <v>3</v>
      </c>
      <c r="H79" s="10">
        <v>40110.6</v>
      </c>
      <c r="I79" s="10">
        <v>909.67</v>
      </c>
      <c r="J79" s="10">
        <v>3</v>
      </c>
      <c r="K79" s="10">
        <v>41020.269999999997</v>
      </c>
      <c r="L79" s="10">
        <v>363.33</v>
      </c>
      <c r="M79" s="10">
        <v>0</v>
      </c>
      <c r="N79" s="10">
        <v>0</v>
      </c>
      <c r="O79" s="10">
        <v>340.48</v>
      </c>
      <c r="P79" s="10">
        <v>0</v>
      </c>
      <c r="Q79" s="10">
        <v>0</v>
      </c>
      <c r="R79" s="10">
        <v>0</v>
      </c>
      <c r="S79" s="10">
        <v>40679.79</v>
      </c>
      <c r="T79" s="10">
        <v>687.22</v>
      </c>
      <c r="U79" s="10">
        <v>337.57</v>
      </c>
      <c r="V79" s="10">
        <v>0</v>
      </c>
      <c r="W79" s="10">
        <v>343.61</v>
      </c>
      <c r="X79" s="10">
        <v>0</v>
      </c>
      <c r="Y79" s="10">
        <v>0</v>
      </c>
      <c r="Z79" s="10">
        <v>0</v>
      </c>
      <c r="AA79" s="10">
        <v>681.18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65</v>
      </c>
      <c r="AK79" s="10">
        <v>0</v>
      </c>
      <c r="AL79" s="10">
        <v>0</v>
      </c>
      <c r="AM79" s="10">
        <v>30.91</v>
      </c>
      <c r="AN79" s="10">
        <v>0</v>
      </c>
      <c r="AO79" s="10">
        <v>90.3</v>
      </c>
      <c r="AP79" s="10">
        <v>73.45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940.75</v>
      </c>
      <c r="AV79" s="10">
        <v>932.52</v>
      </c>
      <c r="AW79" s="10">
        <v>681.18</v>
      </c>
      <c r="AX79" s="11">
        <v>77</v>
      </c>
      <c r="AY79" s="11">
        <v>360</v>
      </c>
      <c r="AZ79" s="10">
        <v>239187.17</v>
      </c>
      <c r="BA79" s="10">
        <v>79200</v>
      </c>
      <c r="BB79" s="12">
        <v>90</v>
      </c>
      <c r="BC79" s="12">
        <v>46.2270340909091</v>
      </c>
      <c r="BD79" s="12">
        <v>10.1</v>
      </c>
      <c r="BE79" s="12"/>
      <c r="BF79" s="8" t="s">
        <v>75</v>
      </c>
      <c r="BG79" s="5"/>
      <c r="BH79" s="8" t="s">
        <v>89</v>
      </c>
      <c r="BI79" s="8" t="s">
        <v>118</v>
      </c>
      <c r="BJ79" s="8"/>
      <c r="BK79" s="8" t="s">
        <v>82</v>
      </c>
      <c r="BL79" s="6" t="s">
        <v>79</v>
      </c>
      <c r="BM79" s="12">
        <v>316924.93490837998</v>
      </c>
      <c r="BN79" s="6" t="s">
        <v>80</v>
      </c>
      <c r="BO79" s="12"/>
      <c r="BP79" s="13">
        <v>36567</v>
      </c>
      <c r="BQ79" s="13">
        <v>47515</v>
      </c>
      <c r="BR79" s="12">
        <v>519.32000000000005</v>
      </c>
      <c r="BS79" s="12">
        <v>65</v>
      </c>
      <c r="BT79" s="12">
        <v>30.91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45139</v>
      </c>
      <c r="E80" s="17" t="s">
        <v>190</v>
      </c>
      <c r="F80" s="18">
        <v>0</v>
      </c>
      <c r="G80" s="18">
        <v>0</v>
      </c>
      <c r="H80" s="19">
        <v>42831.98</v>
      </c>
      <c r="I80" s="19">
        <v>0</v>
      </c>
      <c r="J80" s="19">
        <v>0.28999999999999998</v>
      </c>
      <c r="K80" s="19">
        <v>42831.98</v>
      </c>
      <c r="L80" s="19">
        <v>379.59</v>
      </c>
      <c r="M80" s="19">
        <v>0</v>
      </c>
      <c r="N80" s="19">
        <v>0</v>
      </c>
      <c r="O80" s="19">
        <v>0</v>
      </c>
      <c r="P80" s="19">
        <v>379.59</v>
      </c>
      <c r="Q80" s="19">
        <v>3.18</v>
      </c>
      <c r="R80" s="19">
        <v>0</v>
      </c>
      <c r="S80" s="19">
        <v>42449.21</v>
      </c>
      <c r="T80" s="19">
        <v>0</v>
      </c>
      <c r="U80" s="19">
        <v>364.04</v>
      </c>
      <c r="V80" s="19">
        <v>0</v>
      </c>
      <c r="W80" s="19">
        <v>0</v>
      </c>
      <c r="X80" s="19">
        <v>364.04</v>
      </c>
      <c r="Y80" s="19">
        <v>0</v>
      </c>
      <c r="Z80" s="19">
        <v>0</v>
      </c>
      <c r="AA80" s="19">
        <v>0</v>
      </c>
      <c r="AB80" s="19">
        <v>65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95.82</v>
      </c>
      <c r="AI80" s="19">
        <v>84.61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2.8598119999999998</v>
      </c>
      <c r="AT80" s="19">
        <v>0</v>
      </c>
      <c r="AU80" s="19">
        <f t="shared" si="1"/>
        <v>989.0901879999999</v>
      </c>
      <c r="AV80" s="19">
        <v>0</v>
      </c>
      <c r="AW80" s="19">
        <v>0</v>
      </c>
      <c r="AX80" s="20">
        <v>79</v>
      </c>
      <c r="AY80" s="20">
        <v>360</v>
      </c>
      <c r="AZ80" s="19">
        <v>285969</v>
      </c>
      <c r="BA80" s="19">
        <v>83331</v>
      </c>
      <c r="BB80" s="21">
        <v>79.8</v>
      </c>
      <c r="BC80" s="21">
        <v>40.650501710047898</v>
      </c>
      <c r="BD80" s="21">
        <v>10.199999999999999</v>
      </c>
      <c r="BE80" s="21"/>
      <c r="BF80" s="17" t="s">
        <v>75</v>
      </c>
      <c r="BG80" s="14"/>
      <c r="BH80" s="17" t="s">
        <v>93</v>
      </c>
      <c r="BI80" s="17" t="s">
        <v>166</v>
      </c>
      <c r="BJ80" s="17"/>
      <c r="BK80" s="17" t="s">
        <v>78</v>
      </c>
      <c r="BL80" s="15" t="s">
        <v>79</v>
      </c>
      <c r="BM80" s="21">
        <v>330709.99422961997</v>
      </c>
      <c r="BN80" s="15" t="s">
        <v>80</v>
      </c>
      <c r="BO80" s="21"/>
      <c r="BP80" s="22">
        <v>36588</v>
      </c>
      <c r="BQ80" s="22">
        <v>47542</v>
      </c>
      <c r="BR80" s="21">
        <v>0</v>
      </c>
      <c r="BS80" s="21">
        <v>65</v>
      </c>
      <c r="BT80" s="21">
        <v>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45139</v>
      </c>
      <c r="E81" s="8" t="s">
        <v>191</v>
      </c>
      <c r="F81" s="9">
        <v>1</v>
      </c>
      <c r="G81" s="9">
        <v>1</v>
      </c>
      <c r="H81" s="10">
        <v>45532.65</v>
      </c>
      <c r="I81" s="10">
        <v>393.81</v>
      </c>
      <c r="J81" s="10">
        <v>3.35</v>
      </c>
      <c r="K81" s="10">
        <v>45926.46</v>
      </c>
      <c r="L81" s="10">
        <v>400.53</v>
      </c>
      <c r="M81" s="10">
        <v>0</v>
      </c>
      <c r="N81" s="10">
        <v>0</v>
      </c>
      <c r="O81" s="10">
        <v>393.81</v>
      </c>
      <c r="P81" s="10">
        <v>3.35</v>
      </c>
      <c r="Q81" s="10">
        <v>0</v>
      </c>
      <c r="R81" s="10">
        <v>0</v>
      </c>
      <c r="S81" s="10">
        <v>45529.3</v>
      </c>
      <c r="T81" s="10">
        <v>393.72</v>
      </c>
      <c r="U81" s="10">
        <v>387</v>
      </c>
      <c r="V81" s="10">
        <v>0</v>
      </c>
      <c r="W81" s="10">
        <v>390.37</v>
      </c>
      <c r="X81" s="10">
        <v>0</v>
      </c>
      <c r="Y81" s="10">
        <v>0</v>
      </c>
      <c r="Z81" s="10">
        <v>0</v>
      </c>
      <c r="AA81" s="10">
        <v>390.35</v>
      </c>
      <c r="AB81" s="10">
        <v>0</v>
      </c>
      <c r="AC81" s="10">
        <v>0</v>
      </c>
      <c r="AD81" s="10">
        <v>0</v>
      </c>
      <c r="AE81" s="10">
        <v>0</v>
      </c>
      <c r="AF81" s="10">
        <v>30.54</v>
      </c>
      <c r="AG81" s="10">
        <v>0</v>
      </c>
      <c r="AH81" s="10">
        <v>0</v>
      </c>
      <c r="AI81" s="10">
        <v>0</v>
      </c>
      <c r="AJ81" s="10">
        <v>65</v>
      </c>
      <c r="AK81" s="10">
        <v>0</v>
      </c>
      <c r="AL81" s="10">
        <v>0</v>
      </c>
      <c r="AM81" s="10">
        <v>0.03</v>
      </c>
      <c r="AN81" s="10">
        <v>0</v>
      </c>
      <c r="AO81" s="10">
        <v>100.65</v>
      </c>
      <c r="AP81" s="10">
        <v>84.77</v>
      </c>
      <c r="AQ81" s="10">
        <v>0</v>
      </c>
      <c r="AR81" s="10">
        <v>0</v>
      </c>
      <c r="AS81" s="10">
        <v>3.8509999999999998E-3</v>
      </c>
      <c r="AT81" s="10">
        <v>0</v>
      </c>
      <c r="AU81" s="10">
        <f t="shared" si="1"/>
        <v>1065.1661490000001</v>
      </c>
      <c r="AV81" s="10">
        <v>397.18</v>
      </c>
      <c r="AW81" s="10">
        <v>390.35</v>
      </c>
      <c r="AX81" s="11">
        <v>78</v>
      </c>
      <c r="AY81" s="11">
        <v>360</v>
      </c>
      <c r="AZ81" s="10">
        <v>286867.96999999997</v>
      </c>
      <c r="BA81" s="10">
        <v>88250</v>
      </c>
      <c r="BB81" s="12">
        <v>84.45</v>
      </c>
      <c r="BC81" s="12">
        <v>43.568831558073697</v>
      </c>
      <c r="BD81" s="12">
        <v>10.199999999999999</v>
      </c>
      <c r="BE81" s="12"/>
      <c r="BF81" s="8" t="s">
        <v>75</v>
      </c>
      <c r="BG81" s="5"/>
      <c r="BH81" s="8" t="s">
        <v>93</v>
      </c>
      <c r="BI81" s="8" t="s">
        <v>166</v>
      </c>
      <c r="BJ81" s="8"/>
      <c r="BK81" s="8" t="s">
        <v>82</v>
      </c>
      <c r="BL81" s="6" t="s">
        <v>79</v>
      </c>
      <c r="BM81" s="12">
        <v>354706.11915460002</v>
      </c>
      <c r="BN81" s="6" t="s">
        <v>80</v>
      </c>
      <c r="BO81" s="12"/>
      <c r="BP81" s="13">
        <v>36595</v>
      </c>
      <c r="BQ81" s="13">
        <v>47542</v>
      </c>
      <c r="BR81" s="12">
        <v>250.49</v>
      </c>
      <c r="BS81" s="12">
        <v>65</v>
      </c>
      <c r="BT81" s="12">
        <v>30.61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45139</v>
      </c>
      <c r="E82" s="17" t="s">
        <v>192</v>
      </c>
      <c r="F82" s="18">
        <v>0</v>
      </c>
      <c r="G82" s="18">
        <v>0</v>
      </c>
      <c r="H82" s="19">
        <v>29264.41</v>
      </c>
      <c r="I82" s="19">
        <v>0</v>
      </c>
      <c r="J82" s="19">
        <v>0</v>
      </c>
      <c r="K82" s="19">
        <v>29264.41</v>
      </c>
      <c r="L82" s="19">
        <v>249.29</v>
      </c>
      <c r="M82" s="19">
        <v>0</v>
      </c>
      <c r="N82" s="19">
        <v>0</v>
      </c>
      <c r="O82" s="19">
        <v>0</v>
      </c>
      <c r="P82" s="19">
        <v>249.29</v>
      </c>
      <c r="Q82" s="19">
        <v>2.0699999999999998</v>
      </c>
      <c r="R82" s="19">
        <v>0</v>
      </c>
      <c r="S82" s="19">
        <v>29013.05</v>
      </c>
      <c r="T82" s="19">
        <v>0</v>
      </c>
      <c r="U82" s="19">
        <v>246.29</v>
      </c>
      <c r="V82" s="19">
        <v>0</v>
      </c>
      <c r="W82" s="19">
        <v>0</v>
      </c>
      <c r="X82" s="19">
        <v>246.29</v>
      </c>
      <c r="Y82" s="19">
        <v>0</v>
      </c>
      <c r="Z82" s="19">
        <v>0</v>
      </c>
      <c r="AA82" s="19">
        <v>0</v>
      </c>
      <c r="AB82" s="19">
        <v>65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67.709999999999994</v>
      </c>
      <c r="AI82" s="19">
        <v>72.91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1.857337</v>
      </c>
      <c r="AT82" s="19">
        <v>0</v>
      </c>
      <c r="AU82" s="19">
        <f t="shared" si="1"/>
        <v>701.41266299999995</v>
      </c>
      <c r="AV82" s="19">
        <v>0</v>
      </c>
      <c r="AW82" s="19">
        <v>0</v>
      </c>
      <c r="AX82" s="20">
        <v>82</v>
      </c>
      <c r="AY82" s="20">
        <v>360</v>
      </c>
      <c r="AZ82" s="19">
        <v>243927.55</v>
      </c>
      <c r="BA82" s="19">
        <v>56000</v>
      </c>
      <c r="BB82" s="21">
        <v>63.64</v>
      </c>
      <c r="BC82" s="21">
        <v>32.971258964285703</v>
      </c>
      <c r="BD82" s="21">
        <v>10.1</v>
      </c>
      <c r="BE82" s="21"/>
      <c r="BF82" s="17" t="s">
        <v>75</v>
      </c>
      <c r="BG82" s="14"/>
      <c r="BH82" s="17" t="s">
        <v>89</v>
      </c>
      <c r="BI82" s="17" t="s">
        <v>118</v>
      </c>
      <c r="BJ82" s="17"/>
      <c r="BK82" s="17" t="s">
        <v>78</v>
      </c>
      <c r="BL82" s="15" t="s">
        <v>79</v>
      </c>
      <c r="BM82" s="21">
        <v>226032.60692210001</v>
      </c>
      <c r="BN82" s="15" t="s">
        <v>80</v>
      </c>
      <c r="BO82" s="21"/>
      <c r="BP82" s="22">
        <v>36649</v>
      </c>
      <c r="BQ82" s="22">
        <v>47603</v>
      </c>
      <c r="BR82" s="21">
        <v>0</v>
      </c>
      <c r="BS82" s="21">
        <v>65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45139</v>
      </c>
      <c r="E83" s="8" t="s">
        <v>193</v>
      </c>
      <c r="F83" s="9">
        <v>0</v>
      </c>
      <c r="G83" s="9">
        <v>0</v>
      </c>
      <c r="H83" s="10">
        <v>47068</v>
      </c>
      <c r="I83" s="10">
        <v>0</v>
      </c>
      <c r="J83" s="10">
        <v>0</v>
      </c>
      <c r="K83" s="10">
        <v>47068</v>
      </c>
      <c r="L83" s="10">
        <v>392.61</v>
      </c>
      <c r="M83" s="10">
        <v>0</v>
      </c>
      <c r="N83" s="10">
        <v>0</v>
      </c>
      <c r="O83" s="10">
        <v>0</v>
      </c>
      <c r="P83" s="10">
        <v>392.61</v>
      </c>
      <c r="Q83" s="10">
        <v>3.27</v>
      </c>
      <c r="R83" s="10">
        <v>0</v>
      </c>
      <c r="S83" s="10">
        <v>46672.11</v>
      </c>
      <c r="T83" s="10">
        <v>0</v>
      </c>
      <c r="U83" s="10">
        <v>400.05</v>
      </c>
      <c r="V83" s="10">
        <v>0</v>
      </c>
      <c r="W83" s="10">
        <v>0</v>
      </c>
      <c r="X83" s="10">
        <v>400.05</v>
      </c>
      <c r="Y83" s="10">
        <v>0</v>
      </c>
      <c r="Z83" s="10">
        <v>0</v>
      </c>
      <c r="AA83" s="10">
        <v>0</v>
      </c>
      <c r="AB83" s="10">
        <v>65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101.22</v>
      </c>
      <c r="AI83" s="10">
        <v>84.54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2.935543</v>
      </c>
      <c r="AT83" s="10">
        <v>0</v>
      </c>
      <c r="AU83" s="10">
        <f t="shared" si="1"/>
        <v>1043.754457</v>
      </c>
      <c r="AV83" s="10">
        <v>0</v>
      </c>
      <c r="AW83" s="10">
        <v>0</v>
      </c>
      <c r="AX83" s="11">
        <v>82</v>
      </c>
      <c r="AY83" s="11">
        <v>360</v>
      </c>
      <c r="AZ83" s="10">
        <v>291235.23</v>
      </c>
      <c r="BA83" s="10">
        <v>88825</v>
      </c>
      <c r="BB83" s="12">
        <v>85</v>
      </c>
      <c r="BC83" s="12">
        <v>44.662306220095701</v>
      </c>
      <c r="BD83" s="12">
        <v>10.199999999999999</v>
      </c>
      <c r="BE83" s="12"/>
      <c r="BF83" s="8" t="s">
        <v>75</v>
      </c>
      <c r="BG83" s="5"/>
      <c r="BH83" s="8" t="s">
        <v>93</v>
      </c>
      <c r="BI83" s="8" t="s">
        <v>166</v>
      </c>
      <c r="BJ83" s="8"/>
      <c r="BK83" s="8" t="s">
        <v>78</v>
      </c>
      <c r="BL83" s="6" t="s">
        <v>79</v>
      </c>
      <c r="BM83" s="12">
        <v>363609.43416342</v>
      </c>
      <c r="BN83" s="6" t="s">
        <v>80</v>
      </c>
      <c r="BO83" s="12"/>
      <c r="BP83" s="13">
        <v>36686</v>
      </c>
      <c r="BQ83" s="13">
        <v>47635</v>
      </c>
      <c r="BR83" s="12">
        <v>0</v>
      </c>
      <c r="BS83" s="12">
        <v>65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45139</v>
      </c>
      <c r="E84" s="17" t="s">
        <v>194</v>
      </c>
      <c r="F84" s="18">
        <v>0</v>
      </c>
      <c r="G84" s="18">
        <v>0</v>
      </c>
      <c r="H84" s="19">
        <v>39815.72</v>
      </c>
      <c r="I84" s="19">
        <v>0</v>
      </c>
      <c r="J84" s="19">
        <v>0</v>
      </c>
      <c r="K84" s="19">
        <v>39815.72</v>
      </c>
      <c r="L84" s="19">
        <v>348.34</v>
      </c>
      <c r="M84" s="19">
        <v>0</v>
      </c>
      <c r="N84" s="19">
        <v>0</v>
      </c>
      <c r="O84" s="19">
        <v>0</v>
      </c>
      <c r="P84" s="19">
        <v>348.34</v>
      </c>
      <c r="Q84" s="19">
        <v>9.7200000000000006</v>
      </c>
      <c r="R84" s="19">
        <v>0</v>
      </c>
      <c r="S84" s="19">
        <v>39457.65</v>
      </c>
      <c r="T84" s="19">
        <v>0</v>
      </c>
      <c r="U84" s="19">
        <v>335.03</v>
      </c>
      <c r="V84" s="19">
        <v>0</v>
      </c>
      <c r="W84" s="19">
        <v>0</v>
      </c>
      <c r="X84" s="19">
        <v>335.03</v>
      </c>
      <c r="Y84" s="19">
        <v>0</v>
      </c>
      <c r="Z84" s="19">
        <v>0</v>
      </c>
      <c r="AA84" s="19">
        <v>0</v>
      </c>
      <c r="AB84" s="19">
        <v>65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88.37</v>
      </c>
      <c r="AI84" s="19">
        <v>72.89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2.632619</v>
      </c>
      <c r="AT84" s="19">
        <v>0</v>
      </c>
      <c r="AU84" s="19">
        <f t="shared" si="1"/>
        <v>916.71738099999993</v>
      </c>
      <c r="AV84" s="19">
        <v>0</v>
      </c>
      <c r="AW84" s="19">
        <v>0</v>
      </c>
      <c r="AX84" s="20">
        <v>82</v>
      </c>
      <c r="AY84" s="20">
        <v>360</v>
      </c>
      <c r="AZ84" s="19">
        <v>239330.52</v>
      </c>
      <c r="BA84" s="19">
        <v>77220</v>
      </c>
      <c r="BB84" s="21">
        <v>90</v>
      </c>
      <c r="BC84" s="21">
        <v>45.9879370629371</v>
      </c>
      <c r="BD84" s="21">
        <v>10.1</v>
      </c>
      <c r="BE84" s="21"/>
      <c r="BF84" s="17" t="s">
        <v>75</v>
      </c>
      <c r="BG84" s="14"/>
      <c r="BH84" s="17" t="s">
        <v>93</v>
      </c>
      <c r="BI84" s="17" t="s">
        <v>195</v>
      </c>
      <c r="BJ84" s="17"/>
      <c r="BK84" s="17" t="s">
        <v>78</v>
      </c>
      <c r="BL84" s="15" t="s">
        <v>79</v>
      </c>
      <c r="BM84" s="21">
        <v>307403.58192329999</v>
      </c>
      <c r="BN84" s="15" t="s">
        <v>80</v>
      </c>
      <c r="BO84" s="21"/>
      <c r="BP84" s="22">
        <v>36693</v>
      </c>
      <c r="BQ84" s="22">
        <v>47635</v>
      </c>
      <c r="BR84" s="21">
        <v>0</v>
      </c>
      <c r="BS84" s="21">
        <v>65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45139</v>
      </c>
      <c r="E85" s="8" t="s">
        <v>196</v>
      </c>
      <c r="F85" s="9">
        <v>12</v>
      </c>
      <c r="G85" s="9">
        <v>12</v>
      </c>
      <c r="H85" s="10">
        <v>41708.57</v>
      </c>
      <c r="I85" s="10">
        <v>3974.69</v>
      </c>
      <c r="J85" s="10">
        <v>2.9</v>
      </c>
      <c r="K85" s="10">
        <v>45683.26</v>
      </c>
      <c r="L85" s="10">
        <v>349.88</v>
      </c>
      <c r="M85" s="10">
        <v>0</v>
      </c>
      <c r="N85" s="10">
        <v>0</v>
      </c>
      <c r="O85" s="10">
        <v>319.3</v>
      </c>
      <c r="P85" s="10">
        <v>0</v>
      </c>
      <c r="Q85" s="10">
        <v>0</v>
      </c>
      <c r="R85" s="10">
        <v>0</v>
      </c>
      <c r="S85" s="10">
        <v>45363.96</v>
      </c>
      <c r="T85" s="10">
        <v>4091.89</v>
      </c>
      <c r="U85" s="10">
        <v>351.02</v>
      </c>
      <c r="V85" s="10">
        <v>0</v>
      </c>
      <c r="W85" s="10">
        <v>296.08999999999997</v>
      </c>
      <c r="X85" s="10">
        <v>0</v>
      </c>
      <c r="Y85" s="10">
        <v>0</v>
      </c>
      <c r="Z85" s="10">
        <v>0</v>
      </c>
      <c r="AA85" s="10">
        <v>4146.82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65</v>
      </c>
      <c r="AK85" s="10">
        <v>0</v>
      </c>
      <c r="AL85" s="10">
        <v>0</v>
      </c>
      <c r="AM85" s="10">
        <v>32.4</v>
      </c>
      <c r="AN85" s="10">
        <v>0</v>
      </c>
      <c r="AO85" s="10">
        <v>90.3</v>
      </c>
      <c r="AP85" s="10">
        <v>73.069999999999993</v>
      </c>
      <c r="AQ85" s="10">
        <v>0</v>
      </c>
      <c r="AR85" s="10">
        <v>0</v>
      </c>
      <c r="AS85" s="10">
        <v>1.284E-3</v>
      </c>
      <c r="AT85" s="10">
        <v>0</v>
      </c>
      <c r="AU85" s="10">
        <f t="shared" si="1"/>
        <v>873.25871599999982</v>
      </c>
      <c r="AV85" s="10">
        <v>4005.27</v>
      </c>
      <c r="AW85" s="10">
        <v>4146.82</v>
      </c>
      <c r="AX85" s="11">
        <v>81</v>
      </c>
      <c r="AY85" s="11">
        <v>360</v>
      </c>
      <c r="AZ85" s="10">
        <v>246064.1</v>
      </c>
      <c r="BA85" s="10">
        <v>79200</v>
      </c>
      <c r="BB85" s="12">
        <v>90</v>
      </c>
      <c r="BC85" s="12">
        <v>51.549954545454497</v>
      </c>
      <c r="BD85" s="12">
        <v>10.1</v>
      </c>
      <c r="BE85" s="12"/>
      <c r="BF85" s="8" t="s">
        <v>75</v>
      </c>
      <c r="BG85" s="5"/>
      <c r="BH85" s="8" t="s">
        <v>84</v>
      </c>
      <c r="BI85" s="8" t="s">
        <v>197</v>
      </c>
      <c r="BJ85" s="8"/>
      <c r="BK85" s="8" t="s">
        <v>91</v>
      </c>
      <c r="BL85" s="6" t="s">
        <v>79</v>
      </c>
      <c r="BM85" s="12">
        <v>353418.00117911998</v>
      </c>
      <c r="BN85" s="6" t="s">
        <v>80</v>
      </c>
      <c r="BO85" s="12"/>
      <c r="BP85" s="13">
        <v>36707</v>
      </c>
      <c r="BQ85" s="13">
        <v>47635</v>
      </c>
      <c r="BR85" s="12">
        <v>2854.37</v>
      </c>
      <c r="BS85" s="12">
        <v>65</v>
      </c>
      <c r="BT85" s="12">
        <v>30.05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45139</v>
      </c>
      <c r="E86" s="17" t="s">
        <v>198</v>
      </c>
      <c r="F86" s="18">
        <v>0</v>
      </c>
      <c r="G86" s="18">
        <v>1</v>
      </c>
      <c r="H86" s="19">
        <v>39786.67</v>
      </c>
      <c r="I86" s="19">
        <v>359.99</v>
      </c>
      <c r="J86" s="19">
        <v>0</v>
      </c>
      <c r="K86" s="19">
        <v>40146.660000000003</v>
      </c>
      <c r="L86" s="19">
        <v>366.08</v>
      </c>
      <c r="M86" s="19">
        <v>0</v>
      </c>
      <c r="N86" s="19">
        <v>0</v>
      </c>
      <c r="O86" s="19">
        <v>359.99</v>
      </c>
      <c r="P86" s="19">
        <v>366.08</v>
      </c>
      <c r="Q86" s="19">
        <v>5.88</v>
      </c>
      <c r="R86" s="19">
        <v>0</v>
      </c>
      <c r="S86" s="19">
        <v>39414.699999999997</v>
      </c>
      <c r="T86" s="19">
        <v>340.91</v>
      </c>
      <c r="U86" s="19">
        <v>334.82</v>
      </c>
      <c r="V86" s="19">
        <v>0</v>
      </c>
      <c r="W86" s="19">
        <v>340.91</v>
      </c>
      <c r="X86" s="19">
        <v>334.82</v>
      </c>
      <c r="Y86" s="19">
        <v>0</v>
      </c>
      <c r="Z86" s="19">
        <v>0</v>
      </c>
      <c r="AA86" s="19">
        <v>0</v>
      </c>
      <c r="AB86" s="19">
        <v>65</v>
      </c>
      <c r="AC86" s="19">
        <v>0</v>
      </c>
      <c r="AD86" s="19">
        <v>0</v>
      </c>
      <c r="AE86" s="19">
        <v>0</v>
      </c>
      <c r="AF86" s="19">
        <v>30.05</v>
      </c>
      <c r="AG86" s="19">
        <v>0</v>
      </c>
      <c r="AH86" s="19">
        <v>90.3</v>
      </c>
      <c r="AI86" s="19">
        <v>73.069999999999993</v>
      </c>
      <c r="AJ86" s="19">
        <v>65</v>
      </c>
      <c r="AK86" s="19">
        <v>0</v>
      </c>
      <c r="AL86" s="19">
        <v>0</v>
      </c>
      <c r="AM86" s="19">
        <v>0</v>
      </c>
      <c r="AN86" s="19">
        <v>0</v>
      </c>
      <c r="AO86" s="19">
        <v>90.3</v>
      </c>
      <c r="AP86" s="19">
        <v>103.12</v>
      </c>
      <c r="AQ86" s="19">
        <v>0</v>
      </c>
      <c r="AR86" s="19">
        <v>0</v>
      </c>
      <c r="AS86" s="19">
        <v>5.283207</v>
      </c>
      <c r="AT86" s="19">
        <v>30.05</v>
      </c>
      <c r="AU86" s="19">
        <f t="shared" si="1"/>
        <v>1889.1867930000001</v>
      </c>
      <c r="AV86" s="19">
        <v>0</v>
      </c>
      <c r="AW86" s="19">
        <v>0</v>
      </c>
      <c r="AX86" s="20">
        <v>81</v>
      </c>
      <c r="AY86" s="20">
        <v>360</v>
      </c>
      <c r="AZ86" s="19">
        <v>246064.1</v>
      </c>
      <c r="BA86" s="19">
        <v>79200</v>
      </c>
      <c r="BB86" s="21">
        <v>90</v>
      </c>
      <c r="BC86" s="21">
        <v>44.789431818181797</v>
      </c>
      <c r="BD86" s="21">
        <v>10.1</v>
      </c>
      <c r="BE86" s="21"/>
      <c r="BF86" s="17" t="s">
        <v>75</v>
      </c>
      <c r="BG86" s="14"/>
      <c r="BH86" s="17" t="s">
        <v>84</v>
      </c>
      <c r="BI86" s="17" t="s">
        <v>197</v>
      </c>
      <c r="BJ86" s="17"/>
      <c r="BK86" s="17" t="s">
        <v>78</v>
      </c>
      <c r="BL86" s="15" t="s">
        <v>79</v>
      </c>
      <c r="BM86" s="21">
        <v>307068.97041339998</v>
      </c>
      <c r="BN86" s="15" t="s">
        <v>80</v>
      </c>
      <c r="BO86" s="21"/>
      <c r="BP86" s="22">
        <v>36707</v>
      </c>
      <c r="BQ86" s="22">
        <v>47635</v>
      </c>
      <c r="BR86" s="21">
        <v>0</v>
      </c>
      <c r="BS86" s="21">
        <v>65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45139</v>
      </c>
      <c r="E87" s="8" t="s">
        <v>199</v>
      </c>
      <c r="F87" s="9">
        <v>0</v>
      </c>
      <c r="G87" s="9">
        <v>1</v>
      </c>
      <c r="H87" s="10">
        <v>40594</v>
      </c>
      <c r="I87" s="10">
        <v>353.25</v>
      </c>
      <c r="J87" s="10">
        <v>0</v>
      </c>
      <c r="K87" s="10">
        <v>40947.25</v>
      </c>
      <c r="L87" s="10">
        <v>359.26</v>
      </c>
      <c r="M87" s="10">
        <v>0</v>
      </c>
      <c r="N87" s="10">
        <v>0</v>
      </c>
      <c r="O87" s="10">
        <v>353.25</v>
      </c>
      <c r="P87" s="10">
        <v>359.26</v>
      </c>
      <c r="Q87" s="10">
        <v>3</v>
      </c>
      <c r="R87" s="10">
        <v>0</v>
      </c>
      <c r="S87" s="10">
        <v>40231.730000000003</v>
      </c>
      <c r="T87" s="10">
        <v>347.65</v>
      </c>
      <c r="U87" s="10">
        <v>341.64</v>
      </c>
      <c r="V87" s="10">
        <v>0</v>
      </c>
      <c r="W87" s="10">
        <v>347.65</v>
      </c>
      <c r="X87" s="10">
        <v>341.64</v>
      </c>
      <c r="Y87" s="10">
        <v>0</v>
      </c>
      <c r="Z87" s="10">
        <v>0</v>
      </c>
      <c r="AA87" s="10">
        <v>0</v>
      </c>
      <c r="AB87" s="10">
        <v>65</v>
      </c>
      <c r="AC87" s="10">
        <v>0</v>
      </c>
      <c r="AD87" s="10">
        <v>0</v>
      </c>
      <c r="AE87" s="10">
        <v>0</v>
      </c>
      <c r="AF87" s="10">
        <v>29.82</v>
      </c>
      <c r="AG87" s="10">
        <v>0</v>
      </c>
      <c r="AH87" s="10">
        <v>90.3</v>
      </c>
      <c r="AI87" s="10">
        <v>72.86</v>
      </c>
      <c r="AJ87" s="10">
        <v>65</v>
      </c>
      <c r="AK87" s="10">
        <v>0</v>
      </c>
      <c r="AL87" s="10">
        <v>0</v>
      </c>
      <c r="AM87" s="10">
        <v>0</v>
      </c>
      <c r="AN87" s="10">
        <v>0</v>
      </c>
      <c r="AO87" s="10">
        <v>90.3</v>
      </c>
      <c r="AP87" s="10">
        <v>72.86</v>
      </c>
      <c r="AQ87" s="10">
        <v>0</v>
      </c>
      <c r="AR87" s="10">
        <v>0</v>
      </c>
      <c r="AS87" s="10">
        <v>905.52069500000005</v>
      </c>
      <c r="AT87" s="10">
        <v>29.82</v>
      </c>
      <c r="AU87" s="10">
        <f t="shared" si="1"/>
        <v>955.59930499999973</v>
      </c>
      <c r="AV87" s="10">
        <v>0</v>
      </c>
      <c r="AW87" s="10">
        <v>0</v>
      </c>
      <c r="AX87" s="11">
        <v>83</v>
      </c>
      <c r="AY87" s="11">
        <v>360</v>
      </c>
      <c r="AZ87" s="10">
        <v>247943.52</v>
      </c>
      <c r="BA87" s="10">
        <v>79200</v>
      </c>
      <c r="BB87" s="12">
        <v>90</v>
      </c>
      <c r="BC87" s="12">
        <v>45.717874999999999</v>
      </c>
      <c r="BD87" s="12">
        <v>10.1</v>
      </c>
      <c r="BE87" s="12"/>
      <c r="BF87" s="8" t="s">
        <v>75</v>
      </c>
      <c r="BG87" s="5"/>
      <c r="BH87" s="8" t="s">
        <v>84</v>
      </c>
      <c r="BI87" s="8" t="s">
        <v>197</v>
      </c>
      <c r="BJ87" s="8"/>
      <c r="BK87" s="8" t="s">
        <v>78</v>
      </c>
      <c r="BL87" s="6" t="s">
        <v>79</v>
      </c>
      <c r="BM87" s="12">
        <v>313434.22400906001</v>
      </c>
      <c r="BN87" s="6" t="s">
        <v>80</v>
      </c>
      <c r="BO87" s="12"/>
      <c r="BP87" s="13">
        <v>36756</v>
      </c>
      <c r="BQ87" s="13">
        <v>47696</v>
      </c>
      <c r="BR87" s="12">
        <v>0</v>
      </c>
      <c r="BS87" s="12">
        <v>65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45139</v>
      </c>
      <c r="E88" s="17" t="s">
        <v>200</v>
      </c>
      <c r="F88" s="18">
        <v>95</v>
      </c>
      <c r="G88" s="18">
        <v>94</v>
      </c>
      <c r="H88" s="19">
        <v>41741.25</v>
      </c>
      <c r="I88" s="19">
        <v>22642.22</v>
      </c>
      <c r="J88" s="19">
        <v>2.88</v>
      </c>
      <c r="K88" s="19">
        <v>64383.47</v>
      </c>
      <c r="L88" s="19">
        <v>349.6</v>
      </c>
      <c r="M88" s="19">
        <v>0</v>
      </c>
      <c r="N88" s="19">
        <v>0</v>
      </c>
      <c r="O88" s="19">
        <v>2.88</v>
      </c>
      <c r="P88" s="19">
        <v>0</v>
      </c>
      <c r="Q88" s="19">
        <v>0</v>
      </c>
      <c r="R88" s="19">
        <v>0</v>
      </c>
      <c r="S88" s="19">
        <v>64380.59</v>
      </c>
      <c r="T88" s="19">
        <v>43242.38</v>
      </c>
      <c r="U88" s="19">
        <v>351.3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43593.68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22988.94</v>
      </c>
      <c r="AW88" s="19">
        <v>43593.68</v>
      </c>
      <c r="AX88" s="20">
        <v>82</v>
      </c>
      <c r="AY88" s="20">
        <v>360</v>
      </c>
      <c r="AZ88" s="19">
        <v>246064.1</v>
      </c>
      <c r="BA88" s="19">
        <v>79200</v>
      </c>
      <c r="BB88" s="21">
        <v>90</v>
      </c>
      <c r="BC88" s="21">
        <v>73.159761363636406</v>
      </c>
      <c r="BD88" s="21">
        <v>10.1</v>
      </c>
      <c r="BE88" s="21"/>
      <c r="BF88" s="17" t="s">
        <v>75</v>
      </c>
      <c r="BG88" s="14"/>
      <c r="BH88" s="17" t="s">
        <v>84</v>
      </c>
      <c r="BI88" s="17" t="s">
        <v>197</v>
      </c>
      <c r="BJ88" s="17"/>
      <c r="BK88" s="17" t="s">
        <v>91</v>
      </c>
      <c r="BL88" s="15" t="s">
        <v>79</v>
      </c>
      <c r="BM88" s="21">
        <v>501571.27888598002</v>
      </c>
      <c r="BN88" s="15" t="s">
        <v>80</v>
      </c>
      <c r="BO88" s="21"/>
      <c r="BP88" s="22">
        <v>36707</v>
      </c>
      <c r="BQ88" s="22">
        <v>47635</v>
      </c>
      <c r="BR88" s="21">
        <v>25203.96</v>
      </c>
      <c r="BS88" s="21">
        <v>65</v>
      </c>
      <c r="BT88" s="21">
        <v>30.05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45139</v>
      </c>
      <c r="E89" s="8" t="s">
        <v>201</v>
      </c>
      <c r="F89" s="9">
        <v>0</v>
      </c>
      <c r="G89" s="9">
        <v>0</v>
      </c>
      <c r="H89" s="10">
        <v>37927.120000000003</v>
      </c>
      <c r="I89" s="10">
        <v>0</v>
      </c>
      <c r="J89" s="10">
        <v>0</v>
      </c>
      <c r="K89" s="10">
        <v>37927.120000000003</v>
      </c>
      <c r="L89" s="10">
        <v>310.01</v>
      </c>
      <c r="M89" s="10">
        <v>0</v>
      </c>
      <c r="N89" s="10">
        <v>0</v>
      </c>
      <c r="O89" s="10">
        <v>0</v>
      </c>
      <c r="P89" s="10">
        <v>310.01</v>
      </c>
      <c r="Q89" s="10">
        <v>2.5499999999999998</v>
      </c>
      <c r="R89" s="10">
        <v>0</v>
      </c>
      <c r="S89" s="10">
        <v>37614.550000000003</v>
      </c>
      <c r="T89" s="10">
        <v>0</v>
      </c>
      <c r="U89" s="10">
        <v>319.2</v>
      </c>
      <c r="V89" s="10">
        <v>0</v>
      </c>
      <c r="W89" s="10">
        <v>0</v>
      </c>
      <c r="X89" s="10">
        <v>319.2</v>
      </c>
      <c r="Y89" s="10">
        <v>0</v>
      </c>
      <c r="Z89" s="10">
        <v>0</v>
      </c>
      <c r="AA89" s="10">
        <v>0</v>
      </c>
      <c r="AB89" s="10">
        <v>65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82.41</v>
      </c>
      <c r="AI89" s="10">
        <v>72.489999999999995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2.2719330000000002</v>
      </c>
      <c r="AT89" s="10">
        <v>0</v>
      </c>
      <c r="AU89" s="10">
        <f t="shared" si="1"/>
        <v>849.38806699999986</v>
      </c>
      <c r="AV89" s="10">
        <v>0</v>
      </c>
      <c r="AW89" s="10">
        <v>0</v>
      </c>
      <c r="AX89" s="11">
        <v>84</v>
      </c>
      <c r="AY89" s="11">
        <v>360</v>
      </c>
      <c r="AZ89" s="10">
        <v>222585.66</v>
      </c>
      <c r="BA89" s="10">
        <v>71100</v>
      </c>
      <c r="BB89" s="12">
        <v>90</v>
      </c>
      <c r="BC89" s="12">
        <v>47.6133544303798</v>
      </c>
      <c r="BD89" s="12">
        <v>10.1</v>
      </c>
      <c r="BE89" s="12"/>
      <c r="BF89" s="8" t="s">
        <v>75</v>
      </c>
      <c r="BG89" s="5"/>
      <c r="BH89" s="8" t="s">
        <v>84</v>
      </c>
      <c r="BI89" s="8" t="s">
        <v>197</v>
      </c>
      <c r="BJ89" s="8"/>
      <c r="BK89" s="8" t="s">
        <v>78</v>
      </c>
      <c r="BL89" s="6" t="s">
        <v>79</v>
      </c>
      <c r="BM89" s="12">
        <v>293044.50220510003</v>
      </c>
      <c r="BN89" s="6" t="s">
        <v>80</v>
      </c>
      <c r="BO89" s="12"/>
      <c r="BP89" s="13">
        <v>36756</v>
      </c>
      <c r="BQ89" s="13">
        <v>47696</v>
      </c>
      <c r="BR89" s="12">
        <v>0</v>
      </c>
      <c r="BS89" s="12">
        <v>65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45139</v>
      </c>
      <c r="E90" s="17" t="s">
        <v>202</v>
      </c>
      <c r="F90" s="18">
        <v>0</v>
      </c>
      <c r="G90" s="18">
        <v>1</v>
      </c>
      <c r="H90" s="19">
        <v>31168.84</v>
      </c>
      <c r="I90" s="19">
        <v>360.8</v>
      </c>
      <c r="J90" s="19">
        <v>0</v>
      </c>
      <c r="K90" s="19">
        <v>31529.64</v>
      </c>
      <c r="L90" s="19">
        <v>366.9</v>
      </c>
      <c r="M90" s="19">
        <v>0</v>
      </c>
      <c r="N90" s="19">
        <v>0</v>
      </c>
      <c r="O90" s="19">
        <v>360.8</v>
      </c>
      <c r="P90" s="19">
        <v>366.9</v>
      </c>
      <c r="Q90" s="19">
        <v>3.03</v>
      </c>
      <c r="R90" s="19">
        <v>0</v>
      </c>
      <c r="S90" s="19">
        <v>30798.9</v>
      </c>
      <c r="T90" s="19">
        <v>268.41000000000003</v>
      </c>
      <c r="U90" s="19">
        <v>262.31</v>
      </c>
      <c r="V90" s="19">
        <v>0</v>
      </c>
      <c r="W90" s="19">
        <v>268.41000000000003</v>
      </c>
      <c r="X90" s="19">
        <v>262.31</v>
      </c>
      <c r="Y90" s="19">
        <v>0</v>
      </c>
      <c r="Z90" s="19">
        <v>0</v>
      </c>
      <c r="AA90" s="19">
        <v>0</v>
      </c>
      <c r="AB90" s="19">
        <v>65</v>
      </c>
      <c r="AC90" s="19">
        <v>0</v>
      </c>
      <c r="AD90" s="19">
        <v>0</v>
      </c>
      <c r="AE90" s="19">
        <v>0</v>
      </c>
      <c r="AF90" s="19">
        <v>29.82</v>
      </c>
      <c r="AG90" s="19">
        <v>0</v>
      </c>
      <c r="AH90" s="19">
        <v>82.41</v>
      </c>
      <c r="AI90" s="19">
        <v>72.489999999999995</v>
      </c>
      <c r="AJ90" s="19">
        <v>65</v>
      </c>
      <c r="AK90" s="19">
        <v>0</v>
      </c>
      <c r="AL90" s="19">
        <v>0</v>
      </c>
      <c r="AM90" s="19">
        <v>0</v>
      </c>
      <c r="AN90" s="19">
        <v>0</v>
      </c>
      <c r="AO90" s="19">
        <v>82.41</v>
      </c>
      <c r="AP90" s="19">
        <v>72.45</v>
      </c>
      <c r="AQ90" s="19">
        <v>44.847999999999999</v>
      </c>
      <c r="AR90" s="19">
        <v>0</v>
      </c>
      <c r="AS90" s="19">
        <v>0</v>
      </c>
      <c r="AT90" s="19">
        <v>0</v>
      </c>
      <c r="AU90" s="19">
        <f t="shared" si="1"/>
        <v>1775.8779999999999</v>
      </c>
      <c r="AV90" s="19">
        <v>0</v>
      </c>
      <c r="AW90" s="19">
        <v>0</v>
      </c>
      <c r="AX90" s="20">
        <v>84</v>
      </c>
      <c r="AY90" s="20">
        <v>360</v>
      </c>
      <c r="AZ90" s="19">
        <v>222585.66</v>
      </c>
      <c r="BA90" s="19">
        <v>71100</v>
      </c>
      <c r="BB90" s="21">
        <v>90</v>
      </c>
      <c r="BC90" s="21">
        <v>38.985949367088601</v>
      </c>
      <c r="BD90" s="21">
        <v>10.1</v>
      </c>
      <c r="BE90" s="21"/>
      <c r="BF90" s="17" t="s">
        <v>75</v>
      </c>
      <c r="BG90" s="14"/>
      <c r="BH90" s="17" t="s">
        <v>84</v>
      </c>
      <c r="BI90" s="17" t="s">
        <v>197</v>
      </c>
      <c r="BJ90" s="17"/>
      <c r="BK90" s="17" t="s">
        <v>78</v>
      </c>
      <c r="BL90" s="15" t="s">
        <v>79</v>
      </c>
      <c r="BM90" s="21">
        <v>239945.66780580001</v>
      </c>
      <c r="BN90" s="15" t="s">
        <v>80</v>
      </c>
      <c r="BO90" s="21"/>
      <c r="BP90" s="22">
        <v>36756</v>
      </c>
      <c r="BQ90" s="22">
        <v>47696</v>
      </c>
      <c r="BR90" s="21">
        <v>0</v>
      </c>
      <c r="BS90" s="21">
        <v>65</v>
      </c>
      <c r="BT90" s="21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45139</v>
      </c>
      <c r="E91" s="8" t="s">
        <v>203</v>
      </c>
      <c r="F91" s="9">
        <v>54</v>
      </c>
      <c r="G91" s="9">
        <v>53</v>
      </c>
      <c r="H91" s="10">
        <v>38099.19</v>
      </c>
      <c r="I91" s="10">
        <v>13146.75</v>
      </c>
      <c r="J91" s="10">
        <v>2.56</v>
      </c>
      <c r="K91" s="10">
        <v>51245.94</v>
      </c>
      <c r="L91" s="10">
        <v>308.56</v>
      </c>
      <c r="M91" s="10">
        <v>0</v>
      </c>
      <c r="N91" s="10">
        <v>0</v>
      </c>
      <c r="O91" s="10">
        <v>2.56</v>
      </c>
      <c r="P91" s="10">
        <v>0</v>
      </c>
      <c r="Q91" s="10">
        <v>0</v>
      </c>
      <c r="R91" s="10">
        <v>0</v>
      </c>
      <c r="S91" s="10">
        <v>51243.38</v>
      </c>
      <c r="T91" s="10">
        <v>20201.39</v>
      </c>
      <c r="U91" s="10">
        <v>320.64999999999998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20522.04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13452.75</v>
      </c>
      <c r="AW91" s="10">
        <v>20522.04</v>
      </c>
      <c r="AX91" s="11">
        <v>84</v>
      </c>
      <c r="AY91" s="11">
        <v>360</v>
      </c>
      <c r="AZ91" s="10">
        <v>222585.66</v>
      </c>
      <c r="BA91" s="10">
        <v>71100</v>
      </c>
      <c r="BB91" s="12">
        <v>90</v>
      </c>
      <c r="BC91" s="12">
        <v>64.865037974683503</v>
      </c>
      <c r="BD91" s="12">
        <v>10.1</v>
      </c>
      <c r="BE91" s="12"/>
      <c r="BF91" s="8" t="s">
        <v>75</v>
      </c>
      <c r="BG91" s="5"/>
      <c r="BH91" s="8" t="s">
        <v>84</v>
      </c>
      <c r="BI91" s="8" t="s">
        <v>197</v>
      </c>
      <c r="BJ91" s="8"/>
      <c r="BK91" s="8" t="s">
        <v>91</v>
      </c>
      <c r="BL91" s="6" t="s">
        <v>79</v>
      </c>
      <c r="BM91" s="12">
        <v>399222.92792036</v>
      </c>
      <c r="BN91" s="6" t="s">
        <v>80</v>
      </c>
      <c r="BO91" s="12"/>
      <c r="BP91" s="13">
        <v>36756</v>
      </c>
      <c r="BQ91" s="13">
        <v>47696</v>
      </c>
      <c r="BR91" s="12">
        <v>13683.35</v>
      </c>
      <c r="BS91" s="12">
        <v>65</v>
      </c>
      <c r="BT91" s="12">
        <v>29.82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45139</v>
      </c>
      <c r="E92" s="17" t="s">
        <v>204</v>
      </c>
      <c r="F92" s="18">
        <v>87</v>
      </c>
      <c r="G92" s="18">
        <v>86</v>
      </c>
      <c r="H92" s="19">
        <v>38099.19</v>
      </c>
      <c r="I92" s="19">
        <v>18827.93</v>
      </c>
      <c r="J92" s="19">
        <v>2.56</v>
      </c>
      <c r="K92" s="19">
        <v>56927.12</v>
      </c>
      <c r="L92" s="19">
        <v>308.56</v>
      </c>
      <c r="M92" s="19">
        <v>0</v>
      </c>
      <c r="N92" s="19">
        <v>0</v>
      </c>
      <c r="O92" s="19">
        <v>2.56</v>
      </c>
      <c r="P92" s="19">
        <v>0</v>
      </c>
      <c r="Q92" s="19">
        <v>0</v>
      </c>
      <c r="R92" s="19">
        <v>0</v>
      </c>
      <c r="S92" s="19">
        <v>56924.56</v>
      </c>
      <c r="T92" s="19">
        <v>35226.400000000001</v>
      </c>
      <c r="U92" s="19">
        <v>320.64999999999998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35547.050000000003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19133.93</v>
      </c>
      <c r="AW92" s="19">
        <v>35547.050000000003</v>
      </c>
      <c r="AX92" s="20">
        <v>84</v>
      </c>
      <c r="AY92" s="20">
        <v>360</v>
      </c>
      <c r="AZ92" s="19">
        <v>222585.66</v>
      </c>
      <c r="BA92" s="19">
        <v>71100</v>
      </c>
      <c r="BB92" s="21">
        <v>90</v>
      </c>
      <c r="BC92" s="21">
        <v>72.056405063291095</v>
      </c>
      <c r="BD92" s="21">
        <v>10.1</v>
      </c>
      <c r="BE92" s="21"/>
      <c r="BF92" s="17" t="s">
        <v>75</v>
      </c>
      <c r="BG92" s="14"/>
      <c r="BH92" s="17" t="s">
        <v>84</v>
      </c>
      <c r="BI92" s="17" t="s">
        <v>197</v>
      </c>
      <c r="BJ92" s="17"/>
      <c r="BK92" s="17" t="s">
        <v>91</v>
      </c>
      <c r="BL92" s="15" t="s">
        <v>79</v>
      </c>
      <c r="BM92" s="21">
        <v>443483.42193231999</v>
      </c>
      <c r="BN92" s="15" t="s">
        <v>80</v>
      </c>
      <c r="BO92" s="21"/>
      <c r="BP92" s="22">
        <v>36756</v>
      </c>
      <c r="BQ92" s="22">
        <v>47696</v>
      </c>
      <c r="BR92" s="21">
        <v>22047.759999999998</v>
      </c>
      <c r="BS92" s="21">
        <v>65</v>
      </c>
      <c r="BT92" s="21">
        <v>29.82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45139</v>
      </c>
      <c r="E93" s="8" t="s">
        <v>205</v>
      </c>
      <c r="F93" s="9">
        <v>2</v>
      </c>
      <c r="G93" s="9">
        <v>3</v>
      </c>
      <c r="H93" s="10">
        <v>38099.19</v>
      </c>
      <c r="I93" s="10">
        <v>671.15</v>
      </c>
      <c r="J93" s="10">
        <v>2.56</v>
      </c>
      <c r="K93" s="10">
        <v>38770.339999999997</v>
      </c>
      <c r="L93" s="10">
        <v>308.56</v>
      </c>
      <c r="M93" s="10">
        <v>0</v>
      </c>
      <c r="N93" s="10">
        <v>0</v>
      </c>
      <c r="O93" s="10">
        <v>370.28</v>
      </c>
      <c r="P93" s="10">
        <v>0</v>
      </c>
      <c r="Q93" s="10">
        <v>0</v>
      </c>
      <c r="R93" s="10">
        <v>0</v>
      </c>
      <c r="S93" s="10">
        <v>38400.06</v>
      </c>
      <c r="T93" s="10">
        <v>651.55999999999995</v>
      </c>
      <c r="U93" s="10">
        <v>320.64999999999998</v>
      </c>
      <c r="V93" s="10">
        <v>0</v>
      </c>
      <c r="W93" s="10">
        <v>558.86</v>
      </c>
      <c r="X93" s="10">
        <v>0</v>
      </c>
      <c r="Y93" s="10">
        <v>0</v>
      </c>
      <c r="Z93" s="10">
        <v>0</v>
      </c>
      <c r="AA93" s="10">
        <v>413.35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130</v>
      </c>
      <c r="AK93" s="10">
        <v>0</v>
      </c>
      <c r="AL93" s="10">
        <v>0</v>
      </c>
      <c r="AM93" s="10">
        <v>59.64</v>
      </c>
      <c r="AN93" s="10">
        <v>0</v>
      </c>
      <c r="AO93" s="10">
        <v>164.82</v>
      </c>
      <c r="AP93" s="10">
        <v>144.97999999999999</v>
      </c>
      <c r="AQ93" s="10">
        <v>1E-3</v>
      </c>
      <c r="AR93" s="10">
        <v>0</v>
      </c>
      <c r="AS93" s="10">
        <v>0</v>
      </c>
      <c r="AT93" s="10">
        <v>0</v>
      </c>
      <c r="AU93" s="10">
        <f t="shared" si="1"/>
        <v>1426.021</v>
      </c>
      <c r="AV93" s="10">
        <v>609.42999999999995</v>
      </c>
      <c r="AW93" s="10">
        <v>413.35</v>
      </c>
      <c r="AX93" s="11">
        <v>84</v>
      </c>
      <c r="AY93" s="11">
        <v>360</v>
      </c>
      <c r="AZ93" s="10">
        <v>222585.66</v>
      </c>
      <c r="BA93" s="10">
        <v>71100</v>
      </c>
      <c r="BB93" s="12">
        <v>90</v>
      </c>
      <c r="BC93" s="12">
        <v>48.607670886075901</v>
      </c>
      <c r="BD93" s="12">
        <v>10.1</v>
      </c>
      <c r="BE93" s="12"/>
      <c r="BF93" s="8" t="s">
        <v>75</v>
      </c>
      <c r="BG93" s="5"/>
      <c r="BH93" s="8" t="s">
        <v>84</v>
      </c>
      <c r="BI93" s="8" t="s">
        <v>197</v>
      </c>
      <c r="BJ93" s="8"/>
      <c r="BK93" s="8" t="s">
        <v>82</v>
      </c>
      <c r="BL93" s="6" t="s">
        <v>79</v>
      </c>
      <c r="BM93" s="12">
        <v>299164.19224331999</v>
      </c>
      <c r="BN93" s="6" t="s">
        <v>80</v>
      </c>
      <c r="BO93" s="12"/>
      <c r="BP93" s="13">
        <v>36756</v>
      </c>
      <c r="BQ93" s="13">
        <v>47696</v>
      </c>
      <c r="BR93" s="12">
        <v>249.72</v>
      </c>
      <c r="BS93" s="12">
        <v>65</v>
      </c>
      <c r="BT93" s="12">
        <v>29.82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45139</v>
      </c>
      <c r="E94" s="17" t="s">
        <v>206</v>
      </c>
      <c r="F94" s="18">
        <v>0</v>
      </c>
      <c r="G94" s="18">
        <v>0</v>
      </c>
      <c r="H94" s="19">
        <v>45247.02</v>
      </c>
      <c r="I94" s="19">
        <v>0</v>
      </c>
      <c r="J94" s="19">
        <v>0</v>
      </c>
      <c r="K94" s="19">
        <v>45247.02</v>
      </c>
      <c r="L94" s="19">
        <v>365.03</v>
      </c>
      <c r="M94" s="19">
        <v>0</v>
      </c>
      <c r="N94" s="19">
        <v>0</v>
      </c>
      <c r="O94" s="19">
        <v>0</v>
      </c>
      <c r="P94" s="19">
        <v>365.03</v>
      </c>
      <c r="Q94" s="19">
        <v>3.04</v>
      </c>
      <c r="R94" s="19">
        <v>0</v>
      </c>
      <c r="S94" s="19">
        <v>44878.94</v>
      </c>
      <c r="T94" s="19">
        <v>0</v>
      </c>
      <c r="U94" s="19">
        <v>384.57</v>
      </c>
      <c r="V94" s="19">
        <v>0</v>
      </c>
      <c r="W94" s="19">
        <v>0</v>
      </c>
      <c r="X94" s="19">
        <v>384.57</v>
      </c>
      <c r="Y94" s="19">
        <v>0</v>
      </c>
      <c r="Z94" s="19">
        <v>0</v>
      </c>
      <c r="AA94" s="19">
        <v>0</v>
      </c>
      <c r="AB94" s="19">
        <v>65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96.48</v>
      </c>
      <c r="AI94" s="19">
        <v>84.18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2.6839620000000002</v>
      </c>
      <c r="AT94" s="19">
        <v>0</v>
      </c>
      <c r="AU94" s="19">
        <f t="shared" si="1"/>
        <v>995.616038</v>
      </c>
      <c r="AV94" s="19">
        <v>0</v>
      </c>
      <c r="AW94" s="19">
        <v>0</v>
      </c>
      <c r="AX94" s="20">
        <v>84</v>
      </c>
      <c r="AY94" s="20">
        <v>360</v>
      </c>
      <c r="AZ94" s="19">
        <v>294614.24</v>
      </c>
      <c r="BA94" s="19">
        <v>84000</v>
      </c>
      <c r="BB94" s="21">
        <v>80.38</v>
      </c>
      <c r="BC94" s="21">
        <v>42.944871395238103</v>
      </c>
      <c r="BD94" s="21">
        <v>10.199999999999999</v>
      </c>
      <c r="BE94" s="21"/>
      <c r="BF94" s="17" t="s">
        <v>75</v>
      </c>
      <c r="BG94" s="14"/>
      <c r="BH94" s="17" t="s">
        <v>93</v>
      </c>
      <c r="BI94" s="17" t="s">
        <v>195</v>
      </c>
      <c r="BJ94" s="17"/>
      <c r="BK94" s="17" t="s">
        <v>78</v>
      </c>
      <c r="BL94" s="15" t="s">
        <v>79</v>
      </c>
      <c r="BM94" s="21">
        <v>349639.34519467998</v>
      </c>
      <c r="BN94" s="15" t="s">
        <v>80</v>
      </c>
      <c r="BO94" s="21"/>
      <c r="BP94" s="22">
        <v>36763</v>
      </c>
      <c r="BQ94" s="22">
        <v>47696</v>
      </c>
      <c r="BR94" s="21">
        <v>0</v>
      </c>
      <c r="BS94" s="21">
        <v>65</v>
      </c>
      <c r="BT94" s="21">
        <v>0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45139</v>
      </c>
      <c r="E95" s="8" t="s">
        <v>207</v>
      </c>
      <c r="F95" s="9">
        <v>0</v>
      </c>
      <c r="G95" s="9">
        <v>0</v>
      </c>
      <c r="H95" s="10">
        <v>44902.38</v>
      </c>
      <c r="I95" s="10">
        <v>0</v>
      </c>
      <c r="J95" s="10">
        <v>0</v>
      </c>
      <c r="K95" s="10">
        <v>44902.38</v>
      </c>
      <c r="L95" s="10">
        <v>364.4</v>
      </c>
      <c r="M95" s="10">
        <v>0</v>
      </c>
      <c r="N95" s="10">
        <v>0</v>
      </c>
      <c r="O95" s="10">
        <v>0</v>
      </c>
      <c r="P95" s="10">
        <v>364.4</v>
      </c>
      <c r="Q95" s="10">
        <v>3.03</v>
      </c>
      <c r="R95" s="10">
        <v>0</v>
      </c>
      <c r="S95" s="10">
        <v>44534.94</v>
      </c>
      <c r="T95" s="10">
        <v>0</v>
      </c>
      <c r="U95" s="10">
        <v>381.64</v>
      </c>
      <c r="V95" s="10">
        <v>0</v>
      </c>
      <c r="W95" s="10">
        <v>0</v>
      </c>
      <c r="X95" s="10">
        <v>381.64</v>
      </c>
      <c r="Y95" s="10">
        <v>0</v>
      </c>
      <c r="Z95" s="10">
        <v>0</v>
      </c>
      <c r="AA95" s="10">
        <v>0</v>
      </c>
      <c r="AB95" s="10">
        <v>65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96.09</v>
      </c>
      <c r="AI95" s="10">
        <v>83.89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2.7288869999999998</v>
      </c>
      <c r="AT95" s="10">
        <v>0</v>
      </c>
      <c r="AU95" s="10">
        <f t="shared" si="1"/>
        <v>991.32111299999997</v>
      </c>
      <c r="AV95" s="10">
        <v>0</v>
      </c>
      <c r="AW95" s="10">
        <v>0</v>
      </c>
      <c r="AX95" s="11">
        <v>83</v>
      </c>
      <c r="AY95" s="11">
        <v>360</v>
      </c>
      <c r="AZ95" s="10">
        <v>294614.24</v>
      </c>
      <c r="BA95" s="10">
        <v>83600</v>
      </c>
      <c r="BB95" s="12">
        <v>80</v>
      </c>
      <c r="BC95" s="12">
        <v>42.6171674641148</v>
      </c>
      <c r="BD95" s="12">
        <v>10.199999999999999</v>
      </c>
      <c r="BE95" s="12"/>
      <c r="BF95" s="8" t="s">
        <v>75</v>
      </c>
      <c r="BG95" s="5"/>
      <c r="BH95" s="8" t="s">
        <v>93</v>
      </c>
      <c r="BI95" s="8" t="s">
        <v>195</v>
      </c>
      <c r="BJ95" s="8"/>
      <c r="BK95" s="8" t="s">
        <v>78</v>
      </c>
      <c r="BL95" s="6" t="s">
        <v>79</v>
      </c>
      <c r="BM95" s="12">
        <v>346959.33682668</v>
      </c>
      <c r="BN95" s="6" t="s">
        <v>80</v>
      </c>
      <c r="BO95" s="12"/>
      <c r="BP95" s="13">
        <v>36763</v>
      </c>
      <c r="BQ95" s="13">
        <v>47696</v>
      </c>
      <c r="BR95" s="12">
        <v>0</v>
      </c>
      <c r="BS95" s="12">
        <v>65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45139</v>
      </c>
      <c r="E96" s="17" t="s">
        <v>208</v>
      </c>
      <c r="F96" s="18">
        <v>0</v>
      </c>
      <c r="G96" s="18">
        <v>0</v>
      </c>
      <c r="H96" s="19">
        <v>47843.27</v>
      </c>
      <c r="I96" s="19">
        <v>0</v>
      </c>
      <c r="J96" s="19">
        <v>0</v>
      </c>
      <c r="K96" s="19">
        <v>47843.27</v>
      </c>
      <c r="L96" s="19">
        <v>386.02</v>
      </c>
      <c r="M96" s="19">
        <v>0</v>
      </c>
      <c r="N96" s="19">
        <v>0</v>
      </c>
      <c r="O96" s="19">
        <v>0</v>
      </c>
      <c r="P96" s="19">
        <v>386.02</v>
      </c>
      <c r="Q96" s="19">
        <v>3.23</v>
      </c>
      <c r="R96" s="19">
        <v>0</v>
      </c>
      <c r="S96" s="19">
        <v>47454.02</v>
      </c>
      <c r="T96" s="19">
        <v>0</v>
      </c>
      <c r="U96" s="19">
        <v>406.64</v>
      </c>
      <c r="V96" s="19">
        <v>0</v>
      </c>
      <c r="W96" s="19">
        <v>0</v>
      </c>
      <c r="X96" s="19">
        <v>406.64</v>
      </c>
      <c r="Y96" s="19">
        <v>0</v>
      </c>
      <c r="Z96" s="19">
        <v>0</v>
      </c>
      <c r="AA96" s="19">
        <v>0</v>
      </c>
      <c r="AB96" s="19">
        <v>65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101.22</v>
      </c>
      <c r="AI96" s="19">
        <v>88.25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2.8251550000000001</v>
      </c>
      <c r="AT96" s="19">
        <v>0</v>
      </c>
      <c r="AU96" s="19">
        <f t="shared" si="1"/>
        <v>1047.5348450000001</v>
      </c>
      <c r="AV96" s="19">
        <v>0</v>
      </c>
      <c r="AW96" s="19">
        <v>0</v>
      </c>
      <c r="AX96" s="20">
        <v>84</v>
      </c>
      <c r="AY96" s="20">
        <v>360</v>
      </c>
      <c r="AZ96" s="19">
        <v>320000</v>
      </c>
      <c r="BA96" s="19">
        <v>88825</v>
      </c>
      <c r="BB96" s="21">
        <v>78.260000000000005</v>
      </c>
      <c r="BC96" s="21">
        <v>41.809756320855598</v>
      </c>
      <c r="BD96" s="21">
        <v>10.199999999999999</v>
      </c>
      <c r="BE96" s="21"/>
      <c r="BF96" s="17" t="s">
        <v>75</v>
      </c>
      <c r="BG96" s="14"/>
      <c r="BH96" s="17" t="s">
        <v>93</v>
      </c>
      <c r="BI96" s="17" t="s">
        <v>184</v>
      </c>
      <c r="BJ96" s="17"/>
      <c r="BK96" s="17" t="s">
        <v>78</v>
      </c>
      <c r="BL96" s="15" t="s">
        <v>79</v>
      </c>
      <c r="BM96" s="21">
        <v>369701.07760244003</v>
      </c>
      <c r="BN96" s="15" t="s">
        <v>80</v>
      </c>
      <c r="BO96" s="21"/>
      <c r="BP96" s="22">
        <v>36763</v>
      </c>
      <c r="BQ96" s="22">
        <v>47696</v>
      </c>
      <c r="BR96" s="21">
        <v>0</v>
      </c>
      <c r="BS96" s="21">
        <v>65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45139</v>
      </c>
      <c r="E97" s="8" t="s">
        <v>209</v>
      </c>
      <c r="F97" s="9">
        <v>0</v>
      </c>
      <c r="G97" s="9">
        <v>0</v>
      </c>
      <c r="H97" s="10">
        <v>25113.13</v>
      </c>
      <c r="I97" s="10">
        <v>0</v>
      </c>
      <c r="J97" s="10">
        <v>0</v>
      </c>
      <c r="K97" s="10">
        <v>25113.13</v>
      </c>
      <c r="L97" s="10">
        <v>413.29</v>
      </c>
      <c r="M97" s="10">
        <v>0</v>
      </c>
      <c r="N97" s="10">
        <v>0</v>
      </c>
      <c r="O97" s="10">
        <v>0</v>
      </c>
      <c r="P97" s="10">
        <v>413.29</v>
      </c>
      <c r="Q97" s="10">
        <v>3.45</v>
      </c>
      <c r="R97" s="10">
        <v>0</v>
      </c>
      <c r="S97" s="10">
        <v>24696.39</v>
      </c>
      <c r="T97" s="10">
        <v>0</v>
      </c>
      <c r="U97" s="10">
        <v>213.43</v>
      </c>
      <c r="V97" s="10">
        <v>0</v>
      </c>
      <c r="W97" s="10">
        <v>0</v>
      </c>
      <c r="X97" s="10">
        <v>213.43</v>
      </c>
      <c r="Y97" s="10">
        <v>0</v>
      </c>
      <c r="Z97" s="10">
        <v>0</v>
      </c>
      <c r="AA97" s="10">
        <v>0</v>
      </c>
      <c r="AB97" s="10">
        <v>65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82.96</v>
      </c>
      <c r="AI97" s="10">
        <v>84.99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3.054916</v>
      </c>
      <c r="AT97" s="10">
        <v>0</v>
      </c>
      <c r="AU97" s="10">
        <f t="shared" si="1"/>
        <v>860.06508400000007</v>
      </c>
      <c r="AV97" s="10">
        <v>0</v>
      </c>
      <c r="AW97" s="10">
        <v>0</v>
      </c>
      <c r="AX97" s="11">
        <v>48</v>
      </c>
      <c r="AY97" s="11">
        <v>360</v>
      </c>
      <c r="AZ97" s="10">
        <v>294614.24</v>
      </c>
      <c r="BA97" s="10">
        <v>70230</v>
      </c>
      <c r="BB97" s="12">
        <v>67.209999999999994</v>
      </c>
      <c r="BC97" s="12">
        <v>23.6344065484836</v>
      </c>
      <c r="BD97" s="12">
        <v>10.199999999999999</v>
      </c>
      <c r="BE97" s="12"/>
      <c r="BF97" s="8" t="s">
        <v>75</v>
      </c>
      <c r="BG97" s="5"/>
      <c r="BH97" s="8" t="s">
        <v>93</v>
      </c>
      <c r="BI97" s="8" t="s">
        <v>195</v>
      </c>
      <c r="BJ97" s="8"/>
      <c r="BK97" s="8" t="s">
        <v>78</v>
      </c>
      <c r="BL97" s="6" t="s">
        <v>79</v>
      </c>
      <c r="BM97" s="12">
        <v>192402.70889358001</v>
      </c>
      <c r="BN97" s="6" t="s">
        <v>80</v>
      </c>
      <c r="BO97" s="12"/>
      <c r="BP97" s="13">
        <v>36763</v>
      </c>
      <c r="BQ97" s="13">
        <v>47696</v>
      </c>
      <c r="BR97" s="12">
        <v>0</v>
      </c>
      <c r="BS97" s="12">
        <v>65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45139</v>
      </c>
      <c r="E98" s="17" t="s">
        <v>210</v>
      </c>
      <c r="F98" s="18">
        <v>0</v>
      </c>
      <c r="G98" s="18">
        <v>0</v>
      </c>
      <c r="H98" s="19">
        <v>37527.31</v>
      </c>
      <c r="I98" s="19">
        <v>0</v>
      </c>
      <c r="J98" s="19">
        <v>0</v>
      </c>
      <c r="K98" s="19">
        <v>37527.31</v>
      </c>
      <c r="L98" s="19">
        <v>313.38</v>
      </c>
      <c r="M98" s="19">
        <v>0</v>
      </c>
      <c r="N98" s="19">
        <v>0</v>
      </c>
      <c r="O98" s="19">
        <v>0</v>
      </c>
      <c r="P98" s="19">
        <v>313.38</v>
      </c>
      <c r="Q98" s="19">
        <v>2.59</v>
      </c>
      <c r="R98" s="19">
        <v>0</v>
      </c>
      <c r="S98" s="19">
        <v>37211.339999999997</v>
      </c>
      <c r="T98" s="19">
        <v>0</v>
      </c>
      <c r="U98" s="19">
        <v>315.83</v>
      </c>
      <c r="V98" s="19">
        <v>0</v>
      </c>
      <c r="W98" s="19">
        <v>0</v>
      </c>
      <c r="X98" s="19">
        <v>315.83</v>
      </c>
      <c r="Y98" s="19">
        <v>0</v>
      </c>
      <c r="Z98" s="19">
        <v>0</v>
      </c>
      <c r="AA98" s="19">
        <v>0</v>
      </c>
      <c r="AB98" s="19">
        <v>65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82.41</v>
      </c>
      <c r="AI98" s="19">
        <v>72.47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2.8290000000000002</v>
      </c>
      <c r="AR98" s="19">
        <v>0</v>
      </c>
      <c r="AS98" s="19">
        <v>0</v>
      </c>
      <c r="AT98" s="19">
        <v>0</v>
      </c>
      <c r="AU98" s="19">
        <f t="shared" si="1"/>
        <v>854.50900000000001</v>
      </c>
      <c r="AV98" s="19">
        <v>0</v>
      </c>
      <c r="AW98" s="19">
        <v>0</v>
      </c>
      <c r="AX98" s="20">
        <v>84</v>
      </c>
      <c r="AY98" s="20">
        <v>360</v>
      </c>
      <c r="AZ98" s="19">
        <v>222939.58</v>
      </c>
      <c r="BA98" s="19">
        <v>71100</v>
      </c>
      <c r="BB98" s="21">
        <v>90</v>
      </c>
      <c r="BC98" s="21">
        <v>47.102962025316501</v>
      </c>
      <c r="BD98" s="21">
        <v>10.1</v>
      </c>
      <c r="BE98" s="21"/>
      <c r="BF98" s="17" t="s">
        <v>75</v>
      </c>
      <c r="BG98" s="14"/>
      <c r="BH98" s="17" t="s">
        <v>84</v>
      </c>
      <c r="BI98" s="17" t="s">
        <v>197</v>
      </c>
      <c r="BJ98" s="17"/>
      <c r="BK98" s="17" t="s">
        <v>78</v>
      </c>
      <c r="BL98" s="15" t="s">
        <v>79</v>
      </c>
      <c r="BM98" s="21">
        <v>289903.20518748002</v>
      </c>
      <c r="BN98" s="15" t="s">
        <v>80</v>
      </c>
      <c r="BO98" s="21"/>
      <c r="BP98" s="22">
        <v>36769</v>
      </c>
      <c r="BQ98" s="22">
        <v>47696</v>
      </c>
      <c r="BR98" s="21">
        <v>0</v>
      </c>
      <c r="BS98" s="21">
        <v>65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45139</v>
      </c>
      <c r="E99" s="8" t="s">
        <v>211</v>
      </c>
      <c r="F99" s="9">
        <v>0</v>
      </c>
      <c r="G99" s="9">
        <v>1</v>
      </c>
      <c r="H99" s="10">
        <v>39268.78</v>
      </c>
      <c r="I99" s="10">
        <v>33.79</v>
      </c>
      <c r="J99" s="10">
        <v>0</v>
      </c>
      <c r="K99" s="10">
        <v>39302.57</v>
      </c>
      <c r="L99" s="10">
        <v>370.41</v>
      </c>
      <c r="M99" s="10">
        <v>0</v>
      </c>
      <c r="N99" s="10">
        <v>0</v>
      </c>
      <c r="O99" s="10">
        <v>33.79</v>
      </c>
      <c r="P99" s="10">
        <v>370.41</v>
      </c>
      <c r="Q99" s="10">
        <v>3.06</v>
      </c>
      <c r="R99" s="10">
        <v>0</v>
      </c>
      <c r="S99" s="10">
        <v>38895.31</v>
      </c>
      <c r="T99" s="10">
        <v>0</v>
      </c>
      <c r="U99" s="10">
        <v>330.49</v>
      </c>
      <c r="V99" s="10">
        <v>0</v>
      </c>
      <c r="W99" s="10">
        <v>0</v>
      </c>
      <c r="X99" s="10">
        <v>330.49</v>
      </c>
      <c r="Y99" s="10">
        <v>0</v>
      </c>
      <c r="Z99" s="10">
        <v>0</v>
      </c>
      <c r="AA99" s="10">
        <v>0</v>
      </c>
      <c r="AB99" s="10">
        <v>65</v>
      </c>
      <c r="AC99" s="10">
        <v>0</v>
      </c>
      <c r="AD99" s="10">
        <v>0</v>
      </c>
      <c r="AE99" s="10">
        <v>0</v>
      </c>
      <c r="AF99" s="10">
        <v>29.52</v>
      </c>
      <c r="AG99" s="10">
        <v>0</v>
      </c>
      <c r="AH99" s="10">
        <v>90.3</v>
      </c>
      <c r="AI99" s="10">
        <v>76.34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3.4079999999999999</v>
      </c>
      <c r="AR99" s="10">
        <v>0</v>
      </c>
      <c r="AS99" s="10">
        <v>0</v>
      </c>
      <c r="AT99" s="10">
        <v>29.52</v>
      </c>
      <c r="AU99" s="10">
        <f t="shared" si="1"/>
        <v>972.798</v>
      </c>
      <c r="AV99" s="10">
        <v>0</v>
      </c>
      <c r="AW99" s="10">
        <v>0</v>
      </c>
      <c r="AX99" s="11">
        <v>85</v>
      </c>
      <c r="AY99" s="11">
        <v>360</v>
      </c>
      <c r="AZ99" s="10">
        <v>250448.44</v>
      </c>
      <c r="BA99" s="10">
        <v>79200</v>
      </c>
      <c r="BB99" s="12">
        <v>90</v>
      </c>
      <c r="BC99" s="12">
        <v>44.199215909090903</v>
      </c>
      <c r="BD99" s="12">
        <v>10.1</v>
      </c>
      <c r="BE99" s="12"/>
      <c r="BF99" s="8" t="s">
        <v>75</v>
      </c>
      <c r="BG99" s="5"/>
      <c r="BH99" s="8" t="s">
        <v>84</v>
      </c>
      <c r="BI99" s="8" t="s">
        <v>197</v>
      </c>
      <c r="BJ99" s="8"/>
      <c r="BK99" s="8" t="s">
        <v>78</v>
      </c>
      <c r="BL99" s="6" t="s">
        <v>79</v>
      </c>
      <c r="BM99" s="12">
        <v>303022.54731381999</v>
      </c>
      <c r="BN99" s="6" t="s">
        <v>80</v>
      </c>
      <c r="BO99" s="12"/>
      <c r="BP99" s="13">
        <v>36802</v>
      </c>
      <c r="BQ99" s="13">
        <v>47756</v>
      </c>
      <c r="BR99" s="12">
        <v>0</v>
      </c>
      <c r="BS99" s="12">
        <v>65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45139</v>
      </c>
      <c r="E100" s="17" t="s">
        <v>212</v>
      </c>
      <c r="F100" s="18">
        <v>0</v>
      </c>
      <c r="G100" s="18">
        <v>0</v>
      </c>
      <c r="H100" s="19">
        <v>38705.81</v>
      </c>
      <c r="I100" s="19">
        <v>0</v>
      </c>
      <c r="J100" s="19">
        <v>0</v>
      </c>
      <c r="K100" s="19">
        <v>38705.81</v>
      </c>
      <c r="L100" s="19">
        <v>303.45999999999998</v>
      </c>
      <c r="M100" s="19">
        <v>0</v>
      </c>
      <c r="N100" s="19">
        <v>0</v>
      </c>
      <c r="O100" s="19">
        <v>0</v>
      </c>
      <c r="P100" s="19">
        <v>303.45999999999998</v>
      </c>
      <c r="Q100" s="19">
        <v>2.5099999999999998</v>
      </c>
      <c r="R100" s="19">
        <v>0</v>
      </c>
      <c r="S100" s="19">
        <v>38399.839999999997</v>
      </c>
      <c r="T100" s="19">
        <v>0</v>
      </c>
      <c r="U100" s="19">
        <v>325.75</v>
      </c>
      <c r="V100" s="19">
        <v>0</v>
      </c>
      <c r="W100" s="19">
        <v>0</v>
      </c>
      <c r="X100" s="19">
        <v>325.75</v>
      </c>
      <c r="Y100" s="19">
        <v>0</v>
      </c>
      <c r="Z100" s="19">
        <v>0</v>
      </c>
      <c r="AA100" s="19">
        <v>0</v>
      </c>
      <c r="AB100" s="19">
        <v>65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82.41</v>
      </c>
      <c r="AI100" s="19">
        <v>72.53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2.1743809999999999</v>
      </c>
      <c r="AT100" s="19">
        <v>0</v>
      </c>
      <c r="AU100" s="19">
        <f t="shared" si="1"/>
        <v>849.48561900000004</v>
      </c>
      <c r="AV100" s="19">
        <v>0</v>
      </c>
      <c r="AW100" s="19">
        <v>0</v>
      </c>
      <c r="AX100" s="20">
        <v>86</v>
      </c>
      <c r="AY100" s="20">
        <v>360</v>
      </c>
      <c r="AZ100" s="19">
        <v>224834.39</v>
      </c>
      <c r="BA100" s="19">
        <v>71100</v>
      </c>
      <c r="BB100" s="21">
        <v>90</v>
      </c>
      <c r="BC100" s="21">
        <v>48.607392405063301</v>
      </c>
      <c r="BD100" s="21">
        <v>10.1</v>
      </c>
      <c r="BE100" s="21"/>
      <c r="BF100" s="17" t="s">
        <v>75</v>
      </c>
      <c r="BG100" s="14"/>
      <c r="BH100" s="17" t="s">
        <v>84</v>
      </c>
      <c r="BI100" s="17" t="s">
        <v>197</v>
      </c>
      <c r="BJ100" s="17"/>
      <c r="BK100" s="17" t="s">
        <v>78</v>
      </c>
      <c r="BL100" s="15" t="s">
        <v>79</v>
      </c>
      <c r="BM100" s="21">
        <v>299162.47828447999</v>
      </c>
      <c r="BN100" s="15" t="s">
        <v>80</v>
      </c>
      <c r="BO100" s="21"/>
      <c r="BP100" s="22">
        <v>36802</v>
      </c>
      <c r="BQ100" s="22">
        <v>47756</v>
      </c>
      <c r="BR100" s="21">
        <v>0</v>
      </c>
      <c r="BS100" s="21">
        <v>65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45139</v>
      </c>
      <c r="E101" s="8" t="s">
        <v>213</v>
      </c>
      <c r="F101" s="9">
        <v>0</v>
      </c>
      <c r="G101" s="9">
        <v>0</v>
      </c>
      <c r="H101" s="10">
        <v>37687.339999999997</v>
      </c>
      <c r="I101" s="10">
        <v>0</v>
      </c>
      <c r="J101" s="10">
        <v>0</v>
      </c>
      <c r="K101" s="10">
        <v>37687.339999999997</v>
      </c>
      <c r="L101" s="10">
        <v>305.83999999999997</v>
      </c>
      <c r="M101" s="10">
        <v>0</v>
      </c>
      <c r="N101" s="10">
        <v>0</v>
      </c>
      <c r="O101" s="10">
        <v>0</v>
      </c>
      <c r="P101" s="10">
        <v>305.83999999999997</v>
      </c>
      <c r="Q101" s="10">
        <v>2.52</v>
      </c>
      <c r="R101" s="10">
        <v>0</v>
      </c>
      <c r="S101" s="10">
        <v>37378.97</v>
      </c>
      <c r="T101" s="10">
        <v>0</v>
      </c>
      <c r="U101" s="10">
        <v>317.18</v>
      </c>
      <c r="V101" s="10">
        <v>0</v>
      </c>
      <c r="W101" s="10">
        <v>0</v>
      </c>
      <c r="X101" s="10">
        <v>317.18</v>
      </c>
      <c r="Y101" s="10">
        <v>0</v>
      </c>
      <c r="Z101" s="10">
        <v>0</v>
      </c>
      <c r="AA101" s="10">
        <v>0</v>
      </c>
      <c r="AB101" s="10">
        <v>65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81.73</v>
      </c>
      <c r="AI101" s="10">
        <v>76.540000000000006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2.2411270000000001</v>
      </c>
      <c r="AT101" s="10">
        <v>0</v>
      </c>
      <c r="AU101" s="10">
        <f t="shared" si="1"/>
        <v>846.56887299999994</v>
      </c>
      <c r="AV101" s="10">
        <v>0</v>
      </c>
      <c r="AW101" s="10">
        <v>0</v>
      </c>
      <c r="AX101" s="11">
        <v>85</v>
      </c>
      <c r="AY101" s="11">
        <v>360</v>
      </c>
      <c r="AZ101" s="10">
        <v>250448.44</v>
      </c>
      <c r="BA101" s="10">
        <v>70400</v>
      </c>
      <c r="BB101" s="12">
        <v>80</v>
      </c>
      <c r="BC101" s="12">
        <v>42.476102272727303</v>
      </c>
      <c r="BD101" s="12">
        <v>10.1</v>
      </c>
      <c r="BE101" s="12"/>
      <c r="BF101" s="8" t="s">
        <v>75</v>
      </c>
      <c r="BG101" s="5"/>
      <c r="BH101" s="8" t="s">
        <v>84</v>
      </c>
      <c r="BI101" s="8" t="s">
        <v>197</v>
      </c>
      <c r="BJ101" s="8"/>
      <c r="BK101" s="8" t="s">
        <v>78</v>
      </c>
      <c r="BL101" s="6" t="s">
        <v>79</v>
      </c>
      <c r="BM101" s="12">
        <v>291209.16391633998</v>
      </c>
      <c r="BN101" s="6" t="s">
        <v>80</v>
      </c>
      <c r="BO101" s="12"/>
      <c r="BP101" s="13">
        <v>36802</v>
      </c>
      <c r="BQ101" s="13">
        <v>47756</v>
      </c>
      <c r="BR101" s="12">
        <v>0</v>
      </c>
      <c r="BS101" s="12">
        <v>65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45139</v>
      </c>
      <c r="E102" s="17" t="s">
        <v>214</v>
      </c>
      <c r="F102" s="18">
        <v>1</v>
      </c>
      <c r="G102" s="18">
        <v>1</v>
      </c>
      <c r="H102" s="19">
        <v>48599.83</v>
      </c>
      <c r="I102" s="19">
        <v>373.22</v>
      </c>
      <c r="J102" s="19">
        <v>3.17</v>
      </c>
      <c r="K102" s="19">
        <v>48973.05</v>
      </c>
      <c r="L102" s="19">
        <v>379.59</v>
      </c>
      <c r="M102" s="19">
        <v>0</v>
      </c>
      <c r="N102" s="19">
        <v>0</v>
      </c>
      <c r="O102" s="19">
        <v>373.22</v>
      </c>
      <c r="P102" s="19">
        <v>3.17</v>
      </c>
      <c r="Q102" s="19">
        <v>0</v>
      </c>
      <c r="R102" s="19">
        <v>0</v>
      </c>
      <c r="S102" s="19">
        <v>48596.66</v>
      </c>
      <c r="T102" s="19">
        <v>419.44</v>
      </c>
      <c r="U102" s="19">
        <v>413.07</v>
      </c>
      <c r="V102" s="19">
        <v>0</v>
      </c>
      <c r="W102" s="19">
        <v>416.27</v>
      </c>
      <c r="X102" s="19">
        <v>0</v>
      </c>
      <c r="Y102" s="19">
        <v>0</v>
      </c>
      <c r="Z102" s="19">
        <v>0</v>
      </c>
      <c r="AA102" s="19">
        <v>416.24</v>
      </c>
      <c r="AB102" s="19">
        <v>36.130000000000003</v>
      </c>
      <c r="AC102" s="19">
        <v>0</v>
      </c>
      <c r="AD102" s="19">
        <v>0</v>
      </c>
      <c r="AE102" s="19">
        <v>0</v>
      </c>
      <c r="AF102" s="19">
        <v>29.45</v>
      </c>
      <c r="AG102" s="19">
        <v>0</v>
      </c>
      <c r="AH102" s="19">
        <v>101.22</v>
      </c>
      <c r="AI102" s="19">
        <v>84.06</v>
      </c>
      <c r="AJ102" s="19">
        <v>6.52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1E-3</v>
      </c>
      <c r="AR102" s="19">
        <v>0</v>
      </c>
      <c r="AS102" s="19">
        <v>0</v>
      </c>
      <c r="AT102" s="19">
        <v>0</v>
      </c>
      <c r="AU102" s="19">
        <f t="shared" si="1"/>
        <v>1046.8710000000001</v>
      </c>
      <c r="AV102" s="19">
        <v>376.42</v>
      </c>
      <c r="AW102" s="19">
        <v>416.24</v>
      </c>
      <c r="AX102" s="20">
        <v>86</v>
      </c>
      <c r="AY102" s="20">
        <v>360</v>
      </c>
      <c r="AZ102" s="19">
        <v>298098.78999999998</v>
      </c>
      <c r="BA102" s="19">
        <v>88825</v>
      </c>
      <c r="BB102" s="21">
        <v>85</v>
      </c>
      <c r="BC102" s="21">
        <v>46.503980861244003</v>
      </c>
      <c r="BD102" s="21">
        <v>10.199999999999999</v>
      </c>
      <c r="BE102" s="21"/>
      <c r="BF102" s="17" t="s">
        <v>75</v>
      </c>
      <c r="BG102" s="14"/>
      <c r="BH102" s="17" t="s">
        <v>93</v>
      </c>
      <c r="BI102" s="17" t="s">
        <v>184</v>
      </c>
      <c r="BJ102" s="17"/>
      <c r="BK102" s="17" t="s">
        <v>82</v>
      </c>
      <c r="BL102" s="15" t="s">
        <v>79</v>
      </c>
      <c r="BM102" s="21">
        <v>378603.06818851997</v>
      </c>
      <c r="BN102" s="15" t="s">
        <v>80</v>
      </c>
      <c r="BO102" s="21"/>
      <c r="BP102" s="22">
        <v>36812</v>
      </c>
      <c r="BQ102" s="22">
        <v>47756</v>
      </c>
      <c r="BR102" s="21">
        <v>28.87</v>
      </c>
      <c r="BS102" s="21">
        <v>65</v>
      </c>
      <c r="BT102" s="21">
        <v>29.45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45139</v>
      </c>
      <c r="E103" s="8" t="s">
        <v>215</v>
      </c>
      <c r="F103" s="9">
        <v>1</v>
      </c>
      <c r="G103" s="9">
        <v>1</v>
      </c>
      <c r="H103" s="10">
        <v>39924.97</v>
      </c>
      <c r="I103" s="10">
        <v>25.29</v>
      </c>
      <c r="J103" s="10">
        <v>3.4</v>
      </c>
      <c r="K103" s="10">
        <v>39950.26</v>
      </c>
      <c r="L103" s="10">
        <v>406.71</v>
      </c>
      <c r="M103" s="10">
        <v>0</v>
      </c>
      <c r="N103" s="10">
        <v>0</v>
      </c>
      <c r="O103" s="10">
        <v>25.29</v>
      </c>
      <c r="P103" s="10">
        <v>384.14</v>
      </c>
      <c r="Q103" s="10">
        <v>0</v>
      </c>
      <c r="R103" s="10">
        <v>0</v>
      </c>
      <c r="S103" s="10">
        <v>39540.83</v>
      </c>
      <c r="T103" s="10">
        <v>0</v>
      </c>
      <c r="U103" s="10">
        <v>339.33</v>
      </c>
      <c r="V103" s="10">
        <v>0</v>
      </c>
      <c r="W103" s="10">
        <v>0</v>
      </c>
      <c r="X103" s="10">
        <v>339.33</v>
      </c>
      <c r="Y103" s="10">
        <v>0</v>
      </c>
      <c r="Z103" s="10">
        <v>0</v>
      </c>
      <c r="AA103" s="10">
        <v>0</v>
      </c>
      <c r="AB103" s="10">
        <v>65</v>
      </c>
      <c r="AC103" s="10">
        <v>0</v>
      </c>
      <c r="AD103" s="10">
        <v>0</v>
      </c>
      <c r="AE103" s="10">
        <v>0</v>
      </c>
      <c r="AF103" s="10">
        <v>29.43</v>
      </c>
      <c r="AG103" s="10">
        <v>0</v>
      </c>
      <c r="AH103" s="10">
        <v>96.09</v>
      </c>
      <c r="AI103" s="10">
        <v>88.33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3.0000000000000001E-3</v>
      </c>
      <c r="AR103" s="10">
        <v>0</v>
      </c>
      <c r="AS103" s="10">
        <v>0</v>
      </c>
      <c r="AT103" s="10">
        <v>29.43</v>
      </c>
      <c r="AU103" s="10">
        <f t="shared" si="1"/>
        <v>994.78299999999979</v>
      </c>
      <c r="AV103" s="10">
        <v>22.57</v>
      </c>
      <c r="AW103" s="10">
        <v>0</v>
      </c>
      <c r="AX103" s="11">
        <v>86</v>
      </c>
      <c r="AY103" s="11">
        <v>360</v>
      </c>
      <c r="AZ103" s="10">
        <v>315000</v>
      </c>
      <c r="BA103" s="10">
        <v>83600</v>
      </c>
      <c r="BB103" s="12">
        <v>75.75</v>
      </c>
      <c r="BC103" s="12">
        <v>35.827964982057402</v>
      </c>
      <c r="BD103" s="12">
        <v>10.199999999999999</v>
      </c>
      <c r="BE103" s="12"/>
      <c r="BF103" s="8" t="s">
        <v>75</v>
      </c>
      <c r="BG103" s="5"/>
      <c r="BH103" s="8" t="s">
        <v>93</v>
      </c>
      <c r="BI103" s="8" t="s">
        <v>184</v>
      </c>
      <c r="BJ103" s="8"/>
      <c r="BK103" s="8" t="s">
        <v>82</v>
      </c>
      <c r="BL103" s="6" t="s">
        <v>79</v>
      </c>
      <c r="BM103" s="12">
        <v>308051.61417925998</v>
      </c>
      <c r="BN103" s="6" t="s">
        <v>80</v>
      </c>
      <c r="BO103" s="12"/>
      <c r="BP103" s="13">
        <v>36819</v>
      </c>
      <c r="BQ103" s="13">
        <v>47756</v>
      </c>
      <c r="BR103" s="12">
        <v>0</v>
      </c>
      <c r="BS103" s="12">
        <v>65</v>
      </c>
      <c r="BT103" s="12">
        <v>29.43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45139</v>
      </c>
      <c r="E104" s="17" t="s">
        <v>216</v>
      </c>
      <c r="F104" s="18">
        <v>0</v>
      </c>
      <c r="G104" s="18">
        <v>0</v>
      </c>
      <c r="H104" s="19">
        <v>43110.65</v>
      </c>
      <c r="I104" s="19">
        <v>0</v>
      </c>
      <c r="J104" s="19">
        <v>0</v>
      </c>
      <c r="K104" s="19">
        <v>43110.65</v>
      </c>
      <c r="L104" s="19">
        <v>338.08</v>
      </c>
      <c r="M104" s="19">
        <v>0</v>
      </c>
      <c r="N104" s="19">
        <v>0</v>
      </c>
      <c r="O104" s="19">
        <v>0</v>
      </c>
      <c r="P104" s="19">
        <v>338.08</v>
      </c>
      <c r="Q104" s="19">
        <v>2.79</v>
      </c>
      <c r="R104" s="19">
        <v>0</v>
      </c>
      <c r="S104" s="19">
        <v>42769.78</v>
      </c>
      <c r="T104" s="19">
        <v>0</v>
      </c>
      <c r="U104" s="19">
        <v>362.82</v>
      </c>
      <c r="V104" s="19">
        <v>0</v>
      </c>
      <c r="W104" s="19">
        <v>0</v>
      </c>
      <c r="X104" s="19">
        <v>362.82</v>
      </c>
      <c r="Y104" s="19">
        <v>0</v>
      </c>
      <c r="Z104" s="19">
        <v>0</v>
      </c>
      <c r="AA104" s="19">
        <v>0</v>
      </c>
      <c r="AB104" s="19">
        <v>65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90.3</v>
      </c>
      <c r="AI104" s="19">
        <v>76.87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2.5363500000000001</v>
      </c>
      <c r="AT104" s="19">
        <v>0</v>
      </c>
      <c r="AU104" s="19">
        <f t="shared" si="1"/>
        <v>933.32364999999993</v>
      </c>
      <c r="AV104" s="19">
        <v>0</v>
      </c>
      <c r="AW104" s="19">
        <v>0</v>
      </c>
      <c r="AX104" s="20">
        <v>85</v>
      </c>
      <c r="AY104" s="20">
        <v>360</v>
      </c>
      <c r="AZ104" s="19">
        <v>251221.52</v>
      </c>
      <c r="BA104" s="19">
        <v>79200</v>
      </c>
      <c r="BB104" s="21">
        <v>90</v>
      </c>
      <c r="BC104" s="21">
        <v>48.602022727272697</v>
      </c>
      <c r="BD104" s="21">
        <v>10.1</v>
      </c>
      <c r="BE104" s="21"/>
      <c r="BF104" s="17" t="s">
        <v>75</v>
      </c>
      <c r="BG104" s="14"/>
      <c r="BH104" s="17" t="s">
        <v>84</v>
      </c>
      <c r="BI104" s="17" t="s">
        <v>85</v>
      </c>
      <c r="BJ104" s="17"/>
      <c r="BK104" s="17" t="s">
        <v>78</v>
      </c>
      <c r="BL104" s="15" t="s">
        <v>79</v>
      </c>
      <c r="BM104" s="21">
        <v>333207.46598116</v>
      </c>
      <c r="BN104" s="15" t="s">
        <v>80</v>
      </c>
      <c r="BO104" s="21"/>
      <c r="BP104" s="22">
        <v>36822</v>
      </c>
      <c r="BQ104" s="22">
        <v>47756</v>
      </c>
      <c r="BR104" s="21">
        <v>0</v>
      </c>
      <c r="BS104" s="21">
        <v>65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45139</v>
      </c>
      <c r="E105" s="8" t="s">
        <v>217</v>
      </c>
      <c r="F105" s="9">
        <v>161</v>
      </c>
      <c r="G105" s="9">
        <v>160</v>
      </c>
      <c r="H105" s="10">
        <v>43110.65</v>
      </c>
      <c r="I105" s="10">
        <v>29657.439999999999</v>
      </c>
      <c r="J105" s="10">
        <v>2.78</v>
      </c>
      <c r="K105" s="10">
        <v>72768.09</v>
      </c>
      <c r="L105" s="10">
        <v>338.08</v>
      </c>
      <c r="M105" s="10">
        <v>0</v>
      </c>
      <c r="N105" s="10">
        <v>0</v>
      </c>
      <c r="O105" s="10">
        <v>2.78</v>
      </c>
      <c r="P105" s="10">
        <v>0</v>
      </c>
      <c r="Q105" s="10">
        <v>0</v>
      </c>
      <c r="R105" s="10">
        <v>0</v>
      </c>
      <c r="S105" s="10">
        <v>72765.31</v>
      </c>
      <c r="T105" s="10">
        <v>82484.92</v>
      </c>
      <c r="U105" s="10">
        <v>362.82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82847.740000000005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29992.74</v>
      </c>
      <c r="AW105" s="10">
        <v>82847.740000000005</v>
      </c>
      <c r="AX105" s="11">
        <v>85</v>
      </c>
      <c r="AY105" s="11">
        <v>360</v>
      </c>
      <c r="AZ105" s="10">
        <v>251221.52</v>
      </c>
      <c r="BA105" s="10">
        <v>79200</v>
      </c>
      <c r="BB105" s="12">
        <v>90</v>
      </c>
      <c r="BC105" s="12">
        <v>82.687852272727298</v>
      </c>
      <c r="BD105" s="12">
        <v>10.1</v>
      </c>
      <c r="BE105" s="12"/>
      <c r="BF105" s="8" t="s">
        <v>75</v>
      </c>
      <c r="BG105" s="5"/>
      <c r="BH105" s="8" t="s">
        <v>84</v>
      </c>
      <c r="BI105" s="8" t="s">
        <v>85</v>
      </c>
      <c r="BJ105" s="8"/>
      <c r="BK105" s="8" t="s">
        <v>91</v>
      </c>
      <c r="BL105" s="6" t="s">
        <v>79</v>
      </c>
      <c r="BM105" s="12">
        <v>566894.30145381996</v>
      </c>
      <c r="BN105" s="6" t="s">
        <v>80</v>
      </c>
      <c r="BO105" s="12"/>
      <c r="BP105" s="13">
        <v>36822</v>
      </c>
      <c r="BQ105" s="13">
        <v>47756</v>
      </c>
      <c r="BR105" s="12">
        <v>43754.99</v>
      </c>
      <c r="BS105" s="12">
        <v>65</v>
      </c>
      <c r="BT105" s="12">
        <v>29.43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45139</v>
      </c>
      <c r="E106" s="17" t="s">
        <v>218</v>
      </c>
      <c r="F106" s="18">
        <v>0</v>
      </c>
      <c r="G106" s="18">
        <v>0</v>
      </c>
      <c r="H106" s="19">
        <v>42757.120000000003</v>
      </c>
      <c r="I106" s="19">
        <v>0</v>
      </c>
      <c r="J106" s="19">
        <v>0</v>
      </c>
      <c r="K106" s="19">
        <v>42757.120000000003</v>
      </c>
      <c r="L106" s="19">
        <v>341.05</v>
      </c>
      <c r="M106" s="19">
        <v>0</v>
      </c>
      <c r="N106" s="19">
        <v>0</v>
      </c>
      <c r="O106" s="19">
        <v>0</v>
      </c>
      <c r="P106" s="19">
        <v>341.05</v>
      </c>
      <c r="Q106" s="19">
        <v>2.82</v>
      </c>
      <c r="R106" s="19">
        <v>0</v>
      </c>
      <c r="S106" s="19">
        <v>42413.25</v>
      </c>
      <c r="T106" s="19">
        <v>0</v>
      </c>
      <c r="U106" s="19">
        <v>359.85</v>
      </c>
      <c r="V106" s="19">
        <v>0</v>
      </c>
      <c r="W106" s="19">
        <v>0</v>
      </c>
      <c r="X106" s="19">
        <v>359.85</v>
      </c>
      <c r="Y106" s="19">
        <v>0</v>
      </c>
      <c r="Z106" s="19">
        <v>0</v>
      </c>
      <c r="AA106" s="19">
        <v>0</v>
      </c>
      <c r="AB106" s="19">
        <v>65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90.3</v>
      </c>
      <c r="AI106" s="19">
        <v>76.87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2.5620219999999998</v>
      </c>
      <c r="AT106" s="19">
        <v>0</v>
      </c>
      <c r="AU106" s="19">
        <f t="shared" si="1"/>
        <v>933.32797800000003</v>
      </c>
      <c r="AV106" s="19">
        <v>0</v>
      </c>
      <c r="AW106" s="19">
        <v>0</v>
      </c>
      <c r="AX106" s="20">
        <v>85</v>
      </c>
      <c r="AY106" s="20">
        <v>360</v>
      </c>
      <c r="AZ106" s="19">
        <v>251221.52</v>
      </c>
      <c r="BA106" s="19">
        <v>79200</v>
      </c>
      <c r="BB106" s="21">
        <v>90</v>
      </c>
      <c r="BC106" s="21">
        <v>48.196874999999999</v>
      </c>
      <c r="BD106" s="21">
        <v>10.1</v>
      </c>
      <c r="BE106" s="21"/>
      <c r="BF106" s="17" t="s">
        <v>75</v>
      </c>
      <c r="BG106" s="14"/>
      <c r="BH106" s="17" t="s">
        <v>84</v>
      </c>
      <c r="BI106" s="17" t="s">
        <v>85</v>
      </c>
      <c r="BJ106" s="17"/>
      <c r="BK106" s="17" t="s">
        <v>78</v>
      </c>
      <c r="BL106" s="15" t="s">
        <v>79</v>
      </c>
      <c r="BM106" s="21">
        <v>330429.8398665</v>
      </c>
      <c r="BN106" s="15" t="s">
        <v>80</v>
      </c>
      <c r="BO106" s="21"/>
      <c r="BP106" s="22">
        <v>36822</v>
      </c>
      <c r="BQ106" s="22">
        <v>47756</v>
      </c>
      <c r="BR106" s="21">
        <v>0</v>
      </c>
      <c r="BS106" s="21">
        <v>65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45139</v>
      </c>
      <c r="E107" s="8" t="s">
        <v>219</v>
      </c>
      <c r="F107" s="9">
        <v>0</v>
      </c>
      <c r="G107" s="9">
        <v>0</v>
      </c>
      <c r="H107" s="10">
        <v>48636.31</v>
      </c>
      <c r="I107" s="10">
        <v>0</v>
      </c>
      <c r="J107" s="10">
        <v>0</v>
      </c>
      <c r="K107" s="10">
        <v>48636.31</v>
      </c>
      <c r="L107" s="10">
        <v>379.28</v>
      </c>
      <c r="M107" s="10">
        <v>0</v>
      </c>
      <c r="N107" s="10">
        <v>0</v>
      </c>
      <c r="O107" s="10">
        <v>0</v>
      </c>
      <c r="P107" s="10">
        <v>379.28</v>
      </c>
      <c r="Q107" s="10">
        <v>3.16</v>
      </c>
      <c r="R107" s="10">
        <v>0</v>
      </c>
      <c r="S107" s="10">
        <v>48253.86</v>
      </c>
      <c r="T107" s="10">
        <v>0</v>
      </c>
      <c r="U107" s="10">
        <v>413.38</v>
      </c>
      <c r="V107" s="10">
        <v>0</v>
      </c>
      <c r="W107" s="10">
        <v>0</v>
      </c>
      <c r="X107" s="10">
        <v>413.38</v>
      </c>
      <c r="Y107" s="10">
        <v>0</v>
      </c>
      <c r="Z107" s="10">
        <v>0</v>
      </c>
      <c r="AA107" s="10">
        <v>0</v>
      </c>
      <c r="AB107" s="10">
        <v>65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101.22</v>
      </c>
      <c r="AI107" s="10">
        <v>88.5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2.7494239999999999</v>
      </c>
      <c r="AT107" s="10">
        <v>0</v>
      </c>
      <c r="AU107" s="10">
        <f t="shared" si="1"/>
        <v>1047.7905760000001</v>
      </c>
      <c r="AV107" s="10">
        <v>0</v>
      </c>
      <c r="AW107" s="10">
        <v>0</v>
      </c>
      <c r="AX107" s="11">
        <v>87</v>
      </c>
      <c r="AY107" s="11">
        <v>360</v>
      </c>
      <c r="AZ107" s="10">
        <v>301366.40000000002</v>
      </c>
      <c r="BA107" s="10">
        <v>88825</v>
      </c>
      <c r="BB107" s="12">
        <v>85</v>
      </c>
      <c r="BC107" s="12">
        <v>46.175942583732102</v>
      </c>
      <c r="BD107" s="12">
        <v>10.199999999999999</v>
      </c>
      <c r="BE107" s="12"/>
      <c r="BF107" s="8" t="s">
        <v>75</v>
      </c>
      <c r="BG107" s="5"/>
      <c r="BH107" s="8" t="s">
        <v>93</v>
      </c>
      <c r="BI107" s="8" t="s">
        <v>184</v>
      </c>
      <c r="BJ107" s="8"/>
      <c r="BK107" s="8" t="s">
        <v>78</v>
      </c>
      <c r="BL107" s="6" t="s">
        <v>79</v>
      </c>
      <c r="BM107" s="12">
        <v>375932.40868692001</v>
      </c>
      <c r="BN107" s="6" t="s">
        <v>80</v>
      </c>
      <c r="BO107" s="12"/>
      <c r="BP107" s="13">
        <v>36860</v>
      </c>
      <c r="BQ107" s="13">
        <v>47788</v>
      </c>
      <c r="BR107" s="12">
        <v>0</v>
      </c>
      <c r="BS107" s="12">
        <v>65</v>
      </c>
      <c r="BT107" s="12">
        <v>0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45139</v>
      </c>
      <c r="E108" s="17" t="s">
        <v>220</v>
      </c>
      <c r="F108" s="18">
        <v>27</v>
      </c>
      <c r="G108" s="18">
        <v>26</v>
      </c>
      <c r="H108" s="19">
        <v>44319.09</v>
      </c>
      <c r="I108" s="19">
        <v>7833.99</v>
      </c>
      <c r="J108" s="19">
        <v>2.81</v>
      </c>
      <c r="K108" s="19">
        <v>52153.08</v>
      </c>
      <c r="L108" s="19">
        <v>337.22</v>
      </c>
      <c r="M108" s="19">
        <v>0</v>
      </c>
      <c r="N108" s="19">
        <v>0</v>
      </c>
      <c r="O108" s="19">
        <v>2.81</v>
      </c>
      <c r="P108" s="19">
        <v>0</v>
      </c>
      <c r="Q108" s="19">
        <v>0</v>
      </c>
      <c r="R108" s="19">
        <v>0</v>
      </c>
      <c r="S108" s="19">
        <v>52150.27</v>
      </c>
      <c r="T108" s="19">
        <v>10727.67</v>
      </c>
      <c r="U108" s="19">
        <v>376.69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11104.36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8168.4</v>
      </c>
      <c r="AW108" s="19">
        <v>11104.36</v>
      </c>
      <c r="AX108" s="20">
        <v>87</v>
      </c>
      <c r="AY108" s="20">
        <v>360</v>
      </c>
      <c r="AZ108" s="19">
        <v>302126.74</v>
      </c>
      <c r="BA108" s="19">
        <v>80000</v>
      </c>
      <c r="BB108" s="21">
        <v>76.56</v>
      </c>
      <c r="BC108" s="21">
        <v>49.90780839</v>
      </c>
      <c r="BD108" s="21">
        <v>10.199999999999999</v>
      </c>
      <c r="BE108" s="21"/>
      <c r="BF108" s="17" t="s">
        <v>75</v>
      </c>
      <c r="BG108" s="14"/>
      <c r="BH108" s="17" t="s">
        <v>93</v>
      </c>
      <c r="BI108" s="17" t="s">
        <v>195</v>
      </c>
      <c r="BJ108" s="17"/>
      <c r="BK108" s="17" t="s">
        <v>91</v>
      </c>
      <c r="BL108" s="15" t="s">
        <v>79</v>
      </c>
      <c r="BM108" s="21">
        <v>406288.25579493999</v>
      </c>
      <c r="BN108" s="15" t="s">
        <v>80</v>
      </c>
      <c r="BO108" s="21"/>
      <c r="BP108" s="22">
        <v>36867</v>
      </c>
      <c r="BQ108" s="22">
        <v>47817</v>
      </c>
      <c r="BR108" s="21">
        <v>7433.01</v>
      </c>
      <c r="BS108" s="21">
        <v>65</v>
      </c>
      <c r="BT108" s="21">
        <v>29.06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45139</v>
      </c>
      <c r="E109" s="8" t="s">
        <v>221</v>
      </c>
      <c r="F109" s="9">
        <v>5</v>
      </c>
      <c r="G109" s="9">
        <v>5</v>
      </c>
      <c r="H109" s="10">
        <v>48907.12</v>
      </c>
      <c r="I109" s="10">
        <v>1834.61</v>
      </c>
      <c r="J109" s="10">
        <v>3.15</v>
      </c>
      <c r="K109" s="10">
        <v>50741.73</v>
      </c>
      <c r="L109" s="10">
        <v>376.98</v>
      </c>
      <c r="M109" s="10">
        <v>0</v>
      </c>
      <c r="N109" s="10">
        <v>0</v>
      </c>
      <c r="O109" s="10">
        <v>364.51</v>
      </c>
      <c r="P109" s="10">
        <v>0</v>
      </c>
      <c r="Q109" s="10">
        <v>0</v>
      </c>
      <c r="R109" s="10">
        <v>0</v>
      </c>
      <c r="S109" s="10">
        <v>50377.22</v>
      </c>
      <c r="T109" s="10">
        <v>2092.94</v>
      </c>
      <c r="U109" s="10">
        <v>415.68</v>
      </c>
      <c r="V109" s="10">
        <v>0</v>
      </c>
      <c r="W109" s="10">
        <v>587.04999999999995</v>
      </c>
      <c r="X109" s="10">
        <v>0</v>
      </c>
      <c r="Y109" s="10">
        <v>0</v>
      </c>
      <c r="Z109" s="10">
        <v>0</v>
      </c>
      <c r="AA109" s="10">
        <v>1921.57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65</v>
      </c>
      <c r="AK109" s="10">
        <v>0</v>
      </c>
      <c r="AL109" s="10">
        <v>0</v>
      </c>
      <c r="AM109" s="10">
        <v>57.96</v>
      </c>
      <c r="AN109" s="10">
        <v>0</v>
      </c>
      <c r="AO109" s="10">
        <v>101.22</v>
      </c>
      <c r="AP109" s="10">
        <v>87.63</v>
      </c>
      <c r="AQ109" s="10">
        <v>0</v>
      </c>
      <c r="AR109" s="10">
        <v>0</v>
      </c>
      <c r="AS109" s="10">
        <v>3.8509999999999998E-3</v>
      </c>
      <c r="AT109" s="10">
        <v>0</v>
      </c>
      <c r="AU109" s="10">
        <f t="shared" si="1"/>
        <v>1260.2161489999999</v>
      </c>
      <c r="AV109" s="10">
        <v>1847.08</v>
      </c>
      <c r="AW109" s="10">
        <v>1921.57</v>
      </c>
      <c r="AX109" s="11">
        <v>88</v>
      </c>
      <c r="AY109" s="11">
        <v>360</v>
      </c>
      <c r="AZ109" s="10">
        <v>407403</v>
      </c>
      <c r="BA109" s="10">
        <v>88825</v>
      </c>
      <c r="BB109" s="12">
        <v>63.21</v>
      </c>
      <c r="BC109" s="12">
        <v>35.849637784407498</v>
      </c>
      <c r="BD109" s="12">
        <v>10.199999999999999</v>
      </c>
      <c r="BE109" s="12"/>
      <c r="BF109" s="8" t="s">
        <v>75</v>
      </c>
      <c r="BG109" s="5"/>
      <c r="BH109" s="8" t="s">
        <v>93</v>
      </c>
      <c r="BI109" s="8" t="s">
        <v>184</v>
      </c>
      <c r="BJ109" s="8"/>
      <c r="BK109" s="8" t="s">
        <v>82</v>
      </c>
      <c r="BL109" s="6" t="s">
        <v>79</v>
      </c>
      <c r="BM109" s="12">
        <v>392474.91615284001</v>
      </c>
      <c r="BN109" s="6" t="s">
        <v>80</v>
      </c>
      <c r="BO109" s="12"/>
      <c r="BP109" s="13">
        <v>36880</v>
      </c>
      <c r="BQ109" s="13">
        <v>47817</v>
      </c>
      <c r="BR109" s="12">
        <v>1015.4</v>
      </c>
      <c r="BS109" s="12">
        <v>65</v>
      </c>
      <c r="BT109" s="12">
        <v>28.98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45139</v>
      </c>
      <c r="E110" s="17" t="s">
        <v>222</v>
      </c>
      <c r="F110" s="18">
        <v>173</v>
      </c>
      <c r="G110" s="18">
        <v>172</v>
      </c>
      <c r="H110" s="19">
        <v>40073.4</v>
      </c>
      <c r="I110" s="19">
        <v>25917.31</v>
      </c>
      <c r="J110" s="19">
        <v>2.36</v>
      </c>
      <c r="K110" s="19">
        <v>65990.710000000006</v>
      </c>
      <c r="L110" s="19">
        <v>285.76</v>
      </c>
      <c r="M110" s="19">
        <v>0</v>
      </c>
      <c r="N110" s="19">
        <v>0</v>
      </c>
      <c r="O110" s="19">
        <v>2.36</v>
      </c>
      <c r="P110" s="19">
        <v>0</v>
      </c>
      <c r="Q110" s="19">
        <v>0</v>
      </c>
      <c r="R110" s="19">
        <v>0</v>
      </c>
      <c r="S110" s="19">
        <v>65988.350000000006</v>
      </c>
      <c r="T110" s="19">
        <v>80733.509999999995</v>
      </c>
      <c r="U110" s="19">
        <v>337.26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81070.77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26200.71</v>
      </c>
      <c r="AW110" s="19">
        <v>81070.77</v>
      </c>
      <c r="AX110" s="20">
        <v>91</v>
      </c>
      <c r="AY110" s="20">
        <v>360</v>
      </c>
      <c r="AZ110" s="19">
        <v>259604.22</v>
      </c>
      <c r="BA110" s="19">
        <v>70400</v>
      </c>
      <c r="BB110" s="21">
        <v>80</v>
      </c>
      <c r="BC110" s="21">
        <v>74.986761363636404</v>
      </c>
      <c r="BD110" s="21">
        <v>10.1</v>
      </c>
      <c r="BE110" s="21"/>
      <c r="BF110" s="17" t="s">
        <v>75</v>
      </c>
      <c r="BG110" s="14"/>
      <c r="BH110" s="17" t="s">
        <v>106</v>
      </c>
      <c r="BI110" s="17" t="s">
        <v>131</v>
      </c>
      <c r="BJ110" s="17"/>
      <c r="BK110" s="17" t="s">
        <v>91</v>
      </c>
      <c r="BL110" s="15" t="s">
        <v>79</v>
      </c>
      <c r="BM110" s="21">
        <v>514096.89008869999</v>
      </c>
      <c r="BN110" s="15" t="s">
        <v>80</v>
      </c>
      <c r="BO110" s="21"/>
      <c r="BP110" s="22">
        <v>36984</v>
      </c>
      <c r="BQ110" s="22">
        <v>47939</v>
      </c>
      <c r="BR110" s="21">
        <v>52270.5</v>
      </c>
      <c r="BS110" s="21">
        <v>100</v>
      </c>
      <c r="BT110" s="21">
        <v>30.32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45139</v>
      </c>
      <c r="E111" s="8" t="s">
        <v>223</v>
      </c>
      <c r="F111" s="9">
        <v>0</v>
      </c>
      <c r="G111" s="9">
        <v>0</v>
      </c>
      <c r="H111" s="10">
        <v>11997.03</v>
      </c>
      <c r="I111" s="10">
        <v>0</v>
      </c>
      <c r="J111" s="10">
        <v>0</v>
      </c>
      <c r="K111" s="10">
        <v>11997.03</v>
      </c>
      <c r="L111" s="10">
        <v>692.54</v>
      </c>
      <c r="M111" s="10">
        <v>0</v>
      </c>
      <c r="N111" s="10">
        <v>0</v>
      </c>
      <c r="O111" s="10">
        <v>0</v>
      </c>
      <c r="P111" s="10">
        <v>692.54</v>
      </c>
      <c r="Q111" s="10">
        <v>217.98</v>
      </c>
      <c r="R111" s="10">
        <v>0</v>
      </c>
      <c r="S111" s="10">
        <v>11086.51</v>
      </c>
      <c r="T111" s="10">
        <v>0</v>
      </c>
      <c r="U111" s="10">
        <v>100.12</v>
      </c>
      <c r="V111" s="10">
        <v>0</v>
      </c>
      <c r="W111" s="10">
        <v>0</v>
      </c>
      <c r="X111" s="10">
        <v>100.12</v>
      </c>
      <c r="Y111" s="10">
        <v>0</v>
      </c>
      <c r="Z111" s="10">
        <v>0</v>
      </c>
      <c r="AA111" s="10">
        <v>0</v>
      </c>
      <c r="AB111" s="10">
        <v>100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105.78</v>
      </c>
      <c r="AI111" s="10">
        <v>93.33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3842.3989999999999</v>
      </c>
      <c r="AR111" s="10">
        <v>0</v>
      </c>
      <c r="AS111" s="10">
        <v>0</v>
      </c>
      <c r="AT111" s="10">
        <v>0</v>
      </c>
      <c r="AU111" s="10">
        <f t="shared" si="1"/>
        <v>5152.1489999999994</v>
      </c>
      <c r="AV111" s="10">
        <v>0</v>
      </c>
      <c r="AW111" s="10">
        <v>0</v>
      </c>
      <c r="AX111" s="11">
        <v>48</v>
      </c>
      <c r="AY111" s="11">
        <v>360</v>
      </c>
      <c r="AZ111" s="10">
        <v>311932.28999999998</v>
      </c>
      <c r="BA111" s="10">
        <v>88825</v>
      </c>
      <c r="BB111" s="12">
        <v>85</v>
      </c>
      <c r="BC111" s="12">
        <v>10.6091004784689</v>
      </c>
      <c r="BD111" s="12">
        <v>10.199999999999999</v>
      </c>
      <c r="BE111" s="12"/>
      <c r="BF111" s="8" t="s">
        <v>75</v>
      </c>
      <c r="BG111" s="5"/>
      <c r="BH111" s="8" t="s">
        <v>89</v>
      </c>
      <c r="BI111" s="8" t="s">
        <v>118</v>
      </c>
      <c r="BJ111" s="8"/>
      <c r="BK111" s="8" t="s">
        <v>78</v>
      </c>
      <c r="BL111" s="6" t="s">
        <v>79</v>
      </c>
      <c r="BM111" s="12">
        <v>86371.917360220003</v>
      </c>
      <c r="BN111" s="6" t="s">
        <v>80</v>
      </c>
      <c r="BO111" s="12"/>
      <c r="BP111" s="13">
        <v>37062</v>
      </c>
      <c r="BQ111" s="13">
        <v>48000</v>
      </c>
      <c r="BR111" s="12">
        <v>0</v>
      </c>
      <c r="BS111" s="12">
        <v>100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45139</v>
      </c>
      <c r="E112" s="17" t="s">
        <v>224</v>
      </c>
      <c r="F112" s="18">
        <v>59</v>
      </c>
      <c r="G112" s="18">
        <v>58</v>
      </c>
      <c r="H112" s="19">
        <v>42810.32</v>
      </c>
      <c r="I112" s="19">
        <v>15577.04</v>
      </c>
      <c r="J112" s="19">
        <v>2.81</v>
      </c>
      <c r="K112" s="19">
        <v>58387.360000000001</v>
      </c>
      <c r="L112" s="19">
        <v>340.6</v>
      </c>
      <c r="M112" s="19">
        <v>0</v>
      </c>
      <c r="N112" s="19">
        <v>0</v>
      </c>
      <c r="O112" s="19">
        <v>2.81</v>
      </c>
      <c r="P112" s="19">
        <v>0</v>
      </c>
      <c r="Q112" s="19">
        <v>0</v>
      </c>
      <c r="R112" s="19">
        <v>0</v>
      </c>
      <c r="S112" s="19">
        <v>58384.55</v>
      </c>
      <c r="T112" s="19">
        <v>24869.25</v>
      </c>
      <c r="U112" s="19">
        <v>360.3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25229.55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15914.83</v>
      </c>
      <c r="AW112" s="19">
        <v>25229.55</v>
      </c>
      <c r="AX112" s="20">
        <v>94</v>
      </c>
      <c r="AY112" s="20">
        <v>360</v>
      </c>
      <c r="AZ112" s="19">
        <v>263155.02</v>
      </c>
      <c r="BA112" s="19">
        <v>79200</v>
      </c>
      <c r="BB112" s="21">
        <v>90</v>
      </c>
      <c r="BC112" s="21">
        <v>66.346079545454501</v>
      </c>
      <c r="BD112" s="21">
        <v>10.1</v>
      </c>
      <c r="BE112" s="21"/>
      <c r="BF112" s="17" t="s">
        <v>75</v>
      </c>
      <c r="BG112" s="14"/>
      <c r="BH112" s="17" t="s">
        <v>106</v>
      </c>
      <c r="BI112" s="17" t="s">
        <v>131</v>
      </c>
      <c r="BJ112" s="17"/>
      <c r="BK112" s="17" t="s">
        <v>91</v>
      </c>
      <c r="BL112" s="15" t="s">
        <v>79</v>
      </c>
      <c r="BM112" s="21">
        <v>454857.79814510001</v>
      </c>
      <c r="BN112" s="15" t="s">
        <v>80</v>
      </c>
      <c r="BO112" s="21"/>
      <c r="BP112" s="22">
        <v>37082</v>
      </c>
      <c r="BQ112" s="22">
        <v>48029</v>
      </c>
      <c r="BR112" s="21">
        <v>19187.8</v>
      </c>
      <c r="BS112" s="21">
        <v>100</v>
      </c>
      <c r="BT112" s="21">
        <v>29.91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45139</v>
      </c>
      <c r="E113" s="8" t="s">
        <v>225</v>
      </c>
      <c r="F113" s="9">
        <v>3</v>
      </c>
      <c r="G113" s="9">
        <v>3</v>
      </c>
      <c r="H113" s="10">
        <v>57769.94</v>
      </c>
      <c r="I113" s="10">
        <v>791.78</v>
      </c>
      <c r="J113" s="10">
        <v>2.91</v>
      </c>
      <c r="K113" s="10">
        <v>58561.72</v>
      </c>
      <c r="L113" s="10">
        <v>348.27</v>
      </c>
      <c r="M113" s="10">
        <v>0</v>
      </c>
      <c r="N113" s="10">
        <v>0</v>
      </c>
      <c r="O113" s="10">
        <v>315.14999999999998</v>
      </c>
      <c r="P113" s="10">
        <v>0</v>
      </c>
      <c r="Q113" s="10">
        <v>0</v>
      </c>
      <c r="R113" s="10">
        <v>0</v>
      </c>
      <c r="S113" s="10">
        <v>58246.57</v>
      </c>
      <c r="T113" s="10">
        <v>993.74</v>
      </c>
      <c r="U113" s="10">
        <v>491.02</v>
      </c>
      <c r="V113" s="10">
        <v>0</v>
      </c>
      <c r="W113" s="10">
        <v>496.87</v>
      </c>
      <c r="X113" s="10">
        <v>0</v>
      </c>
      <c r="Y113" s="10">
        <v>0</v>
      </c>
      <c r="Z113" s="10">
        <v>0</v>
      </c>
      <c r="AA113" s="10">
        <v>987.89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100</v>
      </c>
      <c r="AK113" s="10">
        <v>0</v>
      </c>
      <c r="AL113" s="10">
        <v>0</v>
      </c>
      <c r="AM113" s="10">
        <v>30.27</v>
      </c>
      <c r="AN113" s="10">
        <v>0</v>
      </c>
      <c r="AO113" s="10">
        <v>111.9</v>
      </c>
      <c r="AP113" s="10">
        <v>78.27</v>
      </c>
      <c r="AQ113" s="10">
        <v>0</v>
      </c>
      <c r="AR113" s="10">
        <v>0</v>
      </c>
      <c r="AS113" s="10">
        <v>1.284E-3</v>
      </c>
      <c r="AT113" s="10">
        <v>0</v>
      </c>
      <c r="AU113" s="10">
        <f t="shared" si="1"/>
        <v>1129.548716</v>
      </c>
      <c r="AV113" s="10">
        <v>824.9</v>
      </c>
      <c r="AW113" s="10">
        <v>987.89</v>
      </c>
      <c r="AX113" s="11">
        <v>102</v>
      </c>
      <c r="AY113" s="11">
        <v>360</v>
      </c>
      <c r="AZ113" s="10">
        <v>322446.77</v>
      </c>
      <c r="BA113" s="10">
        <v>94050</v>
      </c>
      <c r="BB113" s="12">
        <v>90</v>
      </c>
      <c r="BC113" s="12">
        <v>55.738344497607699</v>
      </c>
      <c r="BD113" s="12">
        <v>10.199999999999999</v>
      </c>
      <c r="BE113" s="12"/>
      <c r="BF113" s="8" t="s">
        <v>75</v>
      </c>
      <c r="BG113" s="5"/>
      <c r="BH113" s="8" t="s">
        <v>106</v>
      </c>
      <c r="BI113" s="8" t="s">
        <v>131</v>
      </c>
      <c r="BJ113" s="8"/>
      <c r="BK113" s="8" t="s">
        <v>82</v>
      </c>
      <c r="BL113" s="6" t="s">
        <v>79</v>
      </c>
      <c r="BM113" s="12">
        <v>453782.83432353998</v>
      </c>
      <c r="BN113" s="6" t="s">
        <v>80</v>
      </c>
      <c r="BO113" s="12"/>
      <c r="BP113" s="13">
        <v>37323</v>
      </c>
      <c r="BQ113" s="13">
        <v>48273</v>
      </c>
      <c r="BR113" s="12">
        <v>640.88</v>
      </c>
      <c r="BS113" s="12">
        <v>100</v>
      </c>
      <c r="BT113" s="12">
        <v>30.27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45139</v>
      </c>
      <c r="E114" s="17" t="s">
        <v>226</v>
      </c>
      <c r="F114" s="18">
        <v>69</v>
      </c>
      <c r="G114" s="18">
        <v>68</v>
      </c>
      <c r="H114" s="19">
        <v>19987.16</v>
      </c>
      <c r="I114" s="19">
        <v>20520.259999999998</v>
      </c>
      <c r="J114" s="19">
        <v>3.26</v>
      </c>
      <c r="K114" s="19">
        <v>40507.42</v>
      </c>
      <c r="L114" s="19">
        <v>398.19</v>
      </c>
      <c r="M114" s="19">
        <v>0</v>
      </c>
      <c r="N114" s="19">
        <v>0</v>
      </c>
      <c r="O114" s="19">
        <v>3.26</v>
      </c>
      <c r="P114" s="19">
        <v>0</v>
      </c>
      <c r="Q114" s="19">
        <v>0</v>
      </c>
      <c r="R114" s="19">
        <v>0</v>
      </c>
      <c r="S114" s="19">
        <v>40504.160000000003</v>
      </c>
      <c r="T114" s="19">
        <v>17459.64</v>
      </c>
      <c r="U114" s="19">
        <v>166.53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17626.169999999998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20915.189999999999</v>
      </c>
      <c r="AW114" s="19">
        <v>17626.169999999998</v>
      </c>
      <c r="AX114" s="20">
        <v>41</v>
      </c>
      <c r="AY114" s="20">
        <v>360</v>
      </c>
      <c r="AZ114" s="19">
        <v>218346.13</v>
      </c>
      <c r="BA114" s="19">
        <v>64350</v>
      </c>
      <c r="BB114" s="21">
        <v>90</v>
      </c>
      <c r="BC114" s="21">
        <v>56.649174825174804</v>
      </c>
      <c r="BD114" s="21">
        <v>10</v>
      </c>
      <c r="BE114" s="21"/>
      <c r="BF114" s="17" t="s">
        <v>75</v>
      </c>
      <c r="BG114" s="14"/>
      <c r="BH114" s="17" t="s">
        <v>227</v>
      </c>
      <c r="BI114" s="17" t="s">
        <v>228</v>
      </c>
      <c r="BJ114" s="17" t="s">
        <v>229</v>
      </c>
      <c r="BK114" s="17" t="s">
        <v>91</v>
      </c>
      <c r="BL114" s="15" t="s">
        <v>79</v>
      </c>
      <c r="BM114" s="21">
        <v>315556.65040351998</v>
      </c>
      <c r="BN114" s="15" t="s">
        <v>80</v>
      </c>
      <c r="BO114" s="21"/>
      <c r="BP114" s="22">
        <v>37245</v>
      </c>
      <c r="BQ114" s="22">
        <v>48182</v>
      </c>
      <c r="BR114" s="21">
        <v>19775.599999999999</v>
      </c>
      <c r="BS114" s="21">
        <v>90</v>
      </c>
      <c r="BT114" s="21">
        <v>53.4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45139</v>
      </c>
      <c r="E115" s="8" t="s">
        <v>230</v>
      </c>
      <c r="F115" s="9">
        <v>84</v>
      </c>
      <c r="G115" s="9">
        <v>83</v>
      </c>
      <c r="H115" s="10">
        <v>38457.199999999997</v>
      </c>
      <c r="I115" s="10">
        <v>14589.73</v>
      </c>
      <c r="J115" s="10">
        <v>1.99</v>
      </c>
      <c r="K115" s="10">
        <v>53046.93</v>
      </c>
      <c r="L115" s="10">
        <v>244.26</v>
      </c>
      <c r="M115" s="10">
        <v>0</v>
      </c>
      <c r="N115" s="10">
        <v>0</v>
      </c>
      <c r="O115" s="10">
        <v>1.99</v>
      </c>
      <c r="P115" s="10">
        <v>0</v>
      </c>
      <c r="Q115" s="10">
        <v>0</v>
      </c>
      <c r="R115" s="10">
        <v>0</v>
      </c>
      <c r="S115" s="10">
        <v>53044.94</v>
      </c>
      <c r="T115" s="10">
        <v>32282.04</v>
      </c>
      <c r="U115" s="10">
        <v>320.45999999999998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32602.5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14832</v>
      </c>
      <c r="AW115" s="10">
        <v>32602.5</v>
      </c>
      <c r="AX115" s="11">
        <v>99</v>
      </c>
      <c r="AY115" s="11">
        <v>360</v>
      </c>
      <c r="AZ115" s="10">
        <v>218346.13</v>
      </c>
      <c r="BA115" s="10">
        <v>64350</v>
      </c>
      <c r="BB115" s="12">
        <v>90</v>
      </c>
      <c r="BC115" s="12">
        <v>74.188727272727306</v>
      </c>
      <c r="BD115" s="12">
        <v>10</v>
      </c>
      <c r="BE115" s="12"/>
      <c r="BF115" s="8" t="s">
        <v>75</v>
      </c>
      <c r="BG115" s="5"/>
      <c r="BH115" s="8" t="s">
        <v>227</v>
      </c>
      <c r="BI115" s="8" t="s">
        <v>228</v>
      </c>
      <c r="BJ115" s="8" t="s">
        <v>229</v>
      </c>
      <c r="BK115" s="8" t="s">
        <v>91</v>
      </c>
      <c r="BL115" s="6" t="s">
        <v>79</v>
      </c>
      <c r="BM115" s="12">
        <v>413258.38104667998</v>
      </c>
      <c r="BN115" s="6" t="s">
        <v>80</v>
      </c>
      <c r="BO115" s="12"/>
      <c r="BP115" s="13">
        <v>37245</v>
      </c>
      <c r="BQ115" s="13">
        <v>48182</v>
      </c>
      <c r="BR115" s="12">
        <v>24595.79</v>
      </c>
      <c r="BS115" s="12">
        <v>90</v>
      </c>
      <c r="BT115" s="12">
        <v>53.4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45139</v>
      </c>
      <c r="E116" s="17" t="s">
        <v>231</v>
      </c>
      <c r="F116" s="15" t="s">
        <v>99</v>
      </c>
      <c r="G116" s="18">
        <v>146</v>
      </c>
      <c r="H116" s="19">
        <v>57098.239999999998</v>
      </c>
      <c r="I116" s="19">
        <v>29538.98</v>
      </c>
      <c r="J116" s="19">
        <v>0</v>
      </c>
      <c r="K116" s="19">
        <v>86637.22</v>
      </c>
      <c r="L116" s="19">
        <v>353.98</v>
      </c>
      <c r="M116" s="19">
        <v>0</v>
      </c>
      <c r="N116" s="19">
        <v>0</v>
      </c>
      <c r="O116" s="19">
        <v>29538.98</v>
      </c>
      <c r="P116" s="19">
        <v>353.98</v>
      </c>
      <c r="Q116" s="19">
        <v>56744.25</v>
      </c>
      <c r="R116" s="19">
        <v>0</v>
      </c>
      <c r="S116" s="19">
        <v>0</v>
      </c>
      <c r="T116" s="19">
        <v>92997.2</v>
      </c>
      <c r="U116" s="19">
        <v>485.31</v>
      </c>
      <c r="V116" s="19">
        <v>0</v>
      </c>
      <c r="W116" s="19">
        <v>92997.2</v>
      </c>
      <c r="X116" s="19">
        <v>485.31</v>
      </c>
      <c r="Y116" s="19">
        <v>0</v>
      </c>
      <c r="Z116" s="19">
        <v>0</v>
      </c>
      <c r="AA116" s="19">
        <v>0</v>
      </c>
      <c r="AB116" s="19">
        <v>100</v>
      </c>
      <c r="AC116" s="19">
        <v>0</v>
      </c>
      <c r="AD116" s="19">
        <v>0</v>
      </c>
      <c r="AE116" s="19">
        <v>0</v>
      </c>
      <c r="AF116" s="19">
        <v>30.54</v>
      </c>
      <c r="AG116" s="19">
        <v>0</v>
      </c>
      <c r="AH116" s="19">
        <v>111.9</v>
      </c>
      <c r="AI116" s="19">
        <v>78.19</v>
      </c>
      <c r="AJ116" s="19">
        <v>14600</v>
      </c>
      <c r="AK116" s="19">
        <v>0</v>
      </c>
      <c r="AL116" s="19">
        <v>0</v>
      </c>
      <c r="AM116" s="19">
        <v>6061.37</v>
      </c>
      <c r="AN116" s="19">
        <v>0</v>
      </c>
      <c r="AO116" s="19">
        <v>16370.07</v>
      </c>
      <c r="AP116" s="19">
        <v>11415.57</v>
      </c>
      <c r="AQ116" s="19">
        <v>0</v>
      </c>
      <c r="AR116" s="19">
        <v>0</v>
      </c>
      <c r="AS116" s="19">
        <v>6359.9509779999998</v>
      </c>
      <c r="AT116" s="19">
        <v>136931.55999999988</v>
      </c>
      <c r="AU116" s="19">
        <f t="shared" si="1"/>
        <v>85595.849022000126</v>
      </c>
      <c r="AV116" s="19">
        <v>0</v>
      </c>
      <c r="AW116" s="19">
        <v>0</v>
      </c>
      <c r="AX116" s="20">
        <v>100</v>
      </c>
      <c r="AY116" s="20">
        <v>360</v>
      </c>
      <c r="AZ116" s="19">
        <v>319554.42</v>
      </c>
      <c r="BA116" s="19">
        <v>94050</v>
      </c>
      <c r="BB116" s="21">
        <v>90</v>
      </c>
      <c r="BC116" s="21">
        <v>0</v>
      </c>
      <c r="BD116" s="21">
        <v>10.199999999999999</v>
      </c>
      <c r="BE116" s="21"/>
      <c r="BF116" s="17" t="s">
        <v>75</v>
      </c>
      <c r="BG116" s="14"/>
      <c r="BH116" s="17" t="s">
        <v>232</v>
      </c>
      <c r="BI116" s="17" t="s">
        <v>233</v>
      </c>
      <c r="BJ116" s="17"/>
      <c r="BK116" s="17" t="s">
        <v>78</v>
      </c>
      <c r="BL116" s="15" t="s">
        <v>79</v>
      </c>
      <c r="BM116" s="21">
        <v>0</v>
      </c>
      <c r="BN116" s="15" t="s">
        <v>80</v>
      </c>
      <c r="BO116" s="21"/>
      <c r="BP116" s="22">
        <v>37265</v>
      </c>
      <c r="BQ116" s="22">
        <v>48214</v>
      </c>
      <c r="BR116" s="21">
        <v>0</v>
      </c>
      <c r="BS116" s="21">
        <v>0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45139</v>
      </c>
      <c r="E117" s="8" t="s">
        <v>234</v>
      </c>
      <c r="F117" s="9">
        <v>211</v>
      </c>
      <c r="G117" s="9">
        <v>210</v>
      </c>
      <c r="H117" s="10">
        <v>47855.59</v>
      </c>
      <c r="I117" s="10">
        <v>29325.23</v>
      </c>
      <c r="J117" s="10">
        <v>2.46</v>
      </c>
      <c r="K117" s="10">
        <v>77180.820000000007</v>
      </c>
      <c r="L117" s="10">
        <v>298.14</v>
      </c>
      <c r="M117" s="10">
        <v>0</v>
      </c>
      <c r="N117" s="10">
        <v>0</v>
      </c>
      <c r="O117" s="10">
        <v>2.46</v>
      </c>
      <c r="P117" s="10">
        <v>0</v>
      </c>
      <c r="Q117" s="10">
        <v>0</v>
      </c>
      <c r="R117" s="10">
        <v>0</v>
      </c>
      <c r="S117" s="10">
        <v>77178.36</v>
      </c>
      <c r="T117" s="10">
        <v>117862.96</v>
      </c>
      <c r="U117" s="10">
        <v>402.76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118265.72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29620.91</v>
      </c>
      <c r="AW117" s="10">
        <v>118265.72</v>
      </c>
      <c r="AX117" s="11">
        <v>101</v>
      </c>
      <c r="AY117" s="11">
        <v>360</v>
      </c>
      <c r="AZ117" s="10">
        <v>269115.34999999998</v>
      </c>
      <c r="BA117" s="10">
        <v>79200</v>
      </c>
      <c r="BB117" s="12">
        <v>90</v>
      </c>
      <c r="BC117" s="12">
        <v>87.702681818181802</v>
      </c>
      <c r="BD117" s="12">
        <v>10.1</v>
      </c>
      <c r="BE117" s="12"/>
      <c r="BF117" s="8" t="s">
        <v>75</v>
      </c>
      <c r="BG117" s="5"/>
      <c r="BH117" s="8" t="s">
        <v>84</v>
      </c>
      <c r="BI117" s="8" t="s">
        <v>115</v>
      </c>
      <c r="BJ117" s="8"/>
      <c r="BK117" s="8" t="s">
        <v>91</v>
      </c>
      <c r="BL117" s="6" t="s">
        <v>79</v>
      </c>
      <c r="BM117" s="12">
        <v>601275.14717591996</v>
      </c>
      <c r="BN117" s="6" t="s">
        <v>80</v>
      </c>
      <c r="BO117" s="12"/>
      <c r="BP117" s="13">
        <v>37278</v>
      </c>
      <c r="BQ117" s="13">
        <v>48214</v>
      </c>
      <c r="BR117" s="12">
        <v>62593.19</v>
      </c>
      <c r="BS117" s="12">
        <v>100</v>
      </c>
      <c r="BT117" s="12">
        <v>30.52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45139</v>
      </c>
      <c r="E118" s="17" t="s">
        <v>235</v>
      </c>
      <c r="F118" s="18">
        <v>1</v>
      </c>
      <c r="G118" s="18">
        <v>1</v>
      </c>
      <c r="H118" s="19">
        <v>53104.67</v>
      </c>
      <c r="I118" s="19">
        <v>110.84</v>
      </c>
      <c r="J118" s="19">
        <v>3.23</v>
      </c>
      <c r="K118" s="19">
        <v>53215.51</v>
      </c>
      <c r="L118" s="19">
        <v>387.93</v>
      </c>
      <c r="M118" s="19">
        <v>0</v>
      </c>
      <c r="N118" s="19">
        <v>0</v>
      </c>
      <c r="O118" s="19">
        <v>110.84</v>
      </c>
      <c r="P118" s="19">
        <v>252.43</v>
      </c>
      <c r="Q118" s="19">
        <v>0</v>
      </c>
      <c r="R118" s="19">
        <v>0</v>
      </c>
      <c r="S118" s="19">
        <v>52852.24</v>
      </c>
      <c r="T118" s="19">
        <v>0</v>
      </c>
      <c r="U118" s="19">
        <v>451.36</v>
      </c>
      <c r="V118" s="19">
        <v>0</v>
      </c>
      <c r="W118" s="19">
        <v>0</v>
      </c>
      <c r="X118" s="19">
        <v>451.36</v>
      </c>
      <c r="Y118" s="19">
        <v>0</v>
      </c>
      <c r="Z118" s="19">
        <v>0</v>
      </c>
      <c r="AA118" s="19">
        <v>0</v>
      </c>
      <c r="AB118" s="19">
        <v>100</v>
      </c>
      <c r="AC118" s="19">
        <v>0</v>
      </c>
      <c r="AD118" s="19">
        <v>0</v>
      </c>
      <c r="AE118" s="19">
        <v>0</v>
      </c>
      <c r="AF118" s="19">
        <v>30.36</v>
      </c>
      <c r="AG118" s="19">
        <v>0</v>
      </c>
      <c r="AH118" s="19">
        <v>111.9</v>
      </c>
      <c r="AI118" s="19">
        <v>78.33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1131.99</v>
      </c>
      <c r="AV118" s="19">
        <v>135.5</v>
      </c>
      <c r="AW118" s="19">
        <v>0</v>
      </c>
      <c r="AX118" s="20">
        <v>101</v>
      </c>
      <c r="AY118" s="20">
        <v>360</v>
      </c>
      <c r="AZ118" s="19">
        <v>321315.45</v>
      </c>
      <c r="BA118" s="19">
        <v>94050</v>
      </c>
      <c r="BB118" s="21">
        <v>90</v>
      </c>
      <c r="BC118" s="21">
        <v>50.576306220095702</v>
      </c>
      <c r="BD118" s="21">
        <v>10.199999999999999</v>
      </c>
      <c r="BE118" s="21"/>
      <c r="BF118" s="17" t="s">
        <v>75</v>
      </c>
      <c r="BG118" s="14"/>
      <c r="BH118" s="17" t="s">
        <v>106</v>
      </c>
      <c r="BI118" s="17" t="s">
        <v>131</v>
      </c>
      <c r="BJ118" s="17"/>
      <c r="BK118" s="17" t="s">
        <v>82</v>
      </c>
      <c r="BL118" s="15" t="s">
        <v>79</v>
      </c>
      <c r="BM118" s="21">
        <v>411757.10891727998</v>
      </c>
      <c r="BN118" s="15" t="s">
        <v>80</v>
      </c>
      <c r="BO118" s="21"/>
      <c r="BP118" s="22">
        <v>37293</v>
      </c>
      <c r="BQ118" s="22">
        <v>48245</v>
      </c>
      <c r="BR118" s="21">
        <v>0</v>
      </c>
      <c r="BS118" s="21">
        <v>100</v>
      </c>
      <c r="BT118" s="21">
        <v>30.36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45139</v>
      </c>
      <c r="E119" s="8" t="s">
        <v>236</v>
      </c>
      <c r="F119" s="9">
        <v>1</v>
      </c>
      <c r="G119" s="9">
        <v>0</v>
      </c>
      <c r="H119" s="10">
        <v>53426.27</v>
      </c>
      <c r="I119" s="10">
        <v>0</v>
      </c>
      <c r="J119" s="10">
        <v>0</v>
      </c>
      <c r="K119" s="10">
        <v>53426.27</v>
      </c>
      <c r="L119" s="10">
        <v>385.22</v>
      </c>
      <c r="M119" s="10">
        <v>0</v>
      </c>
      <c r="N119" s="10">
        <v>0</v>
      </c>
      <c r="O119" s="10">
        <v>0</v>
      </c>
      <c r="P119" s="10">
        <v>0</v>
      </c>
      <c r="Q119" s="10">
        <v>6.64</v>
      </c>
      <c r="R119" s="10">
        <v>0</v>
      </c>
      <c r="S119" s="10">
        <v>53419.62</v>
      </c>
      <c r="T119" s="10">
        <v>0</v>
      </c>
      <c r="U119" s="10">
        <v>454.07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454.07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6.2831149999999996</v>
      </c>
      <c r="AT119" s="10">
        <v>0</v>
      </c>
      <c r="AU119" s="10">
        <f t="shared" si="1"/>
        <v>0.35688500000000012</v>
      </c>
      <c r="AV119" s="10">
        <v>385.22</v>
      </c>
      <c r="AW119" s="10">
        <v>454.07</v>
      </c>
      <c r="AX119" s="11">
        <v>101</v>
      </c>
      <c r="AY119" s="11">
        <v>360</v>
      </c>
      <c r="AZ119" s="10">
        <v>322234.74</v>
      </c>
      <c r="BA119" s="10">
        <v>94050</v>
      </c>
      <c r="BB119" s="12">
        <v>90</v>
      </c>
      <c r="BC119" s="12">
        <v>51.119253588516798</v>
      </c>
      <c r="BD119" s="12">
        <v>10.199999999999999</v>
      </c>
      <c r="BE119" s="12"/>
      <c r="BF119" s="8" t="s">
        <v>75</v>
      </c>
      <c r="BG119" s="5"/>
      <c r="BH119" s="8" t="s">
        <v>106</v>
      </c>
      <c r="BI119" s="8" t="s">
        <v>131</v>
      </c>
      <c r="BJ119" s="8"/>
      <c r="BK119" s="8" t="s">
        <v>82</v>
      </c>
      <c r="BL119" s="6" t="s">
        <v>79</v>
      </c>
      <c r="BM119" s="12">
        <v>416177.40876563999</v>
      </c>
      <c r="BN119" s="6" t="s">
        <v>80</v>
      </c>
      <c r="BO119" s="12"/>
      <c r="BP119" s="13">
        <v>37301</v>
      </c>
      <c r="BQ119" s="13">
        <v>48245</v>
      </c>
      <c r="BR119" s="12">
        <v>320.56</v>
      </c>
      <c r="BS119" s="12">
        <v>100</v>
      </c>
      <c r="BT119" s="12">
        <v>30.3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45139</v>
      </c>
      <c r="E120" s="17" t="s">
        <v>237</v>
      </c>
      <c r="F120" s="18">
        <v>0</v>
      </c>
      <c r="G120" s="18">
        <v>0</v>
      </c>
      <c r="H120" s="19">
        <v>32716.880000000001</v>
      </c>
      <c r="I120" s="19">
        <v>0</v>
      </c>
      <c r="J120" s="19">
        <v>0</v>
      </c>
      <c r="K120" s="19">
        <v>32716.880000000001</v>
      </c>
      <c r="L120" s="19">
        <v>292.14</v>
      </c>
      <c r="M120" s="19">
        <v>0</v>
      </c>
      <c r="N120" s="19">
        <v>0</v>
      </c>
      <c r="O120" s="19">
        <v>0</v>
      </c>
      <c r="P120" s="19">
        <v>292.14</v>
      </c>
      <c r="Q120" s="19">
        <v>7.15</v>
      </c>
      <c r="R120" s="19">
        <v>0</v>
      </c>
      <c r="S120" s="19">
        <v>32417.59</v>
      </c>
      <c r="T120" s="19">
        <v>0</v>
      </c>
      <c r="U120" s="19">
        <v>272.58</v>
      </c>
      <c r="V120" s="19">
        <v>0</v>
      </c>
      <c r="W120" s="19">
        <v>0</v>
      </c>
      <c r="X120" s="19">
        <v>272.58</v>
      </c>
      <c r="Y120" s="19">
        <v>0</v>
      </c>
      <c r="Z120" s="19">
        <v>0</v>
      </c>
      <c r="AA120" s="19">
        <v>0</v>
      </c>
      <c r="AB120" s="19">
        <v>90</v>
      </c>
      <c r="AC120" s="19">
        <v>0</v>
      </c>
      <c r="AD120" s="19">
        <v>25</v>
      </c>
      <c r="AE120" s="19">
        <v>0</v>
      </c>
      <c r="AF120" s="19">
        <v>0</v>
      </c>
      <c r="AG120" s="19">
        <v>0</v>
      </c>
      <c r="AH120" s="19">
        <v>79.72</v>
      </c>
      <c r="AI120" s="19">
        <v>45.43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2.189784</v>
      </c>
      <c r="AT120" s="19">
        <v>0</v>
      </c>
      <c r="AU120" s="19">
        <f t="shared" si="1"/>
        <v>809.83021599999995</v>
      </c>
      <c r="AV120" s="19">
        <v>0</v>
      </c>
      <c r="AW120" s="19">
        <v>0</v>
      </c>
      <c r="AX120" s="20">
        <v>102</v>
      </c>
      <c r="AY120" s="20">
        <v>360</v>
      </c>
      <c r="AZ120" s="19">
        <v>220534.03</v>
      </c>
      <c r="BA120" s="19">
        <v>64350</v>
      </c>
      <c r="BB120" s="21">
        <v>90</v>
      </c>
      <c r="BC120" s="21">
        <v>45.339286713286697</v>
      </c>
      <c r="BD120" s="21">
        <v>10</v>
      </c>
      <c r="BE120" s="21"/>
      <c r="BF120" s="17" t="s">
        <v>75</v>
      </c>
      <c r="BG120" s="14"/>
      <c r="BH120" s="17" t="s">
        <v>84</v>
      </c>
      <c r="BI120" s="17" t="s">
        <v>238</v>
      </c>
      <c r="BJ120" s="17" t="s">
        <v>239</v>
      </c>
      <c r="BK120" s="17" t="s">
        <v>78</v>
      </c>
      <c r="BL120" s="15" t="s">
        <v>79</v>
      </c>
      <c r="BM120" s="21">
        <v>252556.43159997999</v>
      </c>
      <c r="BN120" s="15" t="s">
        <v>80</v>
      </c>
      <c r="BO120" s="21"/>
      <c r="BP120" s="22">
        <v>37328</v>
      </c>
      <c r="BQ120" s="22">
        <v>48273</v>
      </c>
      <c r="BR120" s="21">
        <v>0</v>
      </c>
      <c r="BS120" s="21">
        <v>90</v>
      </c>
      <c r="BT120" s="21">
        <v>25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45139</v>
      </c>
      <c r="E121" s="8" t="s">
        <v>240</v>
      </c>
      <c r="F121" s="9">
        <v>0</v>
      </c>
      <c r="G121" s="9">
        <v>0</v>
      </c>
      <c r="H121" s="10">
        <v>38923.15</v>
      </c>
      <c r="I121" s="10">
        <v>0</v>
      </c>
      <c r="J121" s="10">
        <v>0</v>
      </c>
      <c r="K121" s="10">
        <v>38923.15</v>
      </c>
      <c r="L121" s="10">
        <v>240.38</v>
      </c>
      <c r="M121" s="10">
        <v>0</v>
      </c>
      <c r="N121" s="10">
        <v>0</v>
      </c>
      <c r="O121" s="10">
        <v>0</v>
      </c>
      <c r="P121" s="10">
        <v>240.38</v>
      </c>
      <c r="Q121" s="10">
        <v>1.96</v>
      </c>
      <c r="R121" s="10">
        <v>0</v>
      </c>
      <c r="S121" s="10">
        <v>38680.800000000003</v>
      </c>
      <c r="T121" s="10">
        <v>0</v>
      </c>
      <c r="U121" s="10">
        <v>324.33999999999997</v>
      </c>
      <c r="V121" s="10">
        <v>0</v>
      </c>
      <c r="W121" s="10">
        <v>0</v>
      </c>
      <c r="X121" s="10">
        <v>324.33999999999997</v>
      </c>
      <c r="Y121" s="10">
        <v>0</v>
      </c>
      <c r="Z121" s="10">
        <v>0</v>
      </c>
      <c r="AA121" s="10">
        <v>0</v>
      </c>
      <c r="AB121" s="10">
        <v>90</v>
      </c>
      <c r="AC121" s="10">
        <v>0</v>
      </c>
      <c r="AD121" s="10">
        <v>25</v>
      </c>
      <c r="AE121" s="10">
        <v>0</v>
      </c>
      <c r="AF121" s="10">
        <v>0</v>
      </c>
      <c r="AG121" s="10">
        <v>0</v>
      </c>
      <c r="AH121" s="10">
        <v>79.72</v>
      </c>
      <c r="AI121" s="10">
        <v>45.38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1.7597860000000001</v>
      </c>
      <c r="AT121" s="10">
        <v>0</v>
      </c>
      <c r="AU121" s="10">
        <f t="shared" si="1"/>
        <v>805.02021400000001</v>
      </c>
      <c r="AV121" s="10">
        <v>0</v>
      </c>
      <c r="AW121" s="10">
        <v>0</v>
      </c>
      <c r="AX121" s="11">
        <v>102</v>
      </c>
      <c r="AY121" s="11">
        <v>360</v>
      </c>
      <c r="AZ121" s="10">
        <v>220618.76</v>
      </c>
      <c r="BA121" s="10">
        <v>64350</v>
      </c>
      <c r="BB121" s="12">
        <v>90</v>
      </c>
      <c r="BC121" s="12">
        <v>54.099020979020999</v>
      </c>
      <c r="BD121" s="12">
        <v>10</v>
      </c>
      <c r="BE121" s="12"/>
      <c r="BF121" s="8" t="s">
        <v>75</v>
      </c>
      <c r="BG121" s="5"/>
      <c r="BH121" s="8" t="s">
        <v>227</v>
      </c>
      <c r="BI121" s="8" t="s">
        <v>241</v>
      </c>
      <c r="BJ121" s="8" t="s">
        <v>242</v>
      </c>
      <c r="BK121" s="8" t="s">
        <v>78</v>
      </c>
      <c r="BL121" s="6" t="s">
        <v>79</v>
      </c>
      <c r="BM121" s="12">
        <v>301351.35953760002</v>
      </c>
      <c r="BN121" s="6" t="s">
        <v>80</v>
      </c>
      <c r="BO121" s="12"/>
      <c r="BP121" s="13">
        <v>37342</v>
      </c>
      <c r="BQ121" s="13">
        <v>48273</v>
      </c>
      <c r="BR121" s="12">
        <v>0</v>
      </c>
      <c r="BS121" s="12">
        <v>90</v>
      </c>
      <c r="BT121" s="12">
        <v>25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45139</v>
      </c>
      <c r="E122" s="17" t="s">
        <v>243</v>
      </c>
      <c r="F122" s="18">
        <v>0</v>
      </c>
      <c r="G122" s="18">
        <v>0</v>
      </c>
      <c r="H122" s="19">
        <v>37438.43</v>
      </c>
      <c r="I122" s="19">
        <v>0</v>
      </c>
      <c r="J122" s="19">
        <v>0</v>
      </c>
      <c r="K122" s="19">
        <v>37438.43</v>
      </c>
      <c r="L122" s="19">
        <v>252.75</v>
      </c>
      <c r="M122" s="19">
        <v>0</v>
      </c>
      <c r="N122" s="19">
        <v>0</v>
      </c>
      <c r="O122" s="19">
        <v>0</v>
      </c>
      <c r="P122" s="19">
        <v>252.75</v>
      </c>
      <c r="Q122" s="19">
        <v>2.06</v>
      </c>
      <c r="R122" s="19">
        <v>0</v>
      </c>
      <c r="S122" s="19">
        <v>37183.61</v>
      </c>
      <c r="T122" s="19">
        <v>0</v>
      </c>
      <c r="U122" s="19">
        <v>311.97000000000003</v>
      </c>
      <c r="V122" s="19">
        <v>0</v>
      </c>
      <c r="W122" s="19">
        <v>0</v>
      </c>
      <c r="X122" s="19">
        <v>311.97000000000003</v>
      </c>
      <c r="Y122" s="19">
        <v>0</v>
      </c>
      <c r="Z122" s="19">
        <v>0</v>
      </c>
      <c r="AA122" s="19">
        <v>0</v>
      </c>
      <c r="AB122" s="19">
        <v>90</v>
      </c>
      <c r="AC122" s="19">
        <v>0</v>
      </c>
      <c r="AD122" s="19">
        <v>25</v>
      </c>
      <c r="AE122" s="19">
        <v>0</v>
      </c>
      <c r="AF122" s="19">
        <v>0</v>
      </c>
      <c r="AG122" s="19">
        <v>0</v>
      </c>
      <c r="AH122" s="19">
        <v>79.72</v>
      </c>
      <c r="AI122" s="19">
        <v>45.13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1.839367</v>
      </c>
      <c r="AT122" s="19">
        <v>0</v>
      </c>
      <c r="AU122" s="19">
        <f t="shared" si="1"/>
        <v>804.79063299999996</v>
      </c>
      <c r="AV122" s="19">
        <v>0</v>
      </c>
      <c r="AW122" s="19">
        <v>0</v>
      </c>
      <c r="AX122" s="20">
        <v>103</v>
      </c>
      <c r="AY122" s="20">
        <v>360</v>
      </c>
      <c r="AZ122" s="19">
        <v>221761.18</v>
      </c>
      <c r="BA122" s="19">
        <v>64350</v>
      </c>
      <c r="BB122" s="21">
        <v>90</v>
      </c>
      <c r="BC122" s="21">
        <v>52.005048951048998</v>
      </c>
      <c r="BD122" s="21">
        <v>10</v>
      </c>
      <c r="BE122" s="21"/>
      <c r="BF122" s="17" t="s">
        <v>75</v>
      </c>
      <c r="BG122" s="14"/>
      <c r="BH122" s="17" t="s">
        <v>84</v>
      </c>
      <c r="BI122" s="17" t="s">
        <v>238</v>
      </c>
      <c r="BJ122" s="17" t="s">
        <v>239</v>
      </c>
      <c r="BK122" s="17" t="s">
        <v>78</v>
      </c>
      <c r="BL122" s="15" t="s">
        <v>79</v>
      </c>
      <c r="BM122" s="21">
        <v>289687.16846641997</v>
      </c>
      <c r="BN122" s="15" t="s">
        <v>80</v>
      </c>
      <c r="BO122" s="21"/>
      <c r="BP122" s="22">
        <v>37365</v>
      </c>
      <c r="BQ122" s="22">
        <v>48305</v>
      </c>
      <c r="BR122" s="21">
        <v>0</v>
      </c>
      <c r="BS122" s="21">
        <v>90</v>
      </c>
      <c r="BT122" s="21">
        <v>25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45139</v>
      </c>
      <c r="E123" s="8" t="s">
        <v>244</v>
      </c>
      <c r="F123" s="9">
        <v>183</v>
      </c>
      <c r="G123" s="9">
        <v>182</v>
      </c>
      <c r="H123" s="10">
        <v>39414.14</v>
      </c>
      <c r="I123" s="10">
        <v>22090.400000000001</v>
      </c>
      <c r="J123" s="10">
        <v>1.93</v>
      </c>
      <c r="K123" s="10">
        <v>61504.54</v>
      </c>
      <c r="L123" s="10">
        <v>236.28</v>
      </c>
      <c r="M123" s="10">
        <v>0</v>
      </c>
      <c r="N123" s="10">
        <v>0</v>
      </c>
      <c r="O123" s="10">
        <v>1.93</v>
      </c>
      <c r="P123" s="10">
        <v>0</v>
      </c>
      <c r="Q123" s="10">
        <v>0</v>
      </c>
      <c r="R123" s="10">
        <v>0</v>
      </c>
      <c r="S123" s="10">
        <v>61502.61</v>
      </c>
      <c r="T123" s="10">
        <v>80486.67</v>
      </c>
      <c r="U123" s="10">
        <v>328.44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80815.11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22324.75</v>
      </c>
      <c r="AW123" s="10">
        <v>80815.11</v>
      </c>
      <c r="AX123" s="11">
        <v>103</v>
      </c>
      <c r="AY123" s="11">
        <v>360</v>
      </c>
      <c r="AZ123" s="10">
        <v>221761.18</v>
      </c>
      <c r="BA123" s="10">
        <v>64350</v>
      </c>
      <c r="BB123" s="12">
        <v>90</v>
      </c>
      <c r="BC123" s="12">
        <v>86.017636363636399</v>
      </c>
      <c r="BD123" s="12">
        <v>10</v>
      </c>
      <c r="BE123" s="12"/>
      <c r="BF123" s="8" t="s">
        <v>75</v>
      </c>
      <c r="BG123" s="5"/>
      <c r="BH123" s="8" t="s">
        <v>84</v>
      </c>
      <c r="BI123" s="8" t="s">
        <v>238</v>
      </c>
      <c r="BJ123" s="8" t="s">
        <v>239</v>
      </c>
      <c r="BK123" s="8" t="s">
        <v>91</v>
      </c>
      <c r="BL123" s="6" t="s">
        <v>79</v>
      </c>
      <c r="BM123" s="12">
        <v>479149.73678441998</v>
      </c>
      <c r="BN123" s="6" t="s">
        <v>80</v>
      </c>
      <c r="BO123" s="12"/>
      <c r="BP123" s="13">
        <v>37365</v>
      </c>
      <c r="BQ123" s="13">
        <v>48305</v>
      </c>
      <c r="BR123" s="12">
        <v>51152.67</v>
      </c>
      <c r="BS123" s="12">
        <v>90</v>
      </c>
      <c r="BT123" s="12">
        <v>54.18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45139</v>
      </c>
      <c r="E124" s="17" t="s">
        <v>245</v>
      </c>
      <c r="F124" s="18">
        <v>65</v>
      </c>
      <c r="G124" s="18">
        <v>64</v>
      </c>
      <c r="H124" s="19">
        <v>39414.14</v>
      </c>
      <c r="I124" s="19">
        <v>11681.56</v>
      </c>
      <c r="J124" s="19">
        <v>1.92</v>
      </c>
      <c r="K124" s="19">
        <v>51095.7</v>
      </c>
      <c r="L124" s="19">
        <v>236.28</v>
      </c>
      <c r="M124" s="19">
        <v>0</v>
      </c>
      <c r="N124" s="19">
        <v>0</v>
      </c>
      <c r="O124" s="19">
        <v>1.92</v>
      </c>
      <c r="P124" s="19">
        <v>0</v>
      </c>
      <c r="Q124" s="19">
        <v>0</v>
      </c>
      <c r="R124" s="19">
        <v>0</v>
      </c>
      <c r="S124" s="19">
        <v>51093.78</v>
      </c>
      <c r="T124" s="19">
        <v>24460.52</v>
      </c>
      <c r="U124" s="19">
        <v>328.44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24788.959999999999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11915.92</v>
      </c>
      <c r="AW124" s="19">
        <v>24788.959999999999</v>
      </c>
      <c r="AX124" s="20">
        <v>103</v>
      </c>
      <c r="AY124" s="20">
        <v>360</v>
      </c>
      <c r="AZ124" s="19">
        <v>220977.76</v>
      </c>
      <c r="BA124" s="19">
        <v>64350</v>
      </c>
      <c r="BB124" s="21">
        <v>90</v>
      </c>
      <c r="BC124" s="21">
        <v>71.459832167832204</v>
      </c>
      <c r="BD124" s="21">
        <v>10</v>
      </c>
      <c r="BE124" s="21"/>
      <c r="BF124" s="17" t="s">
        <v>75</v>
      </c>
      <c r="BG124" s="14"/>
      <c r="BH124" s="17" t="s">
        <v>84</v>
      </c>
      <c r="BI124" s="17" t="s">
        <v>238</v>
      </c>
      <c r="BJ124" s="17" t="s">
        <v>239</v>
      </c>
      <c r="BK124" s="17" t="s">
        <v>91</v>
      </c>
      <c r="BL124" s="15" t="s">
        <v>79</v>
      </c>
      <c r="BM124" s="21">
        <v>398057.43590916001</v>
      </c>
      <c r="BN124" s="15" t="s">
        <v>80</v>
      </c>
      <c r="BO124" s="21"/>
      <c r="BP124" s="22">
        <v>37351</v>
      </c>
      <c r="BQ124" s="22">
        <v>48305</v>
      </c>
      <c r="BR124" s="21">
        <v>17682.68</v>
      </c>
      <c r="BS124" s="21">
        <v>90</v>
      </c>
      <c r="BT124" s="21">
        <v>54.26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45139</v>
      </c>
      <c r="E125" s="8" t="s">
        <v>246</v>
      </c>
      <c r="F125" s="9">
        <v>41</v>
      </c>
      <c r="G125" s="9">
        <v>40</v>
      </c>
      <c r="H125" s="10">
        <v>22408.42</v>
      </c>
      <c r="I125" s="10">
        <v>12710.84</v>
      </c>
      <c r="J125" s="10">
        <v>3.08</v>
      </c>
      <c r="K125" s="10">
        <v>35119.26</v>
      </c>
      <c r="L125" s="10">
        <v>378.01</v>
      </c>
      <c r="M125" s="10">
        <v>0</v>
      </c>
      <c r="N125" s="10">
        <v>0</v>
      </c>
      <c r="O125" s="10">
        <v>3.08</v>
      </c>
      <c r="P125" s="10">
        <v>0</v>
      </c>
      <c r="Q125" s="10">
        <v>0</v>
      </c>
      <c r="R125" s="10">
        <v>0</v>
      </c>
      <c r="S125" s="10">
        <v>35116.18</v>
      </c>
      <c r="T125" s="10">
        <v>9484.8700000000008</v>
      </c>
      <c r="U125" s="10">
        <v>186.71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9671.58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13085.77</v>
      </c>
      <c r="AW125" s="10">
        <v>9671.58</v>
      </c>
      <c r="AX125" s="11">
        <v>54</v>
      </c>
      <c r="AY125" s="11">
        <v>360</v>
      </c>
      <c r="AZ125" s="10">
        <v>220977.76</v>
      </c>
      <c r="BA125" s="10">
        <v>64350</v>
      </c>
      <c r="BB125" s="12">
        <v>90</v>
      </c>
      <c r="BC125" s="12">
        <v>49.113538461538496</v>
      </c>
      <c r="BD125" s="12">
        <v>10</v>
      </c>
      <c r="BE125" s="12"/>
      <c r="BF125" s="8" t="s">
        <v>75</v>
      </c>
      <c r="BG125" s="5"/>
      <c r="BH125" s="8" t="s">
        <v>84</v>
      </c>
      <c r="BI125" s="8" t="s">
        <v>238</v>
      </c>
      <c r="BJ125" s="8" t="s">
        <v>239</v>
      </c>
      <c r="BK125" s="8" t="s">
        <v>91</v>
      </c>
      <c r="BL125" s="6" t="s">
        <v>79</v>
      </c>
      <c r="BM125" s="12">
        <v>273580.39608196</v>
      </c>
      <c r="BN125" s="6" t="s">
        <v>80</v>
      </c>
      <c r="BO125" s="12"/>
      <c r="BP125" s="13">
        <v>37351</v>
      </c>
      <c r="BQ125" s="13">
        <v>48305</v>
      </c>
      <c r="BR125" s="12">
        <v>10875.46</v>
      </c>
      <c r="BS125" s="12">
        <v>90</v>
      </c>
      <c r="BT125" s="12">
        <v>54.26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45139</v>
      </c>
      <c r="E126" s="17" t="s">
        <v>247</v>
      </c>
      <c r="F126" s="18">
        <v>37</v>
      </c>
      <c r="G126" s="18">
        <v>36</v>
      </c>
      <c r="H126" s="19">
        <v>4189.88</v>
      </c>
      <c r="I126" s="19">
        <v>16388.79</v>
      </c>
      <c r="J126" s="19">
        <v>4.34</v>
      </c>
      <c r="K126" s="19">
        <v>20578.669999999998</v>
      </c>
      <c r="L126" s="19">
        <v>529.84</v>
      </c>
      <c r="M126" s="19">
        <v>0</v>
      </c>
      <c r="N126" s="19">
        <v>0</v>
      </c>
      <c r="O126" s="19">
        <v>4.34</v>
      </c>
      <c r="P126" s="19">
        <v>0</v>
      </c>
      <c r="Q126" s="19">
        <v>0</v>
      </c>
      <c r="R126" s="19">
        <v>0</v>
      </c>
      <c r="S126" s="19">
        <v>20574.330000000002</v>
      </c>
      <c r="T126" s="19">
        <v>3941.14</v>
      </c>
      <c r="U126" s="19">
        <v>34.880000000000003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3976.02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16914.29</v>
      </c>
      <c r="AW126" s="19">
        <v>3976.02</v>
      </c>
      <c r="AX126" s="20">
        <v>72</v>
      </c>
      <c r="AY126" s="20">
        <v>360</v>
      </c>
      <c r="AZ126" s="19">
        <v>220977.76</v>
      </c>
      <c r="BA126" s="19">
        <v>64350</v>
      </c>
      <c r="BB126" s="21">
        <v>90</v>
      </c>
      <c r="BC126" s="21">
        <v>28.7752867132867</v>
      </c>
      <c r="BD126" s="21">
        <v>10</v>
      </c>
      <c r="BE126" s="21"/>
      <c r="BF126" s="17" t="s">
        <v>75</v>
      </c>
      <c r="BG126" s="14"/>
      <c r="BH126" s="17" t="s">
        <v>84</v>
      </c>
      <c r="BI126" s="17" t="s">
        <v>238</v>
      </c>
      <c r="BJ126" s="17" t="s">
        <v>239</v>
      </c>
      <c r="BK126" s="17" t="s">
        <v>91</v>
      </c>
      <c r="BL126" s="15" t="s">
        <v>79</v>
      </c>
      <c r="BM126" s="21">
        <v>160288.88536625999</v>
      </c>
      <c r="BN126" s="15" t="s">
        <v>80</v>
      </c>
      <c r="BO126" s="21"/>
      <c r="BP126" s="22">
        <v>37351</v>
      </c>
      <c r="BQ126" s="22">
        <v>48305</v>
      </c>
      <c r="BR126" s="21">
        <v>10050.24</v>
      </c>
      <c r="BS126" s="21">
        <v>90</v>
      </c>
      <c r="BT126" s="21">
        <v>54.26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45139</v>
      </c>
      <c r="E127" s="8" t="s">
        <v>248</v>
      </c>
      <c r="F127" s="9">
        <v>78</v>
      </c>
      <c r="G127" s="9">
        <v>77</v>
      </c>
      <c r="H127" s="10">
        <v>39414.14</v>
      </c>
      <c r="I127" s="10">
        <v>13386.45</v>
      </c>
      <c r="J127" s="10">
        <v>1.92</v>
      </c>
      <c r="K127" s="10">
        <v>52800.59</v>
      </c>
      <c r="L127" s="10">
        <v>236.28</v>
      </c>
      <c r="M127" s="10">
        <v>0</v>
      </c>
      <c r="N127" s="10">
        <v>0</v>
      </c>
      <c r="O127" s="10">
        <v>1.92</v>
      </c>
      <c r="P127" s="10">
        <v>0</v>
      </c>
      <c r="Q127" s="10">
        <v>0</v>
      </c>
      <c r="R127" s="10">
        <v>0</v>
      </c>
      <c r="S127" s="10">
        <v>52798.67</v>
      </c>
      <c r="T127" s="10">
        <v>30097</v>
      </c>
      <c r="U127" s="10">
        <v>328.44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30425.439999999999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13620.81</v>
      </c>
      <c r="AW127" s="10">
        <v>30425.439999999999</v>
      </c>
      <c r="AX127" s="11">
        <v>103</v>
      </c>
      <c r="AY127" s="11">
        <v>360</v>
      </c>
      <c r="AZ127" s="10">
        <v>220977.76</v>
      </c>
      <c r="BA127" s="10">
        <v>64350</v>
      </c>
      <c r="BB127" s="12">
        <v>90</v>
      </c>
      <c r="BC127" s="12">
        <v>73.844293706293698</v>
      </c>
      <c r="BD127" s="12">
        <v>10</v>
      </c>
      <c r="BE127" s="12"/>
      <c r="BF127" s="8" t="s">
        <v>75</v>
      </c>
      <c r="BG127" s="5"/>
      <c r="BH127" s="8" t="s">
        <v>84</v>
      </c>
      <c r="BI127" s="8" t="s">
        <v>238</v>
      </c>
      <c r="BJ127" s="8" t="s">
        <v>239</v>
      </c>
      <c r="BK127" s="8" t="s">
        <v>91</v>
      </c>
      <c r="BL127" s="6" t="s">
        <v>79</v>
      </c>
      <c r="BM127" s="12">
        <v>411339.75993974</v>
      </c>
      <c r="BN127" s="6" t="s">
        <v>80</v>
      </c>
      <c r="BO127" s="12"/>
      <c r="BP127" s="13">
        <v>37351</v>
      </c>
      <c r="BQ127" s="13">
        <v>48305</v>
      </c>
      <c r="BR127" s="12">
        <v>21424.14</v>
      </c>
      <c r="BS127" s="12">
        <v>90</v>
      </c>
      <c r="BT127" s="12">
        <v>54.26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45139</v>
      </c>
      <c r="E128" s="17" t="s">
        <v>249</v>
      </c>
      <c r="F128" s="18">
        <v>19</v>
      </c>
      <c r="G128" s="18">
        <v>18</v>
      </c>
      <c r="H128" s="19">
        <v>39880.839999999997</v>
      </c>
      <c r="I128" s="19">
        <v>3703.18</v>
      </c>
      <c r="J128" s="19">
        <v>1.89</v>
      </c>
      <c r="K128" s="19">
        <v>43584.02</v>
      </c>
      <c r="L128" s="19">
        <v>232.4</v>
      </c>
      <c r="M128" s="19">
        <v>0</v>
      </c>
      <c r="N128" s="19">
        <v>0</v>
      </c>
      <c r="O128" s="19">
        <v>1.89</v>
      </c>
      <c r="P128" s="19">
        <v>0</v>
      </c>
      <c r="Q128" s="19">
        <v>0</v>
      </c>
      <c r="R128" s="19">
        <v>0</v>
      </c>
      <c r="S128" s="19">
        <v>43582.13</v>
      </c>
      <c r="T128" s="19">
        <v>5932.71</v>
      </c>
      <c r="U128" s="19">
        <v>332.32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6265.03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3933.69</v>
      </c>
      <c r="AW128" s="19">
        <v>6265.03</v>
      </c>
      <c r="AX128" s="20">
        <v>105</v>
      </c>
      <c r="AY128" s="20">
        <v>360</v>
      </c>
      <c r="AZ128" s="19">
        <v>223270.26</v>
      </c>
      <c r="BA128" s="19">
        <v>64350</v>
      </c>
      <c r="BB128" s="21">
        <v>90</v>
      </c>
      <c r="BC128" s="21">
        <v>60.954027972028001</v>
      </c>
      <c r="BD128" s="21">
        <v>10</v>
      </c>
      <c r="BE128" s="21"/>
      <c r="BF128" s="17" t="s">
        <v>75</v>
      </c>
      <c r="BG128" s="14"/>
      <c r="BH128" s="17" t="s">
        <v>84</v>
      </c>
      <c r="BI128" s="17" t="s">
        <v>238</v>
      </c>
      <c r="BJ128" s="17" t="s">
        <v>239</v>
      </c>
      <c r="BK128" s="17" t="s">
        <v>91</v>
      </c>
      <c r="BL128" s="15" t="s">
        <v>79</v>
      </c>
      <c r="BM128" s="21">
        <v>339536.25899786002</v>
      </c>
      <c r="BN128" s="15" t="s">
        <v>80</v>
      </c>
      <c r="BO128" s="21"/>
      <c r="BP128" s="22">
        <v>37421</v>
      </c>
      <c r="BQ128" s="22">
        <v>48366</v>
      </c>
      <c r="BR128" s="21">
        <v>4864.92</v>
      </c>
      <c r="BS128" s="21">
        <v>90</v>
      </c>
      <c r="BT128" s="21">
        <v>53.96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45139</v>
      </c>
      <c r="E129" s="8" t="s">
        <v>250</v>
      </c>
      <c r="F129" s="9">
        <v>8</v>
      </c>
      <c r="G129" s="9">
        <v>7</v>
      </c>
      <c r="H129" s="10">
        <v>39880.839999999997</v>
      </c>
      <c r="I129" s="10">
        <v>1571.97</v>
      </c>
      <c r="J129" s="10">
        <v>1.89</v>
      </c>
      <c r="K129" s="10">
        <v>41452.81</v>
      </c>
      <c r="L129" s="10">
        <v>232.4</v>
      </c>
      <c r="M129" s="10">
        <v>0</v>
      </c>
      <c r="N129" s="10">
        <v>0</v>
      </c>
      <c r="O129" s="10">
        <v>151.93</v>
      </c>
      <c r="P129" s="10">
        <v>0</v>
      </c>
      <c r="Q129" s="10">
        <v>0</v>
      </c>
      <c r="R129" s="10">
        <v>0</v>
      </c>
      <c r="S129" s="10">
        <v>41300.879999999997</v>
      </c>
      <c r="T129" s="10">
        <v>2381.0700000000002</v>
      </c>
      <c r="U129" s="10">
        <v>332.32</v>
      </c>
      <c r="V129" s="10">
        <v>0</v>
      </c>
      <c r="W129" s="10">
        <v>345.44</v>
      </c>
      <c r="X129" s="10">
        <v>0</v>
      </c>
      <c r="Y129" s="10">
        <v>0</v>
      </c>
      <c r="Z129" s="10">
        <v>0</v>
      </c>
      <c r="AA129" s="10">
        <v>2367.9499999999998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46.98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542.46</v>
      </c>
      <c r="AV129" s="10">
        <v>1652.44</v>
      </c>
      <c r="AW129" s="10">
        <v>2367.9499999999998</v>
      </c>
      <c r="AX129" s="11">
        <v>105</v>
      </c>
      <c r="AY129" s="11">
        <v>360</v>
      </c>
      <c r="AZ129" s="10">
        <v>223603.59</v>
      </c>
      <c r="BA129" s="10">
        <v>64350</v>
      </c>
      <c r="BB129" s="12">
        <v>90</v>
      </c>
      <c r="BC129" s="12">
        <v>57.763468531468497</v>
      </c>
      <c r="BD129" s="12">
        <v>10</v>
      </c>
      <c r="BE129" s="12"/>
      <c r="BF129" s="8" t="s">
        <v>75</v>
      </c>
      <c r="BG129" s="5"/>
      <c r="BH129" s="8" t="s">
        <v>84</v>
      </c>
      <c r="BI129" s="8" t="s">
        <v>238</v>
      </c>
      <c r="BJ129" s="8" t="s">
        <v>239</v>
      </c>
      <c r="BK129" s="8" t="s">
        <v>91</v>
      </c>
      <c r="BL129" s="6" t="s">
        <v>79</v>
      </c>
      <c r="BM129" s="12">
        <v>321763.67443536001</v>
      </c>
      <c r="BN129" s="6" t="s">
        <v>80</v>
      </c>
      <c r="BO129" s="12"/>
      <c r="BP129" s="13">
        <v>37435</v>
      </c>
      <c r="BQ129" s="13">
        <v>48366</v>
      </c>
      <c r="BR129" s="12">
        <v>1885.82</v>
      </c>
      <c r="BS129" s="12">
        <v>90</v>
      </c>
      <c r="BT129" s="12">
        <v>53.93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45139</v>
      </c>
      <c r="E130" s="17" t="s">
        <v>251</v>
      </c>
      <c r="F130" s="18">
        <v>0</v>
      </c>
      <c r="G130" s="18">
        <v>0</v>
      </c>
      <c r="H130" s="19">
        <v>39303.35</v>
      </c>
      <c r="I130" s="19">
        <v>0</v>
      </c>
      <c r="J130" s="19">
        <v>0</v>
      </c>
      <c r="K130" s="19">
        <v>39303.35</v>
      </c>
      <c r="L130" s="19">
        <v>237.21</v>
      </c>
      <c r="M130" s="19">
        <v>0</v>
      </c>
      <c r="N130" s="19">
        <v>0</v>
      </c>
      <c r="O130" s="19">
        <v>0</v>
      </c>
      <c r="P130" s="19">
        <v>237.21</v>
      </c>
      <c r="Q130" s="19">
        <v>1.94</v>
      </c>
      <c r="R130" s="19">
        <v>0</v>
      </c>
      <c r="S130" s="19">
        <v>39064.19</v>
      </c>
      <c r="T130" s="19">
        <v>0</v>
      </c>
      <c r="U130" s="19">
        <v>327.51</v>
      </c>
      <c r="V130" s="19">
        <v>0</v>
      </c>
      <c r="W130" s="19">
        <v>0</v>
      </c>
      <c r="X130" s="19">
        <v>327.51</v>
      </c>
      <c r="Y130" s="19">
        <v>0</v>
      </c>
      <c r="Z130" s="19">
        <v>0</v>
      </c>
      <c r="AA130" s="19">
        <v>0</v>
      </c>
      <c r="AB130" s="19">
        <v>90</v>
      </c>
      <c r="AC130" s="19">
        <v>0</v>
      </c>
      <c r="AD130" s="19">
        <v>25</v>
      </c>
      <c r="AE130" s="19">
        <v>0</v>
      </c>
      <c r="AF130" s="19">
        <v>0</v>
      </c>
      <c r="AG130" s="19">
        <v>0</v>
      </c>
      <c r="AH130" s="19">
        <v>79.72</v>
      </c>
      <c r="AI130" s="19">
        <v>45.28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1.6583829999999999</v>
      </c>
      <c r="AT130" s="19">
        <v>0</v>
      </c>
      <c r="AU130" s="19">
        <f t="shared" si="1"/>
        <v>805.00161700000012</v>
      </c>
      <c r="AV130" s="19">
        <v>0</v>
      </c>
      <c r="AW130" s="19">
        <v>0</v>
      </c>
      <c r="AX130" s="20">
        <v>103</v>
      </c>
      <c r="AY130" s="20">
        <v>360</v>
      </c>
      <c r="AZ130" s="19">
        <v>220977.76</v>
      </c>
      <c r="BA130" s="19">
        <v>64350</v>
      </c>
      <c r="BB130" s="21">
        <v>90</v>
      </c>
      <c r="BC130" s="21">
        <v>54.635230769230802</v>
      </c>
      <c r="BD130" s="21">
        <v>10</v>
      </c>
      <c r="BE130" s="21"/>
      <c r="BF130" s="17" t="s">
        <v>75</v>
      </c>
      <c r="BG130" s="14"/>
      <c r="BH130" s="17" t="s">
        <v>84</v>
      </c>
      <c r="BI130" s="17" t="s">
        <v>238</v>
      </c>
      <c r="BJ130" s="17" t="s">
        <v>239</v>
      </c>
      <c r="BK130" s="17" t="s">
        <v>78</v>
      </c>
      <c r="BL130" s="15" t="s">
        <v>79</v>
      </c>
      <c r="BM130" s="21">
        <v>304338.24444518</v>
      </c>
      <c r="BN130" s="15" t="s">
        <v>80</v>
      </c>
      <c r="BO130" s="21"/>
      <c r="BP130" s="22">
        <v>37351</v>
      </c>
      <c r="BQ130" s="22">
        <v>48305</v>
      </c>
      <c r="BR130" s="21">
        <v>0</v>
      </c>
      <c r="BS130" s="21">
        <v>90</v>
      </c>
      <c r="BT130" s="21">
        <v>25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45139</v>
      </c>
      <c r="E131" s="8" t="s">
        <v>252</v>
      </c>
      <c r="F131" s="9">
        <v>0</v>
      </c>
      <c r="G131" s="9">
        <v>0</v>
      </c>
      <c r="H131" s="10">
        <v>56789.73</v>
      </c>
      <c r="I131" s="10">
        <v>0</v>
      </c>
      <c r="J131" s="10">
        <v>0</v>
      </c>
      <c r="K131" s="10">
        <v>56789.73</v>
      </c>
      <c r="L131" s="10">
        <v>356.6</v>
      </c>
      <c r="M131" s="10">
        <v>0</v>
      </c>
      <c r="N131" s="10">
        <v>0</v>
      </c>
      <c r="O131" s="10">
        <v>0</v>
      </c>
      <c r="P131" s="10">
        <v>356.6</v>
      </c>
      <c r="Q131" s="10">
        <v>3.07</v>
      </c>
      <c r="R131" s="10">
        <v>0</v>
      </c>
      <c r="S131" s="10">
        <v>56430.06</v>
      </c>
      <c r="T131" s="10">
        <v>0</v>
      </c>
      <c r="U131" s="10">
        <v>482.69</v>
      </c>
      <c r="V131" s="10">
        <v>0</v>
      </c>
      <c r="W131" s="10">
        <v>0</v>
      </c>
      <c r="X131" s="10">
        <v>482.69</v>
      </c>
      <c r="Y131" s="10">
        <v>0</v>
      </c>
      <c r="Z131" s="10">
        <v>0</v>
      </c>
      <c r="AA131" s="10">
        <v>0</v>
      </c>
      <c r="AB131" s="10">
        <v>100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111.9</v>
      </c>
      <c r="AI131" s="10">
        <v>78.31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2.9650650000000001</v>
      </c>
      <c r="AT131" s="10">
        <v>0</v>
      </c>
      <c r="AU131" s="10">
        <f t="shared" ref="AU131:AU184" si="2">SUM(AB131:AR131,W131:Y131,O131:R131)-J131-AS131-AT131</f>
        <v>1129.6049349999998</v>
      </c>
      <c r="AV131" s="10">
        <v>0</v>
      </c>
      <c r="AW131" s="10">
        <v>0</v>
      </c>
      <c r="AX131" s="11">
        <v>103</v>
      </c>
      <c r="AY131" s="11">
        <v>360</v>
      </c>
      <c r="AZ131" s="10">
        <v>323922.73</v>
      </c>
      <c r="BA131" s="10">
        <v>94050</v>
      </c>
      <c r="BB131" s="12">
        <v>90</v>
      </c>
      <c r="BC131" s="12">
        <v>54.0000574162679</v>
      </c>
      <c r="BD131" s="12">
        <v>10.199999999999999</v>
      </c>
      <c r="BE131" s="12"/>
      <c r="BF131" s="8" t="s">
        <v>75</v>
      </c>
      <c r="BG131" s="5"/>
      <c r="BH131" s="8" t="s">
        <v>106</v>
      </c>
      <c r="BI131" s="8" t="s">
        <v>131</v>
      </c>
      <c r="BJ131" s="8"/>
      <c r="BK131" s="8" t="s">
        <v>78</v>
      </c>
      <c r="BL131" s="6" t="s">
        <v>79</v>
      </c>
      <c r="BM131" s="12">
        <v>439630.90990332002</v>
      </c>
      <c r="BN131" s="6" t="s">
        <v>80</v>
      </c>
      <c r="BO131" s="12"/>
      <c r="BP131" s="13">
        <v>37363</v>
      </c>
      <c r="BQ131" s="13">
        <v>48305</v>
      </c>
      <c r="BR131" s="12">
        <v>0</v>
      </c>
      <c r="BS131" s="12">
        <v>100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45139</v>
      </c>
      <c r="E132" s="17" t="s">
        <v>253</v>
      </c>
      <c r="F132" s="18">
        <v>136</v>
      </c>
      <c r="G132" s="18">
        <v>135</v>
      </c>
      <c r="H132" s="19">
        <v>58142.31</v>
      </c>
      <c r="I132" s="19">
        <v>27647.14</v>
      </c>
      <c r="J132" s="19">
        <v>2.88</v>
      </c>
      <c r="K132" s="19">
        <v>85789.45</v>
      </c>
      <c r="L132" s="19">
        <v>345.1</v>
      </c>
      <c r="M132" s="19">
        <v>0</v>
      </c>
      <c r="N132" s="19">
        <v>0</v>
      </c>
      <c r="O132" s="19">
        <v>2.88</v>
      </c>
      <c r="P132" s="19">
        <v>0</v>
      </c>
      <c r="Q132" s="19">
        <v>0</v>
      </c>
      <c r="R132" s="19">
        <v>0</v>
      </c>
      <c r="S132" s="19">
        <v>85786.57</v>
      </c>
      <c r="T132" s="19">
        <v>85001.35</v>
      </c>
      <c r="U132" s="19">
        <v>494.19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85495.54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27989.360000000001</v>
      </c>
      <c r="AW132" s="19">
        <v>85495.54</v>
      </c>
      <c r="AX132" s="20">
        <v>103</v>
      </c>
      <c r="AY132" s="20">
        <v>360</v>
      </c>
      <c r="AZ132" s="19">
        <v>324397.36</v>
      </c>
      <c r="BA132" s="19">
        <v>94050</v>
      </c>
      <c r="BB132" s="21">
        <v>90</v>
      </c>
      <c r="BC132" s="21">
        <v>82.092411483253599</v>
      </c>
      <c r="BD132" s="21">
        <v>10.199999999999999</v>
      </c>
      <c r="BE132" s="21"/>
      <c r="BF132" s="17" t="s">
        <v>75</v>
      </c>
      <c r="BG132" s="14"/>
      <c r="BH132" s="17" t="s">
        <v>106</v>
      </c>
      <c r="BI132" s="17" t="s">
        <v>131</v>
      </c>
      <c r="BJ132" s="17"/>
      <c r="BK132" s="17" t="s">
        <v>91</v>
      </c>
      <c r="BL132" s="15" t="s">
        <v>79</v>
      </c>
      <c r="BM132" s="21">
        <v>668339.31820354005</v>
      </c>
      <c r="BN132" s="15" t="s">
        <v>80</v>
      </c>
      <c r="BO132" s="21"/>
      <c r="BP132" s="22">
        <v>37368</v>
      </c>
      <c r="BQ132" s="22">
        <v>48305</v>
      </c>
      <c r="BR132" s="21">
        <v>44660.92</v>
      </c>
      <c r="BS132" s="21">
        <v>100</v>
      </c>
      <c r="BT132" s="21">
        <v>30.08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45139</v>
      </c>
      <c r="E133" s="8" t="s">
        <v>254</v>
      </c>
      <c r="F133" s="9">
        <v>0</v>
      </c>
      <c r="G133" s="9">
        <v>0</v>
      </c>
      <c r="H133" s="10">
        <v>39329.18</v>
      </c>
      <c r="I133" s="10">
        <v>0</v>
      </c>
      <c r="J133" s="10">
        <v>0</v>
      </c>
      <c r="K133" s="10">
        <v>39329.18</v>
      </c>
      <c r="L133" s="10">
        <v>236.99</v>
      </c>
      <c r="M133" s="10">
        <v>0</v>
      </c>
      <c r="N133" s="10">
        <v>0</v>
      </c>
      <c r="O133" s="10">
        <v>0</v>
      </c>
      <c r="P133" s="10">
        <v>236.99</v>
      </c>
      <c r="Q133" s="10">
        <v>1.94</v>
      </c>
      <c r="R133" s="10">
        <v>0</v>
      </c>
      <c r="S133" s="10">
        <v>39090.25</v>
      </c>
      <c r="T133" s="10">
        <v>0</v>
      </c>
      <c r="U133" s="10">
        <v>327.73</v>
      </c>
      <c r="V133" s="10">
        <v>0</v>
      </c>
      <c r="W133" s="10">
        <v>0</v>
      </c>
      <c r="X133" s="10">
        <v>327.73</v>
      </c>
      <c r="Y133" s="10">
        <v>0</v>
      </c>
      <c r="Z133" s="10">
        <v>0</v>
      </c>
      <c r="AA133" s="10">
        <v>0</v>
      </c>
      <c r="AB133" s="10">
        <v>90</v>
      </c>
      <c r="AC133" s="10">
        <v>0</v>
      </c>
      <c r="AD133" s="10">
        <v>25</v>
      </c>
      <c r="AE133" s="10">
        <v>0</v>
      </c>
      <c r="AF133" s="10">
        <v>0</v>
      </c>
      <c r="AG133" s="10">
        <v>0</v>
      </c>
      <c r="AH133" s="10">
        <v>79.72</v>
      </c>
      <c r="AI133" s="10">
        <v>45.11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1.8008599999999999</v>
      </c>
      <c r="AT133" s="10">
        <v>0</v>
      </c>
      <c r="AU133" s="10">
        <f t="shared" si="2"/>
        <v>804.68914000000007</v>
      </c>
      <c r="AV133" s="10">
        <v>0</v>
      </c>
      <c r="AW133" s="10">
        <v>0</v>
      </c>
      <c r="AX133" s="11">
        <v>104</v>
      </c>
      <c r="AY133" s="11">
        <v>360</v>
      </c>
      <c r="AZ133" s="10">
        <v>223085.51</v>
      </c>
      <c r="BA133" s="10">
        <v>64350</v>
      </c>
      <c r="BB133" s="12">
        <v>90</v>
      </c>
      <c r="BC133" s="12">
        <v>54.6716783216783</v>
      </c>
      <c r="BD133" s="12">
        <v>10</v>
      </c>
      <c r="BE133" s="12"/>
      <c r="BF133" s="8" t="s">
        <v>75</v>
      </c>
      <c r="BG133" s="5"/>
      <c r="BH133" s="8" t="s">
        <v>84</v>
      </c>
      <c r="BI133" s="8" t="s">
        <v>238</v>
      </c>
      <c r="BJ133" s="8" t="s">
        <v>239</v>
      </c>
      <c r="BK133" s="8" t="s">
        <v>78</v>
      </c>
      <c r="BL133" s="6" t="s">
        <v>79</v>
      </c>
      <c r="BM133" s="12">
        <v>304541.27066049998</v>
      </c>
      <c r="BN133" s="6" t="s">
        <v>80</v>
      </c>
      <c r="BO133" s="12"/>
      <c r="BP133" s="13">
        <v>37385</v>
      </c>
      <c r="BQ133" s="13">
        <v>48334</v>
      </c>
      <c r="BR133" s="12">
        <v>0</v>
      </c>
      <c r="BS133" s="12">
        <v>90</v>
      </c>
      <c r="BT133" s="12">
        <v>25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45139</v>
      </c>
      <c r="E134" s="17" t="s">
        <v>255</v>
      </c>
      <c r="F134" s="18">
        <v>42</v>
      </c>
      <c r="G134" s="18">
        <v>41</v>
      </c>
      <c r="H134" s="19">
        <v>39616.129999999997</v>
      </c>
      <c r="I134" s="19">
        <v>8117.4</v>
      </c>
      <c r="J134" s="19">
        <v>1.91</v>
      </c>
      <c r="K134" s="19">
        <v>47733.53</v>
      </c>
      <c r="L134" s="19">
        <v>234.6</v>
      </c>
      <c r="M134" s="19">
        <v>0</v>
      </c>
      <c r="N134" s="19">
        <v>0</v>
      </c>
      <c r="O134" s="19">
        <v>1.91</v>
      </c>
      <c r="P134" s="19">
        <v>0</v>
      </c>
      <c r="Q134" s="19">
        <v>0</v>
      </c>
      <c r="R134" s="19">
        <v>0</v>
      </c>
      <c r="S134" s="19">
        <v>47731.62</v>
      </c>
      <c r="T134" s="19">
        <v>15036.12</v>
      </c>
      <c r="U134" s="19">
        <v>330.12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15366.24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8350.09</v>
      </c>
      <c r="AW134" s="19">
        <v>15366.24</v>
      </c>
      <c r="AX134" s="20">
        <v>104</v>
      </c>
      <c r="AY134" s="20">
        <v>360</v>
      </c>
      <c r="AZ134" s="19">
        <v>223085.51</v>
      </c>
      <c r="BA134" s="19">
        <v>64350</v>
      </c>
      <c r="BB134" s="21">
        <v>90</v>
      </c>
      <c r="BC134" s="21">
        <v>66.757510489510494</v>
      </c>
      <c r="BD134" s="21">
        <v>10</v>
      </c>
      <c r="BE134" s="21"/>
      <c r="BF134" s="17" t="s">
        <v>75</v>
      </c>
      <c r="BG134" s="14"/>
      <c r="BH134" s="17" t="s">
        <v>84</v>
      </c>
      <c r="BI134" s="17" t="s">
        <v>238</v>
      </c>
      <c r="BJ134" s="17" t="s">
        <v>239</v>
      </c>
      <c r="BK134" s="17" t="s">
        <v>91</v>
      </c>
      <c r="BL134" s="15" t="s">
        <v>79</v>
      </c>
      <c r="BM134" s="21">
        <v>371863.78202963999</v>
      </c>
      <c r="BN134" s="15" t="s">
        <v>80</v>
      </c>
      <c r="BO134" s="21"/>
      <c r="BP134" s="22">
        <v>37385</v>
      </c>
      <c r="BQ134" s="22">
        <v>48334</v>
      </c>
      <c r="BR134" s="21">
        <v>11404.82</v>
      </c>
      <c r="BS134" s="21">
        <v>90</v>
      </c>
      <c r="BT134" s="21">
        <v>53.98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45139</v>
      </c>
      <c r="E135" s="8" t="s">
        <v>256</v>
      </c>
      <c r="F135" s="9">
        <v>161</v>
      </c>
      <c r="G135" s="9">
        <v>160</v>
      </c>
      <c r="H135" s="10">
        <v>38206.230000000003</v>
      </c>
      <c r="I135" s="10">
        <v>19905.12</v>
      </c>
      <c r="J135" s="10">
        <v>1.85</v>
      </c>
      <c r="K135" s="10">
        <v>58111.35</v>
      </c>
      <c r="L135" s="10">
        <v>225.72</v>
      </c>
      <c r="M135" s="10">
        <v>0</v>
      </c>
      <c r="N135" s="10">
        <v>0</v>
      </c>
      <c r="O135" s="10">
        <v>1.85</v>
      </c>
      <c r="P135" s="10">
        <v>0</v>
      </c>
      <c r="Q135" s="10">
        <v>0</v>
      </c>
      <c r="R135" s="10">
        <v>0</v>
      </c>
      <c r="S135" s="10">
        <v>58109.5</v>
      </c>
      <c r="T135" s="10">
        <v>66728.52</v>
      </c>
      <c r="U135" s="10">
        <v>318.37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67046.89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20128.990000000002</v>
      </c>
      <c r="AW135" s="10">
        <v>67046.89</v>
      </c>
      <c r="AX135" s="11">
        <v>105</v>
      </c>
      <c r="AY135" s="11">
        <v>360</v>
      </c>
      <c r="AZ135" s="10">
        <v>223085.51</v>
      </c>
      <c r="BA135" s="10">
        <v>62000</v>
      </c>
      <c r="BB135" s="12">
        <v>86.71</v>
      </c>
      <c r="BC135" s="12">
        <v>81.268947499999996</v>
      </c>
      <c r="BD135" s="12">
        <v>10</v>
      </c>
      <c r="BE135" s="12"/>
      <c r="BF135" s="8" t="s">
        <v>75</v>
      </c>
      <c r="BG135" s="5"/>
      <c r="BH135" s="8" t="s">
        <v>84</v>
      </c>
      <c r="BI135" s="8" t="s">
        <v>238</v>
      </c>
      <c r="BJ135" s="8" t="s">
        <v>239</v>
      </c>
      <c r="BK135" s="8" t="s">
        <v>91</v>
      </c>
      <c r="BL135" s="6" t="s">
        <v>79</v>
      </c>
      <c r="BM135" s="12">
        <v>452714.960059</v>
      </c>
      <c r="BN135" s="6" t="s">
        <v>80</v>
      </c>
      <c r="BO135" s="12"/>
      <c r="BP135" s="13">
        <v>37385</v>
      </c>
      <c r="BQ135" s="13">
        <v>48334</v>
      </c>
      <c r="BR135" s="12">
        <v>44192.06</v>
      </c>
      <c r="BS135" s="12">
        <v>90</v>
      </c>
      <c r="BT135" s="12">
        <v>53.97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45139</v>
      </c>
      <c r="E136" s="17" t="s">
        <v>257</v>
      </c>
      <c r="F136" s="18">
        <v>0</v>
      </c>
      <c r="G136" s="18">
        <v>0</v>
      </c>
      <c r="H136" s="19">
        <v>39645.1</v>
      </c>
      <c r="I136" s="19">
        <v>0</v>
      </c>
      <c r="J136" s="19">
        <v>0</v>
      </c>
      <c r="K136" s="19">
        <v>39645.1</v>
      </c>
      <c r="L136" s="19">
        <v>234.36</v>
      </c>
      <c r="M136" s="19">
        <v>0</v>
      </c>
      <c r="N136" s="19">
        <v>0</v>
      </c>
      <c r="O136" s="19">
        <v>0</v>
      </c>
      <c r="P136" s="19">
        <v>234.36</v>
      </c>
      <c r="Q136" s="19">
        <v>1.91</v>
      </c>
      <c r="R136" s="19">
        <v>0</v>
      </c>
      <c r="S136" s="19">
        <v>39408.82</v>
      </c>
      <c r="T136" s="19">
        <v>0</v>
      </c>
      <c r="U136" s="19">
        <v>330.36</v>
      </c>
      <c r="V136" s="19">
        <v>0</v>
      </c>
      <c r="W136" s="19">
        <v>0</v>
      </c>
      <c r="X136" s="19">
        <v>330.36</v>
      </c>
      <c r="Y136" s="19">
        <v>0</v>
      </c>
      <c r="Z136" s="19">
        <v>0</v>
      </c>
      <c r="AA136" s="19">
        <v>0</v>
      </c>
      <c r="AB136" s="19">
        <v>90</v>
      </c>
      <c r="AC136" s="19">
        <v>0</v>
      </c>
      <c r="AD136" s="19">
        <v>25</v>
      </c>
      <c r="AE136" s="19">
        <v>0</v>
      </c>
      <c r="AF136" s="19">
        <v>0</v>
      </c>
      <c r="AG136" s="19">
        <v>0</v>
      </c>
      <c r="AH136" s="19">
        <v>79.72</v>
      </c>
      <c r="AI136" s="19">
        <v>45.11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1.6455470000000001</v>
      </c>
      <c r="AT136" s="19">
        <v>0</v>
      </c>
      <c r="AU136" s="19">
        <f t="shared" si="2"/>
        <v>804.81445300000007</v>
      </c>
      <c r="AV136" s="19">
        <v>0</v>
      </c>
      <c r="AW136" s="19">
        <v>0</v>
      </c>
      <c r="AX136" s="20">
        <v>104</v>
      </c>
      <c r="AY136" s="20">
        <v>360</v>
      </c>
      <c r="AZ136" s="19">
        <v>223085.51</v>
      </c>
      <c r="BA136" s="19">
        <v>64350</v>
      </c>
      <c r="BB136" s="21">
        <v>90</v>
      </c>
      <c r="BC136" s="21">
        <v>55.117230769230801</v>
      </c>
      <c r="BD136" s="21">
        <v>10</v>
      </c>
      <c r="BE136" s="21"/>
      <c r="BF136" s="17" t="s">
        <v>75</v>
      </c>
      <c r="BG136" s="14"/>
      <c r="BH136" s="17" t="s">
        <v>84</v>
      </c>
      <c r="BI136" s="17" t="s">
        <v>238</v>
      </c>
      <c r="BJ136" s="17" t="s">
        <v>239</v>
      </c>
      <c r="BK136" s="17" t="s">
        <v>78</v>
      </c>
      <c r="BL136" s="15" t="s">
        <v>79</v>
      </c>
      <c r="BM136" s="21">
        <v>307023.16096804</v>
      </c>
      <c r="BN136" s="15" t="s">
        <v>80</v>
      </c>
      <c r="BO136" s="21"/>
      <c r="BP136" s="22">
        <v>37385</v>
      </c>
      <c r="BQ136" s="22">
        <v>48334</v>
      </c>
      <c r="BR136" s="21">
        <v>0</v>
      </c>
      <c r="BS136" s="21">
        <v>90</v>
      </c>
      <c r="BT136" s="21">
        <v>25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45139</v>
      </c>
      <c r="E137" s="8" t="s">
        <v>258</v>
      </c>
      <c r="F137" s="9">
        <v>171</v>
      </c>
      <c r="G137" s="9">
        <v>170</v>
      </c>
      <c r="H137" s="10">
        <v>39648.47</v>
      </c>
      <c r="I137" s="10">
        <v>21257.72</v>
      </c>
      <c r="J137" s="10">
        <v>1.93</v>
      </c>
      <c r="K137" s="10">
        <v>60906.19</v>
      </c>
      <c r="L137" s="10">
        <v>234.33</v>
      </c>
      <c r="M137" s="10">
        <v>0</v>
      </c>
      <c r="N137" s="10">
        <v>0</v>
      </c>
      <c r="O137" s="10">
        <v>1.93</v>
      </c>
      <c r="P137" s="10">
        <v>0</v>
      </c>
      <c r="Q137" s="10">
        <v>0</v>
      </c>
      <c r="R137" s="10">
        <v>0</v>
      </c>
      <c r="S137" s="10">
        <v>60904.26</v>
      </c>
      <c r="T137" s="10">
        <v>74655.62</v>
      </c>
      <c r="U137" s="10">
        <v>330.39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74986.009999999995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21490.12</v>
      </c>
      <c r="AW137" s="10">
        <v>74986.009999999995</v>
      </c>
      <c r="AX137" s="11">
        <v>104</v>
      </c>
      <c r="AY137" s="11">
        <v>360</v>
      </c>
      <c r="AZ137" s="10">
        <v>223085.51</v>
      </c>
      <c r="BA137" s="10">
        <v>64350</v>
      </c>
      <c r="BB137" s="12">
        <v>90</v>
      </c>
      <c r="BC137" s="12">
        <v>85.180783216783198</v>
      </c>
      <c r="BD137" s="12">
        <v>10</v>
      </c>
      <c r="BE137" s="12"/>
      <c r="BF137" s="8" t="s">
        <v>75</v>
      </c>
      <c r="BG137" s="5"/>
      <c r="BH137" s="8" t="s">
        <v>84</v>
      </c>
      <c r="BI137" s="8" t="s">
        <v>238</v>
      </c>
      <c r="BJ137" s="8" t="s">
        <v>239</v>
      </c>
      <c r="BK137" s="8" t="s">
        <v>91</v>
      </c>
      <c r="BL137" s="6" t="s">
        <v>79</v>
      </c>
      <c r="BM137" s="12">
        <v>474488.15827572002</v>
      </c>
      <c r="BN137" s="6" t="s">
        <v>80</v>
      </c>
      <c r="BO137" s="12"/>
      <c r="BP137" s="13">
        <v>37385</v>
      </c>
      <c r="BQ137" s="13">
        <v>48334</v>
      </c>
      <c r="BR137" s="12">
        <v>47502.15</v>
      </c>
      <c r="BS137" s="12">
        <v>90</v>
      </c>
      <c r="BT137" s="12">
        <v>53.98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45139</v>
      </c>
      <c r="E138" s="17" t="s">
        <v>259</v>
      </c>
      <c r="F138" s="18">
        <v>77</v>
      </c>
      <c r="G138" s="18">
        <v>76</v>
      </c>
      <c r="H138" s="19">
        <v>38206.230000000003</v>
      </c>
      <c r="I138" s="19">
        <v>12668.8</v>
      </c>
      <c r="J138" s="19">
        <v>1.84</v>
      </c>
      <c r="K138" s="19">
        <v>50875.03</v>
      </c>
      <c r="L138" s="19">
        <v>225.72</v>
      </c>
      <c r="M138" s="19">
        <v>0</v>
      </c>
      <c r="N138" s="19">
        <v>0</v>
      </c>
      <c r="O138" s="19">
        <v>1.84</v>
      </c>
      <c r="P138" s="19">
        <v>0</v>
      </c>
      <c r="Q138" s="19">
        <v>0</v>
      </c>
      <c r="R138" s="19">
        <v>0</v>
      </c>
      <c r="S138" s="19">
        <v>50873.19</v>
      </c>
      <c r="T138" s="19">
        <v>28682.05</v>
      </c>
      <c r="U138" s="19">
        <v>318.37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29000.42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12892.68</v>
      </c>
      <c r="AW138" s="19">
        <v>29000.42</v>
      </c>
      <c r="AX138" s="20">
        <v>105</v>
      </c>
      <c r="AY138" s="20">
        <v>360</v>
      </c>
      <c r="AZ138" s="19">
        <v>223085.51</v>
      </c>
      <c r="BA138" s="19">
        <v>62000</v>
      </c>
      <c r="BB138" s="21">
        <v>86.71</v>
      </c>
      <c r="BC138" s="21">
        <v>71.148617820967701</v>
      </c>
      <c r="BD138" s="21">
        <v>10</v>
      </c>
      <c r="BE138" s="21"/>
      <c r="BF138" s="17" t="s">
        <v>75</v>
      </c>
      <c r="BG138" s="14"/>
      <c r="BH138" s="17" t="s">
        <v>84</v>
      </c>
      <c r="BI138" s="17" t="s">
        <v>238</v>
      </c>
      <c r="BJ138" s="17" t="s">
        <v>239</v>
      </c>
      <c r="BK138" s="17" t="s">
        <v>91</v>
      </c>
      <c r="BL138" s="15" t="s">
        <v>79</v>
      </c>
      <c r="BM138" s="21">
        <v>396338.88054317998</v>
      </c>
      <c r="BN138" s="15" t="s">
        <v>80</v>
      </c>
      <c r="BO138" s="21"/>
      <c r="BP138" s="22">
        <v>37385</v>
      </c>
      <c r="BQ138" s="22">
        <v>48334</v>
      </c>
      <c r="BR138" s="21">
        <v>20948.02</v>
      </c>
      <c r="BS138" s="21">
        <v>90</v>
      </c>
      <c r="BT138" s="21">
        <v>53.97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45139</v>
      </c>
      <c r="E139" s="8" t="s">
        <v>260</v>
      </c>
      <c r="F139" s="9">
        <v>81</v>
      </c>
      <c r="G139" s="9">
        <v>80</v>
      </c>
      <c r="H139" s="10">
        <v>33463.97</v>
      </c>
      <c r="I139" s="10">
        <v>16564.05</v>
      </c>
      <c r="J139" s="10">
        <v>2.34</v>
      </c>
      <c r="K139" s="10">
        <v>50028.02</v>
      </c>
      <c r="L139" s="10">
        <v>285.87</v>
      </c>
      <c r="M139" s="10">
        <v>0</v>
      </c>
      <c r="N139" s="10">
        <v>0</v>
      </c>
      <c r="O139" s="10">
        <v>2.34</v>
      </c>
      <c r="P139" s="10">
        <v>0</v>
      </c>
      <c r="Q139" s="10">
        <v>0</v>
      </c>
      <c r="R139" s="10">
        <v>0</v>
      </c>
      <c r="S139" s="10">
        <v>50025.68</v>
      </c>
      <c r="T139" s="10">
        <v>28119.03</v>
      </c>
      <c r="U139" s="10">
        <v>278.85000000000002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28397.88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16847.580000000002</v>
      </c>
      <c r="AW139" s="10">
        <v>28397.88</v>
      </c>
      <c r="AX139" s="11">
        <v>81</v>
      </c>
      <c r="AY139" s="11">
        <v>360</v>
      </c>
      <c r="AZ139" s="10">
        <v>223085.51</v>
      </c>
      <c r="BA139" s="10">
        <v>64350</v>
      </c>
      <c r="BB139" s="12">
        <v>90</v>
      </c>
      <c r="BC139" s="12">
        <v>69.965986013985997</v>
      </c>
      <c r="BD139" s="12">
        <v>10</v>
      </c>
      <c r="BE139" s="12"/>
      <c r="BF139" s="8" t="s">
        <v>75</v>
      </c>
      <c r="BG139" s="5"/>
      <c r="BH139" s="8" t="s">
        <v>84</v>
      </c>
      <c r="BI139" s="8" t="s">
        <v>238</v>
      </c>
      <c r="BJ139" s="8" t="s">
        <v>239</v>
      </c>
      <c r="BK139" s="8" t="s">
        <v>91</v>
      </c>
      <c r="BL139" s="6" t="s">
        <v>79</v>
      </c>
      <c r="BM139" s="12">
        <v>389736.16574095999</v>
      </c>
      <c r="BN139" s="6" t="s">
        <v>80</v>
      </c>
      <c r="BO139" s="12"/>
      <c r="BP139" s="13">
        <v>37385</v>
      </c>
      <c r="BQ139" s="13">
        <v>48334</v>
      </c>
      <c r="BR139" s="12">
        <v>22002.52</v>
      </c>
      <c r="BS139" s="12">
        <v>90</v>
      </c>
      <c r="BT139" s="12">
        <v>53.98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45139</v>
      </c>
      <c r="E140" s="17" t="s">
        <v>261</v>
      </c>
      <c r="F140" s="18">
        <v>126</v>
      </c>
      <c r="G140" s="18">
        <v>125</v>
      </c>
      <c r="H140" s="19">
        <v>39648.47</v>
      </c>
      <c r="I140" s="19">
        <v>18152.47</v>
      </c>
      <c r="J140" s="19">
        <v>1.93</v>
      </c>
      <c r="K140" s="19">
        <v>57800.94</v>
      </c>
      <c r="L140" s="19">
        <v>234.33</v>
      </c>
      <c r="M140" s="19">
        <v>0</v>
      </c>
      <c r="N140" s="19">
        <v>0</v>
      </c>
      <c r="O140" s="19">
        <v>1.93</v>
      </c>
      <c r="P140" s="19">
        <v>0</v>
      </c>
      <c r="Q140" s="19">
        <v>0</v>
      </c>
      <c r="R140" s="19">
        <v>0</v>
      </c>
      <c r="S140" s="19">
        <v>57799.01</v>
      </c>
      <c r="T140" s="19">
        <v>52437.54</v>
      </c>
      <c r="U140" s="19">
        <v>330.39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52767.93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18384.87</v>
      </c>
      <c r="AW140" s="19">
        <v>52767.93</v>
      </c>
      <c r="AX140" s="20">
        <v>104</v>
      </c>
      <c r="AY140" s="20">
        <v>360</v>
      </c>
      <c r="AZ140" s="19">
        <v>223085.51</v>
      </c>
      <c r="BA140" s="19">
        <v>64350</v>
      </c>
      <c r="BB140" s="21">
        <v>90</v>
      </c>
      <c r="BC140" s="21">
        <v>80.837776223776203</v>
      </c>
      <c r="BD140" s="21">
        <v>10</v>
      </c>
      <c r="BE140" s="21"/>
      <c r="BF140" s="17" t="s">
        <v>75</v>
      </c>
      <c r="BG140" s="14"/>
      <c r="BH140" s="17" t="s">
        <v>84</v>
      </c>
      <c r="BI140" s="17" t="s">
        <v>238</v>
      </c>
      <c r="BJ140" s="17" t="s">
        <v>239</v>
      </c>
      <c r="BK140" s="17" t="s">
        <v>91</v>
      </c>
      <c r="BL140" s="15" t="s">
        <v>79</v>
      </c>
      <c r="BM140" s="21">
        <v>450296.01878521999</v>
      </c>
      <c r="BN140" s="15" t="s">
        <v>80</v>
      </c>
      <c r="BO140" s="21"/>
      <c r="BP140" s="22">
        <v>37385</v>
      </c>
      <c r="BQ140" s="22">
        <v>48334</v>
      </c>
      <c r="BR140" s="21">
        <v>34710.6</v>
      </c>
      <c r="BS140" s="21">
        <v>90</v>
      </c>
      <c r="BT140" s="21">
        <v>53.98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45139</v>
      </c>
      <c r="E141" s="8" t="s">
        <v>262</v>
      </c>
      <c r="F141" s="9">
        <v>1</v>
      </c>
      <c r="G141" s="9">
        <v>0</v>
      </c>
      <c r="H141" s="10">
        <v>45042.14</v>
      </c>
      <c r="I141" s="10">
        <v>0</v>
      </c>
      <c r="J141" s="10">
        <v>0</v>
      </c>
      <c r="K141" s="10">
        <v>45042.14</v>
      </c>
      <c r="L141" s="10">
        <v>460.17</v>
      </c>
      <c r="M141" s="10">
        <v>0</v>
      </c>
      <c r="N141" s="10">
        <v>0</v>
      </c>
      <c r="O141" s="10">
        <v>0</v>
      </c>
      <c r="P141" s="10">
        <v>0</v>
      </c>
      <c r="Q141" s="10">
        <v>440.23</v>
      </c>
      <c r="R141" s="10">
        <v>0</v>
      </c>
      <c r="S141" s="10">
        <v>44601.9</v>
      </c>
      <c r="T141" s="10">
        <v>0</v>
      </c>
      <c r="U141" s="10">
        <v>379.12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379.12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437.79767800000002</v>
      </c>
      <c r="AT141" s="10">
        <v>0</v>
      </c>
      <c r="AU141" s="10">
        <f t="shared" si="2"/>
        <v>2.4323219999999992</v>
      </c>
      <c r="AV141" s="10">
        <v>460.17</v>
      </c>
      <c r="AW141" s="10">
        <v>379.12</v>
      </c>
      <c r="AX141" s="11">
        <v>104</v>
      </c>
      <c r="AY141" s="11">
        <v>360</v>
      </c>
      <c r="AZ141" s="10">
        <v>325556.69</v>
      </c>
      <c r="BA141" s="10">
        <v>94050</v>
      </c>
      <c r="BB141" s="12">
        <v>90</v>
      </c>
      <c r="BC141" s="12">
        <v>42.681244019138802</v>
      </c>
      <c r="BD141" s="12">
        <v>10.199999999999999</v>
      </c>
      <c r="BE141" s="12"/>
      <c r="BF141" s="8" t="s">
        <v>75</v>
      </c>
      <c r="BG141" s="5"/>
      <c r="BH141" s="8" t="s">
        <v>93</v>
      </c>
      <c r="BI141" s="8" t="s">
        <v>263</v>
      </c>
      <c r="BJ141" s="8"/>
      <c r="BK141" s="8" t="s">
        <v>82</v>
      </c>
      <c r="BL141" s="6" t="s">
        <v>79</v>
      </c>
      <c r="BM141" s="12">
        <v>347481.00357180001</v>
      </c>
      <c r="BN141" s="6" t="s">
        <v>80</v>
      </c>
      <c r="BO141" s="12"/>
      <c r="BP141" s="13">
        <v>37405</v>
      </c>
      <c r="BQ141" s="13">
        <v>48334</v>
      </c>
      <c r="BR141" s="12">
        <v>290.19</v>
      </c>
      <c r="BS141" s="12">
        <v>100</v>
      </c>
      <c r="BT141" s="12">
        <v>29.98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45139</v>
      </c>
      <c r="E142" s="17" t="s">
        <v>264</v>
      </c>
      <c r="F142" s="18">
        <v>192</v>
      </c>
      <c r="G142" s="18">
        <v>191</v>
      </c>
      <c r="H142" s="19">
        <v>55019.44</v>
      </c>
      <c r="I142" s="19">
        <v>35037.96</v>
      </c>
      <c r="J142" s="19">
        <v>3.11</v>
      </c>
      <c r="K142" s="19">
        <v>90057.4</v>
      </c>
      <c r="L142" s="19">
        <v>371.65</v>
      </c>
      <c r="M142" s="19">
        <v>0</v>
      </c>
      <c r="N142" s="19">
        <v>0</v>
      </c>
      <c r="O142" s="19">
        <v>3.11</v>
      </c>
      <c r="P142" s="19">
        <v>0</v>
      </c>
      <c r="Q142" s="19">
        <v>0</v>
      </c>
      <c r="R142" s="19">
        <v>0</v>
      </c>
      <c r="S142" s="19">
        <v>90054.29</v>
      </c>
      <c r="T142" s="19">
        <v>124786.06</v>
      </c>
      <c r="U142" s="19">
        <v>467.64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125253.7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35406.5</v>
      </c>
      <c r="AW142" s="19">
        <v>125253.7</v>
      </c>
      <c r="AX142" s="20">
        <v>96</v>
      </c>
      <c r="AY142" s="20">
        <v>360</v>
      </c>
      <c r="AZ142" s="19">
        <v>325667.77</v>
      </c>
      <c r="BA142" s="19">
        <v>94050</v>
      </c>
      <c r="BB142" s="21">
        <v>90</v>
      </c>
      <c r="BC142" s="21">
        <v>86.176354066985596</v>
      </c>
      <c r="BD142" s="21">
        <v>10.199999999999999</v>
      </c>
      <c r="BE142" s="21"/>
      <c r="BF142" s="17" t="s">
        <v>75</v>
      </c>
      <c r="BG142" s="14"/>
      <c r="BH142" s="17" t="s">
        <v>84</v>
      </c>
      <c r="BI142" s="17" t="s">
        <v>85</v>
      </c>
      <c r="BJ142" s="17"/>
      <c r="BK142" s="17" t="s">
        <v>91</v>
      </c>
      <c r="BL142" s="15" t="s">
        <v>79</v>
      </c>
      <c r="BM142" s="21">
        <v>701587.93829737999</v>
      </c>
      <c r="BN142" s="15" t="s">
        <v>80</v>
      </c>
      <c r="BO142" s="21"/>
      <c r="BP142" s="22">
        <v>37407</v>
      </c>
      <c r="BQ142" s="22">
        <v>48334</v>
      </c>
      <c r="BR142" s="21">
        <v>63960.639999999999</v>
      </c>
      <c r="BS142" s="21">
        <v>100</v>
      </c>
      <c r="BT142" s="21">
        <v>29.96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45139</v>
      </c>
      <c r="E143" s="8" t="s">
        <v>265</v>
      </c>
      <c r="F143" s="9">
        <v>0</v>
      </c>
      <c r="G143" s="9">
        <v>0</v>
      </c>
      <c r="H143" s="10">
        <v>37818.31</v>
      </c>
      <c r="I143" s="10">
        <v>0</v>
      </c>
      <c r="J143" s="10">
        <v>0</v>
      </c>
      <c r="K143" s="10">
        <v>37818.31</v>
      </c>
      <c r="L143" s="10">
        <v>249.58</v>
      </c>
      <c r="M143" s="10">
        <v>0</v>
      </c>
      <c r="N143" s="10">
        <v>0</v>
      </c>
      <c r="O143" s="10">
        <v>0</v>
      </c>
      <c r="P143" s="10">
        <v>249.58</v>
      </c>
      <c r="Q143" s="10">
        <v>2.0299999999999998</v>
      </c>
      <c r="R143" s="10">
        <v>0</v>
      </c>
      <c r="S143" s="10">
        <v>37566.69</v>
      </c>
      <c r="T143" s="10">
        <v>0</v>
      </c>
      <c r="U143" s="10">
        <v>315.14</v>
      </c>
      <c r="V143" s="10">
        <v>0</v>
      </c>
      <c r="W143" s="10">
        <v>0</v>
      </c>
      <c r="X143" s="10">
        <v>315.14</v>
      </c>
      <c r="Y143" s="10">
        <v>0</v>
      </c>
      <c r="Z143" s="10">
        <v>0</v>
      </c>
      <c r="AA143" s="10">
        <v>0</v>
      </c>
      <c r="AB143" s="10">
        <v>90</v>
      </c>
      <c r="AC143" s="10">
        <v>0</v>
      </c>
      <c r="AD143" s="10">
        <v>25</v>
      </c>
      <c r="AE143" s="10">
        <v>0</v>
      </c>
      <c r="AF143" s="10">
        <v>0</v>
      </c>
      <c r="AG143" s="10">
        <v>0</v>
      </c>
      <c r="AH143" s="10">
        <v>79.72</v>
      </c>
      <c r="AI143" s="10">
        <v>45.08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1.820114</v>
      </c>
      <c r="AT143" s="10">
        <v>0</v>
      </c>
      <c r="AU143" s="10">
        <f t="shared" si="2"/>
        <v>804.72988600000008</v>
      </c>
      <c r="AV143" s="10">
        <v>0</v>
      </c>
      <c r="AW143" s="10">
        <v>0</v>
      </c>
      <c r="AX143" s="11">
        <v>105</v>
      </c>
      <c r="AY143" s="11">
        <v>360</v>
      </c>
      <c r="AZ143" s="10">
        <v>223270.26</v>
      </c>
      <c r="BA143" s="10">
        <v>64350</v>
      </c>
      <c r="BB143" s="12">
        <v>90</v>
      </c>
      <c r="BC143" s="12">
        <v>52.540825174825201</v>
      </c>
      <c r="BD143" s="12">
        <v>10</v>
      </c>
      <c r="BE143" s="12"/>
      <c r="BF143" s="8" t="s">
        <v>75</v>
      </c>
      <c r="BG143" s="5"/>
      <c r="BH143" s="8" t="s">
        <v>84</v>
      </c>
      <c r="BI143" s="8" t="s">
        <v>238</v>
      </c>
      <c r="BJ143" s="8" t="s">
        <v>239</v>
      </c>
      <c r="BK143" s="8" t="s">
        <v>78</v>
      </c>
      <c r="BL143" s="6" t="s">
        <v>79</v>
      </c>
      <c r="BM143" s="12">
        <v>292671.63825018</v>
      </c>
      <c r="BN143" s="6" t="s">
        <v>80</v>
      </c>
      <c r="BO143" s="12"/>
      <c r="BP143" s="13">
        <v>37421</v>
      </c>
      <c r="BQ143" s="13">
        <v>48366</v>
      </c>
      <c r="BR143" s="12">
        <v>0</v>
      </c>
      <c r="BS143" s="12">
        <v>90</v>
      </c>
      <c r="BT143" s="12">
        <v>25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45139</v>
      </c>
      <c r="E144" s="17" t="s">
        <v>266</v>
      </c>
      <c r="F144" s="18">
        <v>0</v>
      </c>
      <c r="G144" s="18">
        <v>0</v>
      </c>
      <c r="H144" s="19">
        <v>34869.410000000003</v>
      </c>
      <c r="I144" s="19">
        <v>0</v>
      </c>
      <c r="J144" s="19">
        <v>0</v>
      </c>
      <c r="K144" s="19">
        <v>34869.410000000003</v>
      </c>
      <c r="L144" s="19">
        <v>211.41</v>
      </c>
      <c r="M144" s="19">
        <v>0</v>
      </c>
      <c r="N144" s="19">
        <v>0</v>
      </c>
      <c r="O144" s="19">
        <v>0</v>
      </c>
      <c r="P144" s="19">
        <v>211.41</v>
      </c>
      <c r="Q144" s="19">
        <v>1.73</v>
      </c>
      <c r="R144" s="19">
        <v>0</v>
      </c>
      <c r="S144" s="19">
        <v>34656.269999999997</v>
      </c>
      <c r="T144" s="19">
        <v>0</v>
      </c>
      <c r="U144" s="19">
        <v>290.56</v>
      </c>
      <c r="V144" s="19">
        <v>0</v>
      </c>
      <c r="W144" s="19">
        <v>0</v>
      </c>
      <c r="X144" s="19">
        <v>290.56</v>
      </c>
      <c r="Y144" s="19">
        <v>0</v>
      </c>
      <c r="Z144" s="19">
        <v>0</v>
      </c>
      <c r="AA144" s="19">
        <v>0</v>
      </c>
      <c r="AB144" s="19">
        <v>90</v>
      </c>
      <c r="AC144" s="19">
        <v>0</v>
      </c>
      <c r="AD144" s="19">
        <v>25</v>
      </c>
      <c r="AE144" s="19">
        <v>0</v>
      </c>
      <c r="AF144" s="19">
        <v>0</v>
      </c>
      <c r="AG144" s="19">
        <v>0</v>
      </c>
      <c r="AH144" s="19">
        <v>72.819999999999993</v>
      </c>
      <c r="AI144" s="19">
        <v>45.1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1.541577</v>
      </c>
      <c r="AT144" s="19">
        <v>0</v>
      </c>
      <c r="AU144" s="19">
        <f t="shared" si="2"/>
        <v>735.07842300000004</v>
      </c>
      <c r="AV144" s="19">
        <v>0</v>
      </c>
      <c r="AW144" s="19">
        <v>0</v>
      </c>
      <c r="AX144" s="20">
        <v>105</v>
      </c>
      <c r="AY144" s="20">
        <v>360</v>
      </c>
      <c r="AZ144" s="19">
        <v>223270.26</v>
      </c>
      <c r="BA144" s="19">
        <v>57200</v>
      </c>
      <c r="BB144" s="21">
        <v>80</v>
      </c>
      <c r="BC144" s="21">
        <v>48.470307692307699</v>
      </c>
      <c r="BD144" s="21">
        <v>10</v>
      </c>
      <c r="BE144" s="21"/>
      <c r="BF144" s="17" t="s">
        <v>75</v>
      </c>
      <c r="BG144" s="14"/>
      <c r="BH144" s="17" t="s">
        <v>84</v>
      </c>
      <c r="BI144" s="17" t="s">
        <v>238</v>
      </c>
      <c r="BJ144" s="17" t="s">
        <v>239</v>
      </c>
      <c r="BK144" s="17" t="s">
        <v>78</v>
      </c>
      <c r="BL144" s="15" t="s">
        <v>79</v>
      </c>
      <c r="BM144" s="21">
        <v>269997.36512694001</v>
      </c>
      <c r="BN144" s="15" t="s">
        <v>80</v>
      </c>
      <c r="BO144" s="21"/>
      <c r="BP144" s="22">
        <v>37421</v>
      </c>
      <c r="BQ144" s="22">
        <v>48366</v>
      </c>
      <c r="BR144" s="21">
        <v>0</v>
      </c>
      <c r="BS144" s="21">
        <v>90</v>
      </c>
      <c r="BT144" s="21">
        <v>25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45139</v>
      </c>
      <c r="E145" s="8" t="s">
        <v>267</v>
      </c>
      <c r="F145" s="9">
        <v>151</v>
      </c>
      <c r="G145" s="9">
        <v>150</v>
      </c>
      <c r="H145" s="10">
        <v>39880.839999999997</v>
      </c>
      <c r="I145" s="10">
        <v>19853.98</v>
      </c>
      <c r="J145" s="10">
        <v>1.89</v>
      </c>
      <c r="K145" s="10">
        <v>59734.82</v>
      </c>
      <c r="L145" s="10">
        <v>232.4</v>
      </c>
      <c r="M145" s="10">
        <v>0</v>
      </c>
      <c r="N145" s="10">
        <v>0</v>
      </c>
      <c r="O145" s="10">
        <v>1.89</v>
      </c>
      <c r="P145" s="10">
        <v>0</v>
      </c>
      <c r="Q145" s="10">
        <v>0</v>
      </c>
      <c r="R145" s="10">
        <v>0</v>
      </c>
      <c r="S145" s="10">
        <v>59732.93</v>
      </c>
      <c r="T145" s="10">
        <v>64476.33</v>
      </c>
      <c r="U145" s="10">
        <v>332.32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64808.65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20084.490000000002</v>
      </c>
      <c r="AW145" s="10">
        <v>64808.65</v>
      </c>
      <c r="AX145" s="11">
        <v>105</v>
      </c>
      <c r="AY145" s="11">
        <v>360</v>
      </c>
      <c r="AZ145" s="10">
        <v>223270.26</v>
      </c>
      <c r="BA145" s="10">
        <v>64350</v>
      </c>
      <c r="BB145" s="12">
        <v>90</v>
      </c>
      <c r="BC145" s="12">
        <v>83.542559440559401</v>
      </c>
      <c r="BD145" s="12">
        <v>10</v>
      </c>
      <c r="BE145" s="12"/>
      <c r="BF145" s="8" t="s">
        <v>75</v>
      </c>
      <c r="BG145" s="5"/>
      <c r="BH145" s="8" t="s">
        <v>84</v>
      </c>
      <c r="BI145" s="8" t="s">
        <v>238</v>
      </c>
      <c r="BJ145" s="8" t="s">
        <v>239</v>
      </c>
      <c r="BK145" s="8" t="s">
        <v>91</v>
      </c>
      <c r="BL145" s="6" t="s">
        <v>79</v>
      </c>
      <c r="BM145" s="12">
        <v>465362.65187546</v>
      </c>
      <c r="BN145" s="6" t="s">
        <v>80</v>
      </c>
      <c r="BO145" s="12"/>
      <c r="BP145" s="13">
        <v>37421</v>
      </c>
      <c r="BQ145" s="13">
        <v>48366</v>
      </c>
      <c r="BR145" s="12">
        <v>41587.53</v>
      </c>
      <c r="BS145" s="12">
        <v>90</v>
      </c>
      <c r="BT145" s="12">
        <v>53.96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45139</v>
      </c>
      <c r="E146" s="17" t="s">
        <v>268</v>
      </c>
      <c r="F146" s="18">
        <v>1</v>
      </c>
      <c r="G146" s="18">
        <v>0</v>
      </c>
      <c r="H146" s="19">
        <v>58823.76</v>
      </c>
      <c r="I146" s="19">
        <v>0</v>
      </c>
      <c r="J146" s="19">
        <v>0</v>
      </c>
      <c r="K146" s="19">
        <v>58823.76</v>
      </c>
      <c r="L146" s="19">
        <v>339.31</v>
      </c>
      <c r="M146" s="19">
        <v>0</v>
      </c>
      <c r="N146" s="19">
        <v>0</v>
      </c>
      <c r="O146" s="19">
        <v>0</v>
      </c>
      <c r="P146" s="19">
        <v>0</v>
      </c>
      <c r="Q146" s="19">
        <v>2.83</v>
      </c>
      <c r="R146" s="19">
        <v>0</v>
      </c>
      <c r="S146" s="19">
        <v>58820.93</v>
      </c>
      <c r="T146" s="19">
        <v>0</v>
      </c>
      <c r="U146" s="19">
        <v>499.98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499.98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0.01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2.5530369999999998</v>
      </c>
      <c r="AT146" s="19">
        <v>0</v>
      </c>
      <c r="AU146" s="19">
        <f t="shared" si="2"/>
        <v>0.28696300000000008</v>
      </c>
      <c r="AV146" s="19">
        <v>339.31</v>
      </c>
      <c r="AW146" s="19">
        <v>499.98</v>
      </c>
      <c r="AX146" s="20">
        <v>105</v>
      </c>
      <c r="AY146" s="20">
        <v>360</v>
      </c>
      <c r="AZ146" s="19">
        <v>326482.65999999997</v>
      </c>
      <c r="BA146" s="19">
        <v>94050</v>
      </c>
      <c r="BB146" s="21">
        <v>90</v>
      </c>
      <c r="BC146" s="21">
        <v>56.287971291866</v>
      </c>
      <c r="BD146" s="21">
        <v>10.199999999999999</v>
      </c>
      <c r="BE146" s="21"/>
      <c r="BF146" s="17" t="s">
        <v>75</v>
      </c>
      <c r="BG146" s="14"/>
      <c r="BH146" s="17" t="s">
        <v>84</v>
      </c>
      <c r="BI146" s="17" t="s">
        <v>121</v>
      </c>
      <c r="BJ146" s="17"/>
      <c r="BK146" s="17" t="s">
        <v>82</v>
      </c>
      <c r="BL146" s="15" t="s">
        <v>79</v>
      </c>
      <c r="BM146" s="21">
        <v>458257.51341145998</v>
      </c>
      <c r="BN146" s="15" t="s">
        <v>80</v>
      </c>
      <c r="BO146" s="21"/>
      <c r="BP146" s="22">
        <v>37428</v>
      </c>
      <c r="BQ146" s="22">
        <v>48366</v>
      </c>
      <c r="BR146" s="21">
        <v>290.12</v>
      </c>
      <c r="BS146" s="21">
        <v>100</v>
      </c>
      <c r="BT146" s="21">
        <v>29.88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45139</v>
      </c>
      <c r="E147" s="8" t="s">
        <v>269</v>
      </c>
      <c r="F147" s="9">
        <v>3</v>
      </c>
      <c r="G147" s="9">
        <v>3</v>
      </c>
      <c r="H147" s="10">
        <v>37078.81</v>
      </c>
      <c r="I147" s="10">
        <v>752.54</v>
      </c>
      <c r="J147" s="10">
        <v>2.08</v>
      </c>
      <c r="K147" s="10">
        <v>37831.35</v>
      </c>
      <c r="L147" s="10">
        <v>255.75</v>
      </c>
      <c r="M147" s="10">
        <v>0</v>
      </c>
      <c r="N147" s="10">
        <v>0</v>
      </c>
      <c r="O147" s="10">
        <v>251.54</v>
      </c>
      <c r="P147" s="10">
        <v>0</v>
      </c>
      <c r="Q147" s="10">
        <v>0</v>
      </c>
      <c r="R147" s="10">
        <v>0</v>
      </c>
      <c r="S147" s="10">
        <v>37579.81</v>
      </c>
      <c r="T147" s="10">
        <v>773.36</v>
      </c>
      <c r="U147" s="10">
        <v>308.97000000000003</v>
      </c>
      <c r="V147" s="10">
        <v>0</v>
      </c>
      <c r="W147" s="10">
        <v>361.92</v>
      </c>
      <c r="X147" s="10">
        <v>0</v>
      </c>
      <c r="Y147" s="10">
        <v>0</v>
      </c>
      <c r="Z147" s="10">
        <v>0</v>
      </c>
      <c r="AA147" s="10">
        <v>720.41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90</v>
      </c>
      <c r="AK147" s="10">
        <v>0</v>
      </c>
      <c r="AL147" s="10">
        <v>25</v>
      </c>
      <c r="AM147" s="10">
        <v>28.93</v>
      </c>
      <c r="AN147" s="10">
        <v>0</v>
      </c>
      <c r="AO147" s="10">
        <v>79.72</v>
      </c>
      <c r="AP147" s="10">
        <v>45.43</v>
      </c>
      <c r="AQ147" s="10">
        <v>0</v>
      </c>
      <c r="AR147" s="10">
        <v>0</v>
      </c>
      <c r="AS147" s="10">
        <v>3.8509999999999998E-3</v>
      </c>
      <c r="AT147" s="10">
        <v>0</v>
      </c>
      <c r="AU147" s="10">
        <f t="shared" si="2"/>
        <v>880.45614899999987</v>
      </c>
      <c r="AV147" s="10">
        <v>756.75</v>
      </c>
      <c r="AW147" s="10">
        <v>720.41</v>
      </c>
      <c r="AX147" s="11">
        <v>105</v>
      </c>
      <c r="AY147" s="11">
        <v>360</v>
      </c>
      <c r="AZ147" s="10">
        <v>223603.59</v>
      </c>
      <c r="BA147" s="10">
        <v>64350</v>
      </c>
      <c r="BB147" s="12">
        <v>90</v>
      </c>
      <c r="BC147" s="12">
        <v>52.5591748251748</v>
      </c>
      <c r="BD147" s="12">
        <v>10</v>
      </c>
      <c r="BE147" s="12"/>
      <c r="BF147" s="8" t="s">
        <v>75</v>
      </c>
      <c r="BG147" s="5"/>
      <c r="BH147" s="8" t="s">
        <v>84</v>
      </c>
      <c r="BI147" s="8" t="s">
        <v>238</v>
      </c>
      <c r="BJ147" s="8" t="s">
        <v>239</v>
      </c>
      <c r="BK147" s="8" t="s">
        <v>82</v>
      </c>
      <c r="BL147" s="6" t="s">
        <v>79</v>
      </c>
      <c r="BM147" s="12">
        <v>292773.85252282</v>
      </c>
      <c r="BN147" s="6" t="s">
        <v>80</v>
      </c>
      <c r="BO147" s="12"/>
      <c r="BP147" s="13">
        <v>37435</v>
      </c>
      <c r="BQ147" s="13">
        <v>48366</v>
      </c>
      <c r="BR147" s="12">
        <v>538.16</v>
      </c>
      <c r="BS147" s="12">
        <v>90</v>
      </c>
      <c r="BT147" s="12">
        <v>53.93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45139</v>
      </c>
      <c r="E148" s="17" t="s">
        <v>270</v>
      </c>
      <c r="F148" s="18">
        <v>213</v>
      </c>
      <c r="G148" s="18">
        <v>212</v>
      </c>
      <c r="H148" s="19">
        <v>25330.51</v>
      </c>
      <c r="I148" s="19">
        <v>43137.02</v>
      </c>
      <c r="J148" s="19">
        <v>3.69</v>
      </c>
      <c r="K148" s="19">
        <v>68467.53</v>
      </c>
      <c r="L148" s="19">
        <v>440.36</v>
      </c>
      <c r="M148" s="19">
        <v>0</v>
      </c>
      <c r="N148" s="19">
        <v>0</v>
      </c>
      <c r="O148" s="19">
        <v>3.69</v>
      </c>
      <c r="P148" s="19">
        <v>0</v>
      </c>
      <c r="Q148" s="19">
        <v>0</v>
      </c>
      <c r="R148" s="19">
        <v>0</v>
      </c>
      <c r="S148" s="19">
        <v>68463.839999999997</v>
      </c>
      <c r="T148" s="19">
        <v>95947.7</v>
      </c>
      <c r="U148" s="19">
        <v>215.7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96163.4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43573.69</v>
      </c>
      <c r="AW148" s="19">
        <v>96163.4</v>
      </c>
      <c r="AX148" s="20">
        <v>47</v>
      </c>
      <c r="AY148" s="20">
        <v>300</v>
      </c>
      <c r="AZ148" s="19">
        <v>246594.47</v>
      </c>
      <c r="BA148" s="19">
        <v>70983</v>
      </c>
      <c r="BB148" s="21">
        <v>90</v>
      </c>
      <c r="BC148" s="21">
        <v>86.8059338151388</v>
      </c>
      <c r="BD148" s="21">
        <v>10.220000000000001</v>
      </c>
      <c r="BE148" s="21"/>
      <c r="BF148" s="17" t="s">
        <v>75</v>
      </c>
      <c r="BG148" s="14"/>
      <c r="BH148" s="17" t="s">
        <v>227</v>
      </c>
      <c r="BI148" s="17" t="s">
        <v>241</v>
      </c>
      <c r="BJ148" s="17" t="s">
        <v>242</v>
      </c>
      <c r="BK148" s="17" t="s">
        <v>91</v>
      </c>
      <c r="BL148" s="15" t="s">
        <v>79</v>
      </c>
      <c r="BM148" s="21">
        <v>533382.74449247995</v>
      </c>
      <c r="BN148" s="15" t="s">
        <v>80</v>
      </c>
      <c r="BO148" s="21"/>
      <c r="BP148" s="22">
        <v>37434</v>
      </c>
      <c r="BQ148" s="22">
        <v>46539</v>
      </c>
      <c r="BR148" s="21">
        <v>44035.14</v>
      </c>
      <c r="BS148" s="21">
        <v>77</v>
      </c>
      <c r="BT148" s="21">
        <v>29.84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45139</v>
      </c>
      <c r="E149" s="8" t="s">
        <v>271</v>
      </c>
      <c r="F149" s="9">
        <v>0</v>
      </c>
      <c r="G149" s="9">
        <v>0</v>
      </c>
      <c r="H149" s="10">
        <v>25330.51</v>
      </c>
      <c r="I149" s="10">
        <v>0</v>
      </c>
      <c r="J149" s="10">
        <v>0</v>
      </c>
      <c r="K149" s="10">
        <v>25330.51</v>
      </c>
      <c r="L149" s="10">
        <v>440.36</v>
      </c>
      <c r="M149" s="10">
        <v>0</v>
      </c>
      <c r="N149" s="10">
        <v>0</v>
      </c>
      <c r="O149" s="10">
        <v>0</v>
      </c>
      <c r="P149" s="10">
        <v>440.36</v>
      </c>
      <c r="Q149" s="10">
        <v>3.68</v>
      </c>
      <c r="R149" s="10">
        <v>0</v>
      </c>
      <c r="S149" s="10">
        <v>24886.46</v>
      </c>
      <c r="T149" s="10">
        <v>0</v>
      </c>
      <c r="U149" s="10">
        <v>215.7</v>
      </c>
      <c r="V149" s="10">
        <v>0</v>
      </c>
      <c r="W149" s="10">
        <v>0</v>
      </c>
      <c r="X149" s="10">
        <v>215.7</v>
      </c>
      <c r="Y149" s="10">
        <v>0</v>
      </c>
      <c r="Z149" s="10">
        <v>0</v>
      </c>
      <c r="AA149" s="10">
        <v>0</v>
      </c>
      <c r="AB149" s="10">
        <v>77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38.869999999999997</v>
      </c>
      <c r="AI149" s="10">
        <v>44.78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3.3321689999999999</v>
      </c>
      <c r="AT149" s="10">
        <v>0</v>
      </c>
      <c r="AU149" s="10">
        <f t="shared" si="2"/>
        <v>817.05783099999996</v>
      </c>
      <c r="AV149" s="10">
        <v>0</v>
      </c>
      <c r="AW149" s="10">
        <v>0</v>
      </c>
      <c r="AX149" s="11">
        <v>47</v>
      </c>
      <c r="AY149" s="11">
        <v>300</v>
      </c>
      <c r="AZ149" s="10">
        <v>246594.47</v>
      </c>
      <c r="BA149" s="10">
        <v>70983</v>
      </c>
      <c r="BB149" s="12">
        <v>90</v>
      </c>
      <c r="BC149" s="12">
        <v>31.553772029922701</v>
      </c>
      <c r="BD149" s="12">
        <v>10.220000000000001</v>
      </c>
      <c r="BE149" s="12"/>
      <c r="BF149" s="8" t="s">
        <v>75</v>
      </c>
      <c r="BG149" s="5"/>
      <c r="BH149" s="8" t="s">
        <v>227</v>
      </c>
      <c r="BI149" s="8" t="s">
        <v>241</v>
      </c>
      <c r="BJ149" s="8" t="s">
        <v>242</v>
      </c>
      <c r="BK149" s="8" t="s">
        <v>78</v>
      </c>
      <c r="BL149" s="6" t="s">
        <v>79</v>
      </c>
      <c r="BM149" s="12">
        <v>193883.49142412</v>
      </c>
      <c r="BN149" s="6" t="s">
        <v>80</v>
      </c>
      <c r="BO149" s="12"/>
      <c r="BP149" s="13">
        <v>37434</v>
      </c>
      <c r="BQ149" s="13">
        <v>46539</v>
      </c>
      <c r="BR149" s="12">
        <v>0</v>
      </c>
      <c r="BS149" s="12">
        <v>77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45139</v>
      </c>
      <c r="E150" s="17" t="s">
        <v>272</v>
      </c>
      <c r="F150" s="18">
        <v>76</v>
      </c>
      <c r="G150" s="18">
        <v>75</v>
      </c>
      <c r="H150" s="19">
        <v>36604.93</v>
      </c>
      <c r="I150" s="19">
        <v>33962.5</v>
      </c>
      <c r="J150" s="19">
        <v>4.9400000000000004</v>
      </c>
      <c r="K150" s="19">
        <v>70567.429999999993</v>
      </c>
      <c r="L150" s="19">
        <v>609.17999999999995</v>
      </c>
      <c r="M150" s="19">
        <v>0</v>
      </c>
      <c r="N150" s="19">
        <v>0</v>
      </c>
      <c r="O150" s="19">
        <v>4.9400000000000004</v>
      </c>
      <c r="P150" s="19">
        <v>0</v>
      </c>
      <c r="Q150" s="19">
        <v>0</v>
      </c>
      <c r="R150" s="19">
        <v>0</v>
      </c>
      <c r="S150" s="19">
        <v>70562.490000000005</v>
      </c>
      <c r="T150" s="19">
        <v>34372.26</v>
      </c>
      <c r="U150" s="19">
        <v>301.95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34674.21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34566.74</v>
      </c>
      <c r="AW150" s="19">
        <v>34674.21</v>
      </c>
      <c r="AX150" s="20">
        <v>47</v>
      </c>
      <c r="AY150" s="20">
        <v>300</v>
      </c>
      <c r="AZ150" s="19">
        <v>380561.87</v>
      </c>
      <c r="BA150" s="19">
        <v>101050</v>
      </c>
      <c r="BB150" s="21">
        <v>83.46</v>
      </c>
      <c r="BC150" s="21">
        <v>58.279519202375099</v>
      </c>
      <c r="BD150" s="21">
        <v>9.9</v>
      </c>
      <c r="BE150" s="21"/>
      <c r="BF150" s="17" t="s">
        <v>75</v>
      </c>
      <c r="BG150" s="14"/>
      <c r="BH150" s="17" t="s">
        <v>93</v>
      </c>
      <c r="BI150" s="17" t="s">
        <v>263</v>
      </c>
      <c r="BJ150" s="17"/>
      <c r="BK150" s="17" t="s">
        <v>91</v>
      </c>
      <c r="BL150" s="15" t="s">
        <v>79</v>
      </c>
      <c r="BM150" s="21">
        <v>549732.74321778002</v>
      </c>
      <c r="BN150" s="15" t="s">
        <v>80</v>
      </c>
      <c r="BO150" s="21"/>
      <c r="BP150" s="22">
        <v>37470</v>
      </c>
      <c r="BQ150" s="22">
        <v>46600</v>
      </c>
      <c r="BR150" s="21">
        <v>21749</v>
      </c>
      <c r="BS150" s="21">
        <v>132.44999999999999</v>
      </c>
      <c r="BT150" s="21">
        <v>29.7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45139</v>
      </c>
      <c r="E151" s="8" t="s">
        <v>273</v>
      </c>
      <c r="F151" s="9">
        <v>4</v>
      </c>
      <c r="G151" s="9">
        <v>4</v>
      </c>
      <c r="H151" s="10">
        <v>36693.46</v>
      </c>
      <c r="I151" s="10">
        <v>2554.0300000000002</v>
      </c>
      <c r="J151" s="10">
        <v>5.29</v>
      </c>
      <c r="K151" s="10">
        <v>39247.49</v>
      </c>
      <c r="L151" s="10">
        <v>653.08000000000004</v>
      </c>
      <c r="M151" s="10">
        <v>0</v>
      </c>
      <c r="N151" s="10">
        <v>0</v>
      </c>
      <c r="O151" s="10">
        <v>1145.24</v>
      </c>
      <c r="P151" s="10">
        <v>0</v>
      </c>
      <c r="Q151" s="10">
        <v>0</v>
      </c>
      <c r="R151" s="10">
        <v>0</v>
      </c>
      <c r="S151" s="10">
        <v>38102.25</v>
      </c>
      <c r="T151" s="10">
        <v>1269.01</v>
      </c>
      <c r="U151" s="10">
        <v>302.68</v>
      </c>
      <c r="V151" s="10">
        <v>0</v>
      </c>
      <c r="W151" s="10">
        <v>642.37</v>
      </c>
      <c r="X151" s="10">
        <v>0</v>
      </c>
      <c r="Y151" s="10">
        <v>0</v>
      </c>
      <c r="Z151" s="10">
        <v>0</v>
      </c>
      <c r="AA151" s="10">
        <v>929.32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277.88</v>
      </c>
      <c r="AK151" s="10">
        <v>0</v>
      </c>
      <c r="AL151" s="10">
        <v>0</v>
      </c>
      <c r="AM151" s="10">
        <v>29.69</v>
      </c>
      <c r="AN151" s="10">
        <v>0</v>
      </c>
      <c r="AO151" s="10">
        <v>116.1</v>
      </c>
      <c r="AP151" s="10">
        <v>117.31</v>
      </c>
      <c r="AQ151" s="10">
        <v>0</v>
      </c>
      <c r="AR151" s="10">
        <v>0</v>
      </c>
      <c r="AS151" s="10">
        <v>1.284E-3</v>
      </c>
      <c r="AT151" s="10">
        <v>0</v>
      </c>
      <c r="AU151" s="10">
        <f t="shared" si="2"/>
        <v>2323.2987160000002</v>
      </c>
      <c r="AV151" s="10">
        <v>2061.87</v>
      </c>
      <c r="AW151" s="10">
        <v>929.32</v>
      </c>
      <c r="AX151" s="11">
        <v>47</v>
      </c>
      <c r="AY151" s="11">
        <v>300</v>
      </c>
      <c r="AZ151" s="10">
        <v>380922.42</v>
      </c>
      <c r="BA151" s="10">
        <v>106000</v>
      </c>
      <c r="BB151" s="12">
        <v>87.55</v>
      </c>
      <c r="BC151" s="12">
        <v>31.470301768867898</v>
      </c>
      <c r="BD151" s="12">
        <v>9.9</v>
      </c>
      <c r="BE151" s="12"/>
      <c r="BF151" s="8" t="s">
        <v>75</v>
      </c>
      <c r="BG151" s="5"/>
      <c r="BH151" s="8" t="s">
        <v>93</v>
      </c>
      <c r="BI151" s="8" t="s">
        <v>263</v>
      </c>
      <c r="BJ151" s="8"/>
      <c r="BK151" s="8" t="s">
        <v>82</v>
      </c>
      <c r="BL151" s="6" t="s">
        <v>79</v>
      </c>
      <c r="BM151" s="12">
        <v>296844.03732449998</v>
      </c>
      <c r="BN151" s="6" t="s">
        <v>80</v>
      </c>
      <c r="BO151" s="12"/>
      <c r="BP151" s="13">
        <v>37481</v>
      </c>
      <c r="BQ151" s="13">
        <v>46600</v>
      </c>
      <c r="BR151" s="12">
        <v>879.3</v>
      </c>
      <c r="BS151" s="12">
        <v>138.94</v>
      </c>
      <c r="BT151" s="12">
        <v>42.6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45139</v>
      </c>
      <c r="E152" s="17" t="s">
        <v>274</v>
      </c>
      <c r="F152" s="18">
        <v>7</v>
      </c>
      <c r="G152" s="18">
        <v>7</v>
      </c>
      <c r="H152" s="19">
        <v>32277.09</v>
      </c>
      <c r="I152" s="19">
        <v>3447.47</v>
      </c>
      <c r="J152" s="19">
        <v>4.34</v>
      </c>
      <c r="K152" s="19">
        <v>35724.559999999998</v>
      </c>
      <c r="L152" s="19">
        <v>537.13</v>
      </c>
      <c r="M152" s="19">
        <v>0</v>
      </c>
      <c r="N152" s="19">
        <v>0</v>
      </c>
      <c r="O152" s="19">
        <v>430.55</v>
      </c>
      <c r="P152" s="19">
        <v>0</v>
      </c>
      <c r="Q152" s="19">
        <v>0</v>
      </c>
      <c r="R152" s="19">
        <v>0</v>
      </c>
      <c r="S152" s="19">
        <v>35294.01</v>
      </c>
      <c r="T152" s="19">
        <v>1692.92</v>
      </c>
      <c r="U152" s="19">
        <v>266.25</v>
      </c>
      <c r="V152" s="19">
        <v>0</v>
      </c>
      <c r="W152" s="19">
        <v>292.08999999999997</v>
      </c>
      <c r="X152" s="19">
        <v>0</v>
      </c>
      <c r="Y152" s="19">
        <v>0</v>
      </c>
      <c r="Z152" s="19">
        <v>0</v>
      </c>
      <c r="AA152" s="19">
        <v>1667.08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116.78</v>
      </c>
      <c r="AK152" s="19">
        <v>0</v>
      </c>
      <c r="AL152" s="19">
        <v>0</v>
      </c>
      <c r="AM152" s="19">
        <v>31.93</v>
      </c>
      <c r="AN152" s="19">
        <v>0</v>
      </c>
      <c r="AO152" s="19">
        <v>48.79</v>
      </c>
      <c r="AP152" s="19">
        <v>56.07</v>
      </c>
      <c r="AQ152" s="19">
        <v>4.0000000000000001E-3</v>
      </c>
      <c r="AR152" s="19">
        <v>0</v>
      </c>
      <c r="AS152" s="19">
        <v>0</v>
      </c>
      <c r="AT152" s="19">
        <v>0</v>
      </c>
      <c r="AU152" s="19">
        <f t="shared" si="2"/>
        <v>971.87399999999991</v>
      </c>
      <c r="AV152" s="19">
        <v>3554.05</v>
      </c>
      <c r="AW152" s="19">
        <v>1667.08</v>
      </c>
      <c r="AX152" s="20">
        <v>47</v>
      </c>
      <c r="AY152" s="20">
        <v>300</v>
      </c>
      <c r="AZ152" s="19">
        <v>311950.68</v>
      </c>
      <c r="BA152" s="19">
        <v>89100</v>
      </c>
      <c r="BB152" s="21">
        <v>90</v>
      </c>
      <c r="BC152" s="21">
        <v>35.650515151515201</v>
      </c>
      <c r="BD152" s="21">
        <v>9.9</v>
      </c>
      <c r="BE152" s="21"/>
      <c r="BF152" s="17" t="s">
        <v>75</v>
      </c>
      <c r="BG152" s="14"/>
      <c r="BH152" s="17" t="s">
        <v>84</v>
      </c>
      <c r="BI152" s="17" t="s">
        <v>85</v>
      </c>
      <c r="BJ152" s="17"/>
      <c r="BK152" s="17" t="s">
        <v>91</v>
      </c>
      <c r="BL152" s="15" t="s">
        <v>79</v>
      </c>
      <c r="BM152" s="21">
        <v>274965.82017522003</v>
      </c>
      <c r="BN152" s="15" t="s">
        <v>80</v>
      </c>
      <c r="BO152" s="21"/>
      <c r="BP152" s="22">
        <v>37495</v>
      </c>
      <c r="BQ152" s="22">
        <v>46600</v>
      </c>
      <c r="BR152" s="21">
        <v>1507.56</v>
      </c>
      <c r="BS152" s="21">
        <v>116.78</v>
      </c>
      <c r="BT152" s="21">
        <v>29.62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45139</v>
      </c>
      <c r="E153" s="8" t="s">
        <v>275</v>
      </c>
      <c r="F153" s="9">
        <v>151</v>
      </c>
      <c r="G153" s="9">
        <v>150</v>
      </c>
      <c r="H153" s="10">
        <v>25711.040000000001</v>
      </c>
      <c r="I153" s="10">
        <v>36743.050000000003</v>
      </c>
      <c r="J153" s="10">
        <v>3.46</v>
      </c>
      <c r="K153" s="10">
        <v>62454.09</v>
      </c>
      <c r="L153" s="10">
        <v>427.94</v>
      </c>
      <c r="M153" s="10">
        <v>0</v>
      </c>
      <c r="N153" s="10">
        <v>0</v>
      </c>
      <c r="O153" s="10">
        <v>3.46</v>
      </c>
      <c r="P153" s="10">
        <v>0</v>
      </c>
      <c r="Q153" s="10">
        <v>0</v>
      </c>
      <c r="R153" s="10">
        <v>0</v>
      </c>
      <c r="S153" s="10">
        <v>62450.63</v>
      </c>
      <c r="T153" s="10">
        <v>58943.97</v>
      </c>
      <c r="U153" s="10">
        <v>212.09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59156.06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37167.53</v>
      </c>
      <c r="AW153" s="10">
        <v>59156.06</v>
      </c>
      <c r="AX153" s="11">
        <v>47</v>
      </c>
      <c r="AY153" s="11">
        <v>300</v>
      </c>
      <c r="AZ153" s="10">
        <v>248635.86</v>
      </c>
      <c r="BA153" s="10">
        <v>70983</v>
      </c>
      <c r="BB153" s="12">
        <v>90</v>
      </c>
      <c r="BC153" s="12">
        <v>79.1817294281729</v>
      </c>
      <c r="BD153" s="12">
        <v>9.9</v>
      </c>
      <c r="BE153" s="12"/>
      <c r="BF153" s="8" t="s">
        <v>75</v>
      </c>
      <c r="BG153" s="5"/>
      <c r="BH153" s="8" t="s">
        <v>227</v>
      </c>
      <c r="BI153" s="8" t="s">
        <v>241</v>
      </c>
      <c r="BJ153" s="8"/>
      <c r="BK153" s="8" t="s">
        <v>91</v>
      </c>
      <c r="BL153" s="6" t="s">
        <v>79</v>
      </c>
      <c r="BM153" s="12">
        <v>486535.49705486</v>
      </c>
      <c r="BN153" s="6" t="s">
        <v>80</v>
      </c>
      <c r="BO153" s="12"/>
      <c r="BP153" s="13">
        <v>37498</v>
      </c>
      <c r="BQ153" s="13">
        <v>46600</v>
      </c>
      <c r="BR153" s="12">
        <v>33650.69</v>
      </c>
      <c r="BS153" s="12">
        <v>100</v>
      </c>
      <c r="BT153" s="12">
        <v>29.6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45139</v>
      </c>
      <c r="E154" s="17" t="s">
        <v>276</v>
      </c>
      <c r="F154" s="18">
        <v>112</v>
      </c>
      <c r="G154" s="18">
        <v>111</v>
      </c>
      <c r="H154" s="19">
        <v>59493.78</v>
      </c>
      <c r="I154" s="19">
        <v>23906.99</v>
      </c>
      <c r="J154" s="19">
        <v>2.78</v>
      </c>
      <c r="K154" s="19">
        <v>83400.77</v>
      </c>
      <c r="L154" s="19">
        <v>333.62</v>
      </c>
      <c r="M154" s="19">
        <v>0</v>
      </c>
      <c r="N154" s="19">
        <v>0</v>
      </c>
      <c r="O154" s="19">
        <v>2.78</v>
      </c>
      <c r="P154" s="19">
        <v>0</v>
      </c>
      <c r="Q154" s="19">
        <v>0</v>
      </c>
      <c r="R154" s="19">
        <v>0</v>
      </c>
      <c r="S154" s="19">
        <v>83397.990000000005</v>
      </c>
      <c r="T154" s="19">
        <v>69254.2</v>
      </c>
      <c r="U154" s="19">
        <v>505.67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69759.87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24237.83</v>
      </c>
      <c r="AW154" s="19">
        <v>69759.87</v>
      </c>
      <c r="AX154" s="20">
        <v>107</v>
      </c>
      <c r="AY154" s="20">
        <v>360</v>
      </c>
      <c r="AZ154" s="19">
        <v>329433.84999999998</v>
      </c>
      <c r="BA154" s="19">
        <v>94050</v>
      </c>
      <c r="BB154" s="21">
        <v>90</v>
      </c>
      <c r="BC154" s="21">
        <v>79.806688995215296</v>
      </c>
      <c r="BD154" s="21">
        <v>10.199999999999999</v>
      </c>
      <c r="BE154" s="21"/>
      <c r="BF154" s="17" t="s">
        <v>75</v>
      </c>
      <c r="BG154" s="14"/>
      <c r="BH154" s="17" t="s">
        <v>232</v>
      </c>
      <c r="BI154" s="17" t="s">
        <v>277</v>
      </c>
      <c r="BJ154" s="17"/>
      <c r="BK154" s="17" t="s">
        <v>91</v>
      </c>
      <c r="BL154" s="15" t="s">
        <v>79</v>
      </c>
      <c r="BM154" s="21">
        <v>649730.55544877995</v>
      </c>
      <c r="BN154" s="15" t="s">
        <v>80</v>
      </c>
      <c r="BO154" s="21"/>
      <c r="BP154" s="22">
        <v>37498</v>
      </c>
      <c r="BQ154" s="22">
        <v>48427</v>
      </c>
      <c r="BR154" s="21">
        <v>36675.22</v>
      </c>
      <c r="BS154" s="21">
        <v>100</v>
      </c>
      <c r="BT154" s="21">
        <v>29.62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45139</v>
      </c>
      <c r="E155" s="8" t="s">
        <v>278</v>
      </c>
      <c r="F155" s="9">
        <v>1</v>
      </c>
      <c r="G155" s="9">
        <v>2</v>
      </c>
      <c r="H155" s="10">
        <v>24909.59</v>
      </c>
      <c r="I155" s="10">
        <v>666.22</v>
      </c>
      <c r="J155" s="10">
        <v>3.28</v>
      </c>
      <c r="K155" s="10">
        <v>25575.81</v>
      </c>
      <c r="L155" s="10">
        <v>409.77</v>
      </c>
      <c r="M155" s="10">
        <v>0</v>
      </c>
      <c r="N155" s="10">
        <v>0</v>
      </c>
      <c r="O155" s="10">
        <v>666.22</v>
      </c>
      <c r="P155" s="10">
        <v>93.77</v>
      </c>
      <c r="Q155" s="10">
        <v>0</v>
      </c>
      <c r="R155" s="10">
        <v>0</v>
      </c>
      <c r="S155" s="10">
        <v>24815.82</v>
      </c>
      <c r="T155" s="10">
        <v>209.58</v>
      </c>
      <c r="U155" s="10">
        <v>202.99</v>
      </c>
      <c r="V155" s="10">
        <v>0</v>
      </c>
      <c r="W155" s="10">
        <v>209.58</v>
      </c>
      <c r="X155" s="10">
        <v>202.99</v>
      </c>
      <c r="Y155" s="10">
        <v>0</v>
      </c>
      <c r="Z155" s="10">
        <v>0</v>
      </c>
      <c r="AA155" s="10">
        <v>0</v>
      </c>
      <c r="AB155" s="10">
        <v>100</v>
      </c>
      <c r="AC155" s="10">
        <v>0</v>
      </c>
      <c r="AD155" s="10">
        <v>0</v>
      </c>
      <c r="AE155" s="10">
        <v>0</v>
      </c>
      <c r="AF155" s="10">
        <v>29.49</v>
      </c>
      <c r="AG155" s="10">
        <v>0</v>
      </c>
      <c r="AH155" s="10">
        <v>37.78</v>
      </c>
      <c r="AI155" s="10">
        <v>43.03</v>
      </c>
      <c r="AJ155" s="10">
        <v>100</v>
      </c>
      <c r="AK155" s="10">
        <v>0</v>
      </c>
      <c r="AL155" s="10">
        <v>0</v>
      </c>
      <c r="AM155" s="10">
        <v>29.49</v>
      </c>
      <c r="AN155" s="10">
        <v>0</v>
      </c>
      <c r="AO155" s="10">
        <v>37.78</v>
      </c>
      <c r="AP155" s="10">
        <v>43.03</v>
      </c>
      <c r="AQ155" s="10">
        <v>0</v>
      </c>
      <c r="AR155" s="10">
        <v>0</v>
      </c>
      <c r="AS155" s="10">
        <v>5.1339999999999997E-3</v>
      </c>
      <c r="AT155" s="10">
        <v>0</v>
      </c>
      <c r="AU155" s="10">
        <f t="shared" si="2"/>
        <v>1589.8748660000001</v>
      </c>
      <c r="AV155" s="10">
        <v>316</v>
      </c>
      <c r="AW155" s="10">
        <v>0</v>
      </c>
      <c r="AX155" s="11">
        <v>48</v>
      </c>
      <c r="AY155" s="11">
        <v>300</v>
      </c>
      <c r="AZ155" s="10">
        <v>310031.53000000003</v>
      </c>
      <c r="BA155" s="10">
        <v>68600</v>
      </c>
      <c r="BB155" s="12">
        <v>70</v>
      </c>
      <c r="BC155" s="12">
        <v>25.3222653061225</v>
      </c>
      <c r="BD155" s="12">
        <v>9.7799999999999994</v>
      </c>
      <c r="BE155" s="12"/>
      <c r="BF155" s="8" t="s">
        <v>75</v>
      </c>
      <c r="BG155" s="5"/>
      <c r="BH155" s="8" t="s">
        <v>84</v>
      </c>
      <c r="BI155" s="8" t="s">
        <v>115</v>
      </c>
      <c r="BJ155" s="8" t="s">
        <v>279</v>
      </c>
      <c r="BK155" s="8" t="s">
        <v>82</v>
      </c>
      <c r="BL155" s="6" t="s">
        <v>79</v>
      </c>
      <c r="BM155" s="12">
        <v>193333.15482204</v>
      </c>
      <c r="BN155" s="6" t="s">
        <v>80</v>
      </c>
      <c r="BO155" s="12"/>
      <c r="BP155" s="13">
        <v>37526</v>
      </c>
      <c r="BQ155" s="13">
        <v>46631</v>
      </c>
      <c r="BR155" s="12">
        <v>0</v>
      </c>
      <c r="BS155" s="12">
        <v>100</v>
      </c>
      <c r="BT155" s="12">
        <v>29.49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45139</v>
      </c>
      <c r="E156" s="17" t="s">
        <v>280</v>
      </c>
      <c r="F156" s="18">
        <v>1</v>
      </c>
      <c r="G156" s="18">
        <v>0</v>
      </c>
      <c r="H156" s="19">
        <v>29290</v>
      </c>
      <c r="I156" s="19">
        <v>0</v>
      </c>
      <c r="J156" s="19">
        <v>0</v>
      </c>
      <c r="K156" s="19">
        <v>29290</v>
      </c>
      <c r="L156" s="19">
        <v>823.49</v>
      </c>
      <c r="M156" s="19">
        <v>0</v>
      </c>
      <c r="N156" s="19">
        <v>0</v>
      </c>
      <c r="O156" s="19">
        <v>0</v>
      </c>
      <c r="P156" s="19">
        <v>0</v>
      </c>
      <c r="Q156" s="19">
        <v>6.68</v>
      </c>
      <c r="R156" s="19">
        <v>0</v>
      </c>
      <c r="S156" s="19">
        <v>29283.31</v>
      </c>
      <c r="T156" s="19">
        <v>0</v>
      </c>
      <c r="U156" s="19">
        <v>241.83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241.83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6.0020110000000004</v>
      </c>
      <c r="AT156" s="19">
        <v>0</v>
      </c>
      <c r="AU156" s="19">
        <f t="shared" si="2"/>
        <v>0.67798899999999929</v>
      </c>
      <c r="AV156" s="19">
        <v>823.49</v>
      </c>
      <c r="AW156" s="19">
        <v>241.83</v>
      </c>
      <c r="AX156" s="20">
        <v>30</v>
      </c>
      <c r="AY156" s="20">
        <v>300</v>
      </c>
      <c r="AZ156" s="19">
        <v>415946</v>
      </c>
      <c r="BA156" s="19">
        <v>118059</v>
      </c>
      <c r="BB156" s="21">
        <v>90</v>
      </c>
      <c r="BC156" s="21">
        <v>22.3235661830102</v>
      </c>
      <c r="BD156" s="21">
        <v>9.91</v>
      </c>
      <c r="BE156" s="21"/>
      <c r="BF156" s="17" t="s">
        <v>75</v>
      </c>
      <c r="BG156" s="14"/>
      <c r="BH156" s="17" t="s">
        <v>93</v>
      </c>
      <c r="BI156" s="17" t="s">
        <v>184</v>
      </c>
      <c r="BJ156" s="17"/>
      <c r="BK156" s="17" t="s">
        <v>82</v>
      </c>
      <c r="BL156" s="15" t="s">
        <v>79</v>
      </c>
      <c r="BM156" s="21">
        <v>228138.12744981999</v>
      </c>
      <c r="BN156" s="15" t="s">
        <v>80</v>
      </c>
      <c r="BO156" s="21"/>
      <c r="BP156" s="22">
        <v>37533</v>
      </c>
      <c r="BQ156" s="22">
        <v>46660</v>
      </c>
      <c r="BR156" s="21">
        <v>292.67</v>
      </c>
      <c r="BS156" s="21">
        <v>153.91999999999999</v>
      </c>
      <c r="BT156" s="21">
        <v>29.46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45139</v>
      </c>
      <c r="E157" s="8" t="s">
        <v>281</v>
      </c>
      <c r="F157" s="9">
        <v>2</v>
      </c>
      <c r="G157" s="9">
        <v>1</v>
      </c>
      <c r="H157" s="10">
        <v>26641.13</v>
      </c>
      <c r="I157" s="10">
        <v>415.29</v>
      </c>
      <c r="J157" s="10">
        <v>3.43</v>
      </c>
      <c r="K157" s="10">
        <v>27056.42</v>
      </c>
      <c r="L157" s="10">
        <v>422.18</v>
      </c>
      <c r="M157" s="10">
        <v>0</v>
      </c>
      <c r="N157" s="10">
        <v>0</v>
      </c>
      <c r="O157" s="10">
        <v>392.83</v>
      </c>
      <c r="P157" s="10">
        <v>0</v>
      </c>
      <c r="Q157" s="10">
        <v>0</v>
      </c>
      <c r="R157" s="10">
        <v>0</v>
      </c>
      <c r="S157" s="10">
        <v>26663.59</v>
      </c>
      <c r="T157" s="10">
        <v>226.87</v>
      </c>
      <c r="U157" s="10">
        <v>219.98</v>
      </c>
      <c r="V157" s="10">
        <v>0</v>
      </c>
      <c r="W157" s="10">
        <v>223.44</v>
      </c>
      <c r="X157" s="10">
        <v>0</v>
      </c>
      <c r="Y157" s="10">
        <v>0</v>
      </c>
      <c r="Z157" s="10">
        <v>0</v>
      </c>
      <c r="AA157" s="10">
        <v>223.41</v>
      </c>
      <c r="AB157" s="10">
        <v>0</v>
      </c>
      <c r="AC157" s="10">
        <v>0</v>
      </c>
      <c r="AD157" s="10">
        <v>0</v>
      </c>
      <c r="AE157" s="10">
        <v>0</v>
      </c>
      <c r="AF157" s="10">
        <v>29.32</v>
      </c>
      <c r="AG157" s="10">
        <v>0</v>
      </c>
      <c r="AH157" s="10">
        <v>0</v>
      </c>
      <c r="AI157" s="10">
        <v>0</v>
      </c>
      <c r="AJ157" s="10">
        <v>100</v>
      </c>
      <c r="AK157" s="10">
        <v>0</v>
      </c>
      <c r="AL157" s="10">
        <v>0</v>
      </c>
      <c r="AM157" s="10">
        <v>0</v>
      </c>
      <c r="AN157" s="10">
        <v>0</v>
      </c>
      <c r="AO157" s="10">
        <v>39.33</v>
      </c>
      <c r="AP157" s="10">
        <v>44.77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826.2600000000001</v>
      </c>
      <c r="AV157" s="10">
        <v>444.64</v>
      </c>
      <c r="AW157" s="10">
        <v>223.41</v>
      </c>
      <c r="AX157" s="11">
        <v>49</v>
      </c>
      <c r="AY157" s="11">
        <v>300</v>
      </c>
      <c r="AZ157" s="10">
        <v>251350</v>
      </c>
      <c r="BA157" s="10">
        <v>71164</v>
      </c>
      <c r="BB157" s="12">
        <v>90</v>
      </c>
      <c r="BC157" s="12">
        <v>33.721026080602499</v>
      </c>
      <c r="BD157" s="12">
        <v>9.91</v>
      </c>
      <c r="BE157" s="12"/>
      <c r="BF157" s="8" t="s">
        <v>75</v>
      </c>
      <c r="BG157" s="5"/>
      <c r="BH157" s="8" t="s">
        <v>93</v>
      </c>
      <c r="BI157" s="8" t="s">
        <v>94</v>
      </c>
      <c r="BJ157" s="8" t="s">
        <v>133</v>
      </c>
      <c r="BK157" s="8" t="s">
        <v>82</v>
      </c>
      <c r="BL157" s="6" t="s">
        <v>79</v>
      </c>
      <c r="BM157" s="12">
        <v>207728.61721197999</v>
      </c>
      <c r="BN157" s="6" t="s">
        <v>80</v>
      </c>
      <c r="BO157" s="12"/>
      <c r="BP157" s="13">
        <v>37547</v>
      </c>
      <c r="BQ157" s="13">
        <v>46660</v>
      </c>
      <c r="BR157" s="12">
        <v>184.2</v>
      </c>
      <c r="BS157" s="12">
        <v>100</v>
      </c>
      <c r="BT157" s="12">
        <v>29.37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45139</v>
      </c>
      <c r="E158" s="17" t="s">
        <v>282</v>
      </c>
      <c r="F158" s="18">
        <v>0</v>
      </c>
      <c r="G158" s="18">
        <v>0</v>
      </c>
      <c r="H158" s="19">
        <v>29452.36</v>
      </c>
      <c r="I158" s="19">
        <v>0</v>
      </c>
      <c r="J158" s="19">
        <v>0</v>
      </c>
      <c r="K158" s="19">
        <v>29452.36</v>
      </c>
      <c r="L158" s="19">
        <v>471.47</v>
      </c>
      <c r="M158" s="19">
        <v>0</v>
      </c>
      <c r="N158" s="19">
        <v>0</v>
      </c>
      <c r="O158" s="19">
        <v>0</v>
      </c>
      <c r="P158" s="19">
        <v>471.47</v>
      </c>
      <c r="Q158" s="19">
        <v>3.82</v>
      </c>
      <c r="R158" s="19">
        <v>0</v>
      </c>
      <c r="S158" s="19">
        <v>28977.06</v>
      </c>
      <c r="T158" s="19">
        <v>0</v>
      </c>
      <c r="U158" s="19">
        <v>243.2</v>
      </c>
      <c r="V158" s="19">
        <v>0</v>
      </c>
      <c r="W158" s="19">
        <v>0</v>
      </c>
      <c r="X158" s="19">
        <v>243.2</v>
      </c>
      <c r="Y158" s="19">
        <v>0</v>
      </c>
      <c r="Z158" s="19">
        <v>0</v>
      </c>
      <c r="AA158" s="19">
        <v>0</v>
      </c>
      <c r="AB158" s="19">
        <v>103.25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43.37</v>
      </c>
      <c r="AI158" s="19">
        <v>49.67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3.4258700000000002</v>
      </c>
      <c r="AT158" s="19">
        <v>0</v>
      </c>
      <c r="AU158" s="19">
        <f t="shared" si="2"/>
        <v>911.35413000000005</v>
      </c>
      <c r="AV158" s="19">
        <v>0</v>
      </c>
      <c r="AW158" s="19">
        <v>0</v>
      </c>
      <c r="AX158" s="20">
        <v>49</v>
      </c>
      <c r="AY158" s="20">
        <v>300</v>
      </c>
      <c r="AZ158" s="19">
        <v>280210.03999999998</v>
      </c>
      <c r="BA158" s="19">
        <v>79200</v>
      </c>
      <c r="BB158" s="21">
        <v>90</v>
      </c>
      <c r="BC158" s="21">
        <v>32.928477272727299</v>
      </c>
      <c r="BD158" s="21">
        <v>9.91</v>
      </c>
      <c r="BE158" s="21"/>
      <c r="BF158" s="17" t="s">
        <v>75</v>
      </c>
      <c r="BG158" s="14"/>
      <c r="BH158" s="17" t="s">
        <v>84</v>
      </c>
      <c r="BI158" s="17" t="s">
        <v>121</v>
      </c>
      <c r="BJ158" s="17"/>
      <c r="BK158" s="17" t="s">
        <v>78</v>
      </c>
      <c r="BL158" s="15" t="s">
        <v>79</v>
      </c>
      <c r="BM158" s="21">
        <v>225752.21883731999</v>
      </c>
      <c r="BN158" s="15" t="s">
        <v>80</v>
      </c>
      <c r="BO158" s="21"/>
      <c r="BP158" s="22">
        <v>37560</v>
      </c>
      <c r="BQ158" s="22">
        <v>46660</v>
      </c>
      <c r="BR158" s="21">
        <v>0</v>
      </c>
      <c r="BS158" s="21">
        <v>103.25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45139</v>
      </c>
      <c r="E159" s="8" t="s">
        <v>283</v>
      </c>
      <c r="F159" s="9">
        <v>210</v>
      </c>
      <c r="G159" s="9">
        <v>209</v>
      </c>
      <c r="H159" s="10">
        <v>31822.28</v>
      </c>
      <c r="I159" s="10">
        <v>50049.15</v>
      </c>
      <c r="J159" s="10">
        <v>4.08</v>
      </c>
      <c r="K159" s="10">
        <v>81871.429999999993</v>
      </c>
      <c r="L159" s="10">
        <v>504.24</v>
      </c>
      <c r="M159" s="10">
        <v>0</v>
      </c>
      <c r="N159" s="10">
        <v>0</v>
      </c>
      <c r="O159" s="10">
        <v>4.08</v>
      </c>
      <c r="P159" s="10">
        <v>0</v>
      </c>
      <c r="Q159" s="10">
        <v>0</v>
      </c>
      <c r="R159" s="10">
        <v>0</v>
      </c>
      <c r="S159" s="10">
        <v>81867.350000000006</v>
      </c>
      <c r="T159" s="10">
        <v>109519.25</v>
      </c>
      <c r="U159" s="10">
        <v>262.77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109782.02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50549.31</v>
      </c>
      <c r="AW159" s="10">
        <v>109782.02</v>
      </c>
      <c r="AX159" s="11">
        <v>50</v>
      </c>
      <c r="AY159" s="11">
        <v>300</v>
      </c>
      <c r="AZ159" s="10">
        <v>311656.56</v>
      </c>
      <c r="BA159" s="10">
        <v>85000</v>
      </c>
      <c r="BB159" s="12">
        <v>86.73</v>
      </c>
      <c r="BC159" s="12">
        <v>83.5335913588235</v>
      </c>
      <c r="BD159" s="12">
        <v>9.91</v>
      </c>
      <c r="BE159" s="12"/>
      <c r="BF159" s="8" t="s">
        <v>75</v>
      </c>
      <c r="BG159" s="5"/>
      <c r="BH159" s="8" t="s">
        <v>84</v>
      </c>
      <c r="BI159" s="8" t="s">
        <v>115</v>
      </c>
      <c r="BJ159" s="8"/>
      <c r="BK159" s="8" t="s">
        <v>91</v>
      </c>
      <c r="BL159" s="6" t="s">
        <v>79</v>
      </c>
      <c r="BM159" s="12">
        <v>637805.76472670003</v>
      </c>
      <c r="BN159" s="6" t="s">
        <v>80</v>
      </c>
      <c r="BO159" s="12"/>
      <c r="BP159" s="13">
        <v>37554</v>
      </c>
      <c r="BQ159" s="13">
        <v>46660</v>
      </c>
      <c r="BR159" s="12">
        <v>53494.74</v>
      </c>
      <c r="BS159" s="12">
        <v>110.81</v>
      </c>
      <c r="BT159" s="12">
        <v>29.34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45139</v>
      </c>
      <c r="E160" s="17" t="s">
        <v>284</v>
      </c>
      <c r="F160" s="18">
        <v>0</v>
      </c>
      <c r="G160" s="18">
        <v>0</v>
      </c>
      <c r="H160" s="19">
        <v>26905.02</v>
      </c>
      <c r="I160" s="19">
        <v>0</v>
      </c>
      <c r="J160" s="19">
        <v>0</v>
      </c>
      <c r="K160" s="19">
        <v>26905.02</v>
      </c>
      <c r="L160" s="19">
        <v>426.4</v>
      </c>
      <c r="M160" s="19">
        <v>0</v>
      </c>
      <c r="N160" s="19">
        <v>0</v>
      </c>
      <c r="O160" s="19">
        <v>0</v>
      </c>
      <c r="P160" s="19">
        <v>426.4</v>
      </c>
      <c r="Q160" s="19">
        <v>3.46</v>
      </c>
      <c r="R160" s="19">
        <v>0</v>
      </c>
      <c r="S160" s="19">
        <v>26475.15</v>
      </c>
      <c r="T160" s="19">
        <v>0</v>
      </c>
      <c r="U160" s="19">
        <v>222.16</v>
      </c>
      <c r="V160" s="19">
        <v>0</v>
      </c>
      <c r="W160" s="19">
        <v>0</v>
      </c>
      <c r="X160" s="19">
        <v>222.16</v>
      </c>
      <c r="Y160" s="19">
        <v>0</v>
      </c>
      <c r="Z160" s="19">
        <v>0</v>
      </c>
      <c r="AA160" s="19">
        <v>0</v>
      </c>
      <c r="AB160" s="19">
        <v>100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39.67</v>
      </c>
      <c r="AI160" s="19">
        <v>45.26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18.22</v>
      </c>
      <c r="AR160" s="19">
        <v>0</v>
      </c>
      <c r="AS160" s="19">
        <v>0</v>
      </c>
      <c r="AT160" s="19">
        <v>0</v>
      </c>
      <c r="AU160" s="19">
        <f t="shared" si="2"/>
        <v>855.17000000000007</v>
      </c>
      <c r="AV160" s="19">
        <v>0</v>
      </c>
      <c r="AW160" s="19">
        <v>0</v>
      </c>
      <c r="AX160" s="20">
        <v>49</v>
      </c>
      <c r="AY160" s="20">
        <v>300</v>
      </c>
      <c r="AZ160" s="19">
        <v>253950</v>
      </c>
      <c r="BA160" s="19">
        <v>71873</v>
      </c>
      <c r="BB160" s="21">
        <v>90</v>
      </c>
      <c r="BC160" s="21">
        <v>33.152414675886597</v>
      </c>
      <c r="BD160" s="21">
        <v>9.91</v>
      </c>
      <c r="BE160" s="21"/>
      <c r="BF160" s="17" t="s">
        <v>75</v>
      </c>
      <c r="BG160" s="14"/>
      <c r="BH160" s="17" t="s">
        <v>93</v>
      </c>
      <c r="BI160" s="17" t="s">
        <v>94</v>
      </c>
      <c r="BJ160" s="17" t="s">
        <v>133</v>
      </c>
      <c r="BK160" s="17" t="s">
        <v>78</v>
      </c>
      <c r="BL160" s="15" t="s">
        <v>79</v>
      </c>
      <c r="BM160" s="21">
        <v>206260.5335583</v>
      </c>
      <c r="BN160" s="15" t="s">
        <v>80</v>
      </c>
      <c r="BO160" s="21"/>
      <c r="BP160" s="22">
        <v>37553</v>
      </c>
      <c r="BQ160" s="22">
        <v>46660</v>
      </c>
      <c r="BR160" s="21">
        <v>0</v>
      </c>
      <c r="BS160" s="21">
        <v>100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45139</v>
      </c>
      <c r="E161" s="8" t="s">
        <v>285</v>
      </c>
      <c r="F161" s="9">
        <v>212</v>
      </c>
      <c r="G161" s="9">
        <v>211</v>
      </c>
      <c r="H161" s="10">
        <v>30530.52</v>
      </c>
      <c r="I161" s="10">
        <v>46707.68</v>
      </c>
      <c r="J161" s="10">
        <v>3.86</v>
      </c>
      <c r="K161" s="10">
        <v>77238.2</v>
      </c>
      <c r="L161" s="10">
        <v>471.34</v>
      </c>
      <c r="M161" s="10">
        <v>0</v>
      </c>
      <c r="N161" s="10">
        <v>0</v>
      </c>
      <c r="O161" s="10">
        <v>3.86</v>
      </c>
      <c r="P161" s="10">
        <v>0</v>
      </c>
      <c r="Q161" s="10">
        <v>0</v>
      </c>
      <c r="R161" s="10">
        <v>0</v>
      </c>
      <c r="S161" s="10">
        <v>77234.34</v>
      </c>
      <c r="T161" s="10">
        <v>106473.28</v>
      </c>
      <c r="U161" s="10">
        <v>254.64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106727.92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47175.16</v>
      </c>
      <c r="AW161" s="10">
        <v>106727.92</v>
      </c>
      <c r="AX161" s="11">
        <v>51</v>
      </c>
      <c r="AY161" s="11">
        <v>300</v>
      </c>
      <c r="AZ161" s="10">
        <v>282737.73</v>
      </c>
      <c r="BA161" s="10">
        <v>79830</v>
      </c>
      <c r="BB161" s="12">
        <v>90</v>
      </c>
      <c r="BC161" s="12">
        <v>87.073664036076707</v>
      </c>
      <c r="BD161" s="12">
        <v>10.01</v>
      </c>
      <c r="BE161" s="12"/>
      <c r="BF161" s="8" t="s">
        <v>75</v>
      </c>
      <c r="BG161" s="5"/>
      <c r="BH161" s="8" t="s">
        <v>84</v>
      </c>
      <c r="BI161" s="8" t="s">
        <v>144</v>
      </c>
      <c r="BJ161" s="8"/>
      <c r="BK161" s="8" t="s">
        <v>91</v>
      </c>
      <c r="BL161" s="6" t="s">
        <v>79</v>
      </c>
      <c r="BM161" s="12">
        <v>601711.27179348003</v>
      </c>
      <c r="BN161" s="6" t="s">
        <v>80</v>
      </c>
      <c r="BO161" s="12"/>
      <c r="BP161" s="13">
        <v>37568</v>
      </c>
      <c r="BQ161" s="13">
        <v>46692</v>
      </c>
      <c r="BR161" s="12">
        <v>45804.56</v>
      </c>
      <c r="BS161" s="12">
        <v>77.92</v>
      </c>
      <c r="BT161" s="12">
        <v>29.28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45139</v>
      </c>
      <c r="E162" s="17" t="s">
        <v>286</v>
      </c>
      <c r="F162" s="18">
        <v>191</v>
      </c>
      <c r="G162" s="18">
        <v>190</v>
      </c>
      <c r="H162" s="19">
        <v>30530.52</v>
      </c>
      <c r="I162" s="19">
        <v>44841.72</v>
      </c>
      <c r="J162" s="19">
        <v>3.87</v>
      </c>
      <c r="K162" s="19">
        <v>75372.240000000005</v>
      </c>
      <c r="L162" s="19">
        <v>471.34</v>
      </c>
      <c r="M162" s="19">
        <v>0</v>
      </c>
      <c r="N162" s="19">
        <v>0</v>
      </c>
      <c r="O162" s="19">
        <v>3.87</v>
      </c>
      <c r="P162" s="19">
        <v>0</v>
      </c>
      <c r="Q162" s="19">
        <v>0</v>
      </c>
      <c r="R162" s="19">
        <v>0</v>
      </c>
      <c r="S162" s="19">
        <v>75368.37</v>
      </c>
      <c r="T162" s="19">
        <v>92838.41</v>
      </c>
      <c r="U162" s="19">
        <v>254.64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93093.05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45309.19</v>
      </c>
      <c r="AW162" s="19">
        <v>93093.05</v>
      </c>
      <c r="AX162" s="20">
        <v>51</v>
      </c>
      <c r="AY162" s="20">
        <v>300</v>
      </c>
      <c r="AZ162" s="19">
        <v>282737.73</v>
      </c>
      <c r="BA162" s="19">
        <v>79830</v>
      </c>
      <c r="BB162" s="21">
        <v>90</v>
      </c>
      <c r="BC162" s="21">
        <v>84.969977452085701</v>
      </c>
      <c r="BD162" s="21">
        <v>10.01</v>
      </c>
      <c r="BE162" s="21"/>
      <c r="BF162" s="17" t="s">
        <v>75</v>
      </c>
      <c r="BG162" s="14"/>
      <c r="BH162" s="17" t="s">
        <v>84</v>
      </c>
      <c r="BI162" s="17" t="s">
        <v>144</v>
      </c>
      <c r="BJ162" s="17"/>
      <c r="BK162" s="17" t="s">
        <v>91</v>
      </c>
      <c r="BL162" s="15" t="s">
        <v>79</v>
      </c>
      <c r="BM162" s="21">
        <v>587174.01826313999</v>
      </c>
      <c r="BN162" s="15" t="s">
        <v>80</v>
      </c>
      <c r="BO162" s="21"/>
      <c r="BP162" s="22">
        <v>37565</v>
      </c>
      <c r="BQ162" s="22">
        <v>46692</v>
      </c>
      <c r="BR162" s="21">
        <v>41516.589999999997</v>
      </c>
      <c r="BS162" s="21">
        <v>77.92</v>
      </c>
      <c r="BT162" s="21">
        <v>29.28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45139</v>
      </c>
      <c r="E163" s="8" t="s">
        <v>287</v>
      </c>
      <c r="F163" s="9">
        <v>0</v>
      </c>
      <c r="G163" s="9">
        <v>1</v>
      </c>
      <c r="H163" s="10">
        <v>30487.42</v>
      </c>
      <c r="I163" s="10">
        <v>463.92</v>
      </c>
      <c r="J163" s="10">
        <v>0</v>
      </c>
      <c r="K163" s="10">
        <v>30951.34</v>
      </c>
      <c r="L163" s="10">
        <v>471.7</v>
      </c>
      <c r="M163" s="10">
        <v>0</v>
      </c>
      <c r="N163" s="10">
        <v>0</v>
      </c>
      <c r="O163" s="10">
        <v>463.92</v>
      </c>
      <c r="P163" s="10">
        <v>471.7</v>
      </c>
      <c r="Q163" s="10">
        <v>3.86</v>
      </c>
      <c r="R163" s="10">
        <v>0</v>
      </c>
      <c r="S163" s="10">
        <v>30011.85</v>
      </c>
      <c r="T163" s="10">
        <v>262.06</v>
      </c>
      <c r="U163" s="10">
        <v>254.28</v>
      </c>
      <c r="V163" s="10">
        <v>0</v>
      </c>
      <c r="W163" s="10">
        <v>262.06</v>
      </c>
      <c r="X163" s="10">
        <v>254.28</v>
      </c>
      <c r="Y163" s="10">
        <v>0</v>
      </c>
      <c r="Z163" s="10">
        <v>0</v>
      </c>
      <c r="AA163" s="10">
        <v>0</v>
      </c>
      <c r="AB163" s="10">
        <v>77.92</v>
      </c>
      <c r="AC163" s="10">
        <v>0</v>
      </c>
      <c r="AD163" s="10">
        <v>0</v>
      </c>
      <c r="AE163" s="10">
        <v>0</v>
      </c>
      <c r="AF163" s="10">
        <v>29.28</v>
      </c>
      <c r="AG163" s="10">
        <v>0</v>
      </c>
      <c r="AH163" s="10">
        <v>42.69</v>
      </c>
      <c r="AI163" s="10">
        <v>50.25</v>
      </c>
      <c r="AJ163" s="10">
        <v>77.92</v>
      </c>
      <c r="AK163" s="10">
        <v>0</v>
      </c>
      <c r="AL163" s="10">
        <v>0</v>
      </c>
      <c r="AM163" s="10">
        <v>0</v>
      </c>
      <c r="AN163" s="10">
        <v>0</v>
      </c>
      <c r="AO163" s="10">
        <v>42.69</v>
      </c>
      <c r="AP163" s="10">
        <v>49.98</v>
      </c>
      <c r="AQ163" s="10">
        <v>0</v>
      </c>
      <c r="AR163" s="10">
        <v>0</v>
      </c>
      <c r="AS163" s="10">
        <v>907.415256</v>
      </c>
      <c r="AT163" s="10">
        <v>29.28</v>
      </c>
      <c r="AU163" s="10">
        <f t="shared" si="2"/>
        <v>889.85474399999998</v>
      </c>
      <c r="AV163" s="10">
        <v>0</v>
      </c>
      <c r="AW163" s="10">
        <v>0</v>
      </c>
      <c r="AX163" s="11">
        <v>50</v>
      </c>
      <c r="AY163" s="11">
        <v>300</v>
      </c>
      <c r="AZ163" s="10">
        <v>282737.73</v>
      </c>
      <c r="BA163" s="10">
        <v>79830</v>
      </c>
      <c r="BB163" s="12">
        <v>90</v>
      </c>
      <c r="BC163" s="12">
        <v>33.835231116121797</v>
      </c>
      <c r="BD163" s="12">
        <v>10.01</v>
      </c>
      <c r="BE163" s="12"/>
      <c r="BF163" s="8" t="s">
        <v>75</v>
      </c>
      <c r="BG163" s="5"/>
      <c r="BH163" s="8" t="s">
        <v>84</v>
      </c>
      <c r="BI163" s="8" t="s">
        <v>144</v>
      </c>
      <c r="BJ163" s="8"/>
      <c r="BK163" s="8" t="s">
        <v>78</v>
      </c>
      <c r="BL163" s="6" t="s">
        <v>79</v>
      </c>
      <c r="BM163" s="12">
        <v>233813.9800557</v>
      </c>
      <c r="BN163" s="6" t="s">
        <v>80</v>
      </c>
      <c r="BO163" s="12"/>
      <c r="BP163" s="13">
        <v>37565</v>
      </c>
      <c r="BQ163" s="13">
        <v>46692</v>
      </c>
      <c r="BR163" s="12">
        <v>0</v>
      </c>
      <c r="BS163" s="12">
        <v>77.92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45139</v>
      </c>
      <c r="E164" s="17" t="s">
        <v>288</v>
      </c>
      <c r="F164" s="18">
        <v>109</v>
      </c>
      <c r="G164" s="18">
        <v>108</v>
      </c>
      <c r="H164" s="19">
        <v>30530.52</v>
      </c>
      <c r="I164" s="19">
        <v>33462</v>
      </c>
      <c r="J164" s="19">
        <v>3.87</v>
      </c>
      <c r="K164" s="19">
        <v>63992.52</v>
      </c>
      <c r="L164" s="19">
        <v>471.34</v>
      </c>
      <c r="M164" s="19">
        <v>0</v>
      </c>
      <c r="N164" s="19">
        <v>0</v>
      </c>
      <c r="O164" s="19">
        <v>3.87</v>
      </c>
      <c r="P164" s="19">
        <v>0</v>
      </c>
      <c r="Q164" s="19">
        <v>0</v>
      </c>
      <c r="R164" s="19">
        <v>0</v>
      </c>
      <c r="S164" s="19">
        <v>63988.65</v>
      </c>
      <c r="T164" s="19">
        <v>44943.85</v>
      </c>
      <c r="U164" s="19">
        <v>254.64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45198.49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f t="shared" si="2"/>
        <v>0</v>
      </c>
      <c r="AV164" s="19">
        <v>33929.47</v>
      </c>
      <c r="AW164" s="19">
        <v>45198.49</v>
      </c>
      <c r="AX164" s="20">
        <v>50</v>
      </c>
      <c r="AY164" s="20">
        <v>300</v>
      </c>
      <c r="AZ164" s="19">
        <v>282737.73</v>
      </c>
      <c r="BA164" s="19">
        <v>79830</v>
      </c>
      <c r="BB164" s="21">
        <v>90</v>
      </c>
      <c r="BC164" s="21">
        <v>72.140529875986502</v>
      </c>
      <c r="BD164" s="21">
        <v>10.01</v>
      </c>
      <c r="BE164" s="21"/>
      <c r="BF164" s="17" t="s">
        <v>75</v>
      </c>
      <c r="BG164" s="14"/>
      <c r="BH164" s="17" t="s">
        <v>84</v>
      </c>
      <c r="BI164" s="17" t="s">
        <v>144</v>
      </c>
      <c r="BJ164" s="17"/>
      <c r="BK164" s="17" t="s">
        <v>91</v>
      </c>
      <c r="BL164" s="15" t="s">
        <v>79</v>
      </c>
      <c r="BM164" s="21">
        <v>498517.78330529999</v>
      </c>
      <c r="BN164" s="15" t="s">
        <v>80</v>
      </c>
      <c r="BO164" s="21"/>
      <c r="BP164" s="22">
        <v>37565</v>
      </c>
      <c r="BQ164" s="22">
        <v>46692</v>
      </c>
      <c r="BR164" s="21">
        <v>22660.42</v>
      </c>
      <c r="BS164" s="21">
        <v>77.92</v>
      </c>
      <c r="BT164" s="21">
        <v>29.28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45139</v>
      </c>
      <c r="E165" s="8" t="s">
        <v>289</v>
      </c>
      <c r="F165" s="9">
        <v>156</v>
      </c>
      <c r="G165" s="9">
        <v>155</v>
      </c>
      <c r="H165" s="10">
        <v>30530.52</v>
      </c>
      <c r="I165" s="10">
        <v>40908.449999999997</v>
      </c>
      <c r="J165" s="10">
        <v>3.87</v>
      </c>
      <c r="K165" s="10">
        <v>71438.97</v>
      </c>
      <c r="L165" s="10">
        <v>471.34</v>
      </c>
      <c r="M165" s="10">
        <v>0</v>
      </c>
      <c r="N165" s="10">
        <v>0</v>
      </c>
      <c r="O165" s="10">
        <v>3.87</v>
      </c>
      <c r="P165" s="10">
        <v>0</v>
      </c>
      <c r="Q165" s="10">
        <v>0</v>
      </c>
      <c r="R165" s="10">
        <v>0</v>
      </c>
      <c r="S165" s="10">
        <v>71435.100000000006</v>
      </c>
      <c r="T165" s="10">
        <v>71618.19</v>
      </c>
      <c r="U165" s="10">
        <v>254.64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71872.83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0">
        <f t="shared" si="2"/>
        <v>0</v>
      </c>
      <c r="AV165" s="10">
        <v>41375.919999999998</v>
      </c>
      <c r="AW165" s="10">
        <v>71872.83</v>
      </c>
      <c r="AX165" s="11">
        <v>51</v>
      </c>
      <c r="AY165" s="11">
        <v>300</v>
      </c>
      <c r="AZ165" s="10">
        <v>283119.14</v>
      </c>
      <c r="BA165" s="10">
        <v>79830</v>
      </c>
      <c r="BB165" s="12">
        <v>90</v>
      </c>
      <c r="BC165" s="12">
        <v>80.535625704622305</v>
      </c>
      <c r="BD165" s="12">
        <v>10.01</v>
      </c>
      <c r="BE165" s="12"/>
      <c r="BF165" s="8" t="s">
        <v>75</v>
      </c>
      <c r="BG165" s="5"/>
      <c r="BH165" s="8" t="s">
        <v>84</v>
      </c>
      <c r="BI165" s="8" t="s">
        <v>144</v>
      </c>
      <c r="BJ165" s="8"/>
      <c r="BK165" s="8" t="s">
        <v>91</v>
      </c>
      <c r="BL165" s="6" t="s">
        <v>79</v>
      </c>
      <c r="BM165" s="12">
        <v>556531.00514220004</v>
      </c>
      <c r="BN165" s="6" t="s">
        <v>80</v>
      </c>
      <c r="BO165" s="12"/>
      <c r="BP165" s="13">
        <v>37574</v>
      </c>
      <c r="BQ165" s="13">
        <v>46692</v>
      </c>
      <c r="BR165" s="12">
        <v>32962.26</v>
      </c>
      <c r="BS165" s="12">
        <v>77.92</v>
      </c>
      <c r="BT165" s="12">
        <v>29.23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45139</v>
      </c>
      <c r="E166" s="17" t="s">
        <v>290</v>
      </c>
      <c r="F166" s="18">
        <v>154</v>
      </c>
      <c r="G166" s="18">
        <v>153</v>
      </c>
      <c r="H166" s="19">
        <v>30530.52</v>
      </c>
      <c r="I166" s="19">
        <v>40647.269999999997</v>
      </c>
      <c r="J166" s="19">
        <v>3.86</v>
      </c>
      <c r="K166" s="19">
        <v>71177.789999999994</v>
      </c>
      <c r="L166" s="19">
        <v>471.34</v>
      </c>
      <c r="M166" s="19">
        <v>0</v>
      </c>
      <c r="N166" s="19">
        <v>0</v>
      </c>
      <c r="O166" s="19">
        <v>3.86</v>
      </c>
      <c r="P166" s="19">
        <v>0</v>
      </c>
      <c r="Q166" s="19">
        <v>0</v>
      </c>
      <c r="R166" s="19">
        <v>0</v>
      </c>
      <c r="S166" s="19">
        <v>71173.929999999993</v>
      </c>
      <c r="T166" s="19">
        <v>70392.02</v>
      </c>
      <c r="U166" s="19">
        <v>254.64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70646.66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41114.75</v>
      </c>
      <c r="AW166" s="19">
        <v>70646.66</v>
      </c>
      <c r="AX166" s="20">
        <v>50</v>
      </c>
      <c r="AY166" s="20">
        <v>300</v>
      </c>
      <c r="AZ166" s="19">
        <v>283119.14</v>
      </c>
      <c r="BA166" s="19">
        <v>79830</v>
      </c>
      <c r="BB166" s="21">
        <v>90</v>
      </c>
      <c r="BC166" s="21">
        <v>80.241183765501702</v>
      </c>
      <c r="BD166" s="21">
        <v>10.01</v>
      </c>
      <c r="BE166" s="21"/>
      <c r="BF166" s="17" t="s">
        <v>75</v>
      </c>
      <c r="BG166" s="14"/>
      <c r="BH166" s="17" t="s">
        <v>84</v>
      </c>
      <c r="BI166" s="17" t="s">
        <v>144</v>
      </c>
      <c r="BJ166" s="17"/>
      <c r="BK166" s="17" t="s">
        <v>91</v>
      </c>
      <c r="BL166" s="15" t="s">
        <v>79</v>
      </c>
      <c r="BM166" s="21">
        <v>554496.30227746</v>
      </c>
      <c r="BN166" s="15" t="s">
        <v>80</v>
      </c>
      <c r="BO166" s="21"/>
      <c r="BP166" s="22">
        <v>37574</v>
      </c>
      <c r="BQ166" s="22">
        <v>46692</v>
      </c>
      <c r="BR166" s="21">
        <v>32291.11</v>
      </c>
      <c r="BS166" s="21">
        <v>77.92</v>
      </c>
      <c r="BT166" s="21">
        <v>29.23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45139</v>
      </c>
      <c r="E167" s="8" t="s">
        <v>291</v>
      </c>
      <c r="F167" s="9">
        <v>156</v>
      </c>
      <c r="G167" s="9">
        <v>155</v>
      </c>
      <c r="H167" s="10">
        <v>30530.52</v>
      </c>
      <c r="I167" s="10">
        <v>40908.449999999997</v>
      </c>
      <c r="J167" s="10">
        <v>3.87</v>
      </c>
      <c r="K167" s="10">
        <v>71438.97</v>
      </c>
      <c r="L167" s="10">
        <v>471.34</v>
      </c>
      <c r="M167" s="10">
        <v>0</v>
      </c>
      <c r="N167" s="10">
        <v>0</v>
      </c>
      <c r="O167" s="10">
        <v>3.87</v>
      </c>
      <c r="P167" s="10">
        <v>0</v>
      </c>
      <c r="Q167" s="10">
        <v>0</v>
      </c>
      <c r="R167" s="10">
        <v>0</v>
      </c>
      <c r="S167" s="10">
        <v>71435.100000000006</v>
      </c>
      <c r="T167" s="10">
        <v>71520.59</v>
      </c>
      <c r="U167" s="10">
        <v>254.64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71775.23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41375.919999999998</v>
      </c>
      <c r="AW167" s="10">
        <v>71775.23</v>
      </c>
      <c r="AX167" s="11">
        <v>51</v>
      </c>
      <c r="AY167" s="11">
        <v>300</v>
      </c>
      <c r="AZ167" s="10">
        <v>283119.14</v>
      </c>
      <c r="BA167" s="10">
        <v>79830</v>
      </c>
      <c r="BB167" s="12">
        <v>90</v>
      </c>
      <c r="BC167" s="12">
        <v>80.535625704622305</v>
      </c>
      <c r="BD167" s="12">
        <v>10.01</v>
      </c>
      <c r="BE167" s="12"/>
      <c r="BF167" s="8" t="s">
        <v>75</v>
      </c>
      <c r="BG167" s="5"/>
      <c r="BH167" s="8" t="s">
        <v>84</v>
      </c>
      <c r="BI167" s="8" t="s">
        <v>144</v>
      </c>
      <c r="BJ167" s="8"/>
      <c r="BK167" s="8" t="s">
        <v>91</v>
      </c>
      <c r="BL167" s="6" t="s">
        <v>79</v>
      </c>
      <c r="BM167" s="12">
        <v>556531.00514220004</v>
      </c>
      <c r="BN167" s="6" t="s">
        <v>80</v>
      </c>
      <c r="BO167" s="12"/>
      <c r="BP167" s="13">
        <v>37574</v>
      </c>
      <c r="BQ167" s="13">
        <v>46692</v>
      </c>
      <c r="BR167" s="12">
        <v>32738.57</v>
      </c>
      <c r="BS167" s="12">
        <v>77.92</v>
      </c>
      <c r="BT167" s="12">
        <v>29.23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45139</v>
      </c>
      <c r="E168" s="17" t="s">
        <v>292</v>
      </c>
      <c r="F168" s="18">
        <v>0</v>
      </c>
      <c r="G168" s="18">
        <v>0</v>
      </c>
      <c r="H168" s="19">
        <v>34745.21</v>
      </c>
      <c r="I168" s="19">
        <v>0</v>
      </c>
      <c r="J168" s="19">
        <v>0</v>
      </c>
      <c r="K168" s="19">
        <v>34745.21</v>
      </c>
      <c r="L168" s="19">
        <v>566.25</v>
      </c>
      <c r="M168" s="19">
        <v>0</v>
      </c>
      <c r="N168" s="19">
        <v>0</v>
      </c>
      <c r="O168" s="19">
        <v>0</v>
      </c>
      <c r="P168" s="19">
        <v>566.25</v>
      </c>
      <c r="Q168" s="19">
        <v>4.6500000000000004</v>
      </c>
      <c r="R168" s="19">
        <v>0</v>
      </c>
      <c r="S168" s="19">
        <v>34174.31</v>
      </c>
      <c r="T168" s="19">
        <v>0</v>
      </c>
      <c r="U168" s="19">
        <v>290.37</v>
      </c>
      <c r="V168" s="19">
        <v>0</v>
      </c>
      <c r="W168" s="19">
        <v>0</v>
      </c>
      <c r="X168" s="19">
        <v>290.37</v>
      </c>
      <c r="Y168" s="19">
        <v>0</v>
      </c>
      <c r="Z168" s="19">
        <v>0</v>
      </c>
      <c r="AA168" s="19">
        <v>0</v>
      </c>
      <c r="AB168" s="19">
        <v>114.67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51.5</v>
      </c>
      <c r="AI168" s="19">
        <v>58.97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4.086913</v>
      </c>
      <c r="AT168" s="19">
        <v>0</v>
      </c>
      <c r="AU168" s="19">
        <f t="shared" si="2"/>
        <v>1082.323087</v>
      </c>
      <c r="AV168" s="19">
        <v>0</v>
      </c>
      <c r="AW168" s="19">
        <v>0</v>
      </c>
      <c r="AX168" s="20">
        <v>50</v>
      </c>
      <c r="AY168" s="20">
        <v>300</v>
      </c>
      <c r="AZ168" s="19">
        <v>521856</v>
      </c>
      <c r="BA168" s="19">
        <v>94050</v>
      </c>
      <c r="BB168" s="21">
        <v>57.53</v>
      </c>
      <c r="BC168" s="21">
        <v>20.904285532163701</v>
      </c>
      <c r="BD168" s="21">
        <v>10.029999999999999</v>
      </c>
      <c r="BE168" s="21"/>
      <c r="BF168" s="17" t="s">
        <v>75</v>
      </c>
      <c r="BG168" s="14"/>
      <c r="BH168" s="17" t="s">
        <v>93</v>
      </c>
      <c r="BI168" s="17" t="s">
        <v>184</v>
      </c>
      <c r="BJ168" s="17"/>
      <c r="BK168" s="17" t="s">
        <v>78</v>
      </c>
      <c r="BL168" s="15" t="s">
        <v>79</v>
      </c>
      <c r="BM168" s="21">
        <v>266242.54875182</v>
      </c>
      <c r="BN168" s="15" t="s">
        <v>80</v>
      </c>
      <c r="BO168" s="21"/>
      <c r="BP168" s="22">
        <v>37575</v>
      </c>
      <c r="BQ168" s="22">
        <v>46692</v>
      </c>
      <c r="BR168" s="21">
        <v>0</v>
      </c>
      <c r="BS168" s="21">
        <v>114.67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45139</v>
      </c>
      <c r="E169" s="8" t="s">
        <v>293</v>
      </c>
      <c r="F169" s="9">
        <v>3</v>
      </c>
      <c r="G169" s="9">
        <v>3</v>
      </c>
      <c r="H169" s="10">
        <v>21407.93</v>
      </c>
      <c r="I169" s="10">
        <v>1378.19</v>
      </c>
      <c r="J169" s="10">
        <v>4.67</v>
      </c>
      <c r="K169" s="10">
        <v>22786.12</v>
      </c>
      <c r="L169" s="10">
        <v>539.89</v>
      </c>
      <c r="M169" s="10">
        <v>0</v>
      </c>
      <c r="N169" s="10">
        <v>0</v>
      </c>
      <c r="O169" s="10">
        <v>320.86</v>
      </c>
      <c r="P169" s="10">
        <v>0</v>
      </c>
      <c r="Q169" s="10">
        <v>0</v>
      </c>
      <c r="R169" s="10">
        <v>0</v>
      </c>
      <c r="S169" s="10">
        <v>22465.26</v>
      </c>
      <c r="T169" s="10">
        <v>375.12</v>
      </c>
      <c r="U169" s="10">
        <v>178.54</v>
      </c>
      <c r="V169" s="10">
        <v>0</v>
      </c>
      <c r="W169" s="10">
        <v>184.87</v>
      </c>
      <c r="X169" s="10">
        <v>0</v>
      </c>
      <c r="Y169" s="10">
        <v>0</v>
      </c>
      <c r="Z169" s="10">
        <v>0</v>
      </c>
      <c r="AA169" s="10">
        <v>368.79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77.11</v>
      </c>
      <c r="AK169" s="10">
        <v>0</v>
      </c>
      <c r="AL169" s="10">
        <v>0</v>
      </c>
      <c r="AM169" s="10">
        <v>29.24</v>
      </c>
      <c r="AN169" s="10">
        <v>0</v>
      </c>
      <c r="AO169" s="10">
        <v>42.25</v>
      </c>
      <c r="AP169" s="10">
        <v>49.51</v>
      </c>
      <c r="AQ169" s="10">
        <v>5.0000000000000001E-3</v>
      </c>
      <c r="AR169" s="10">
        <v>0</v>
      </c>
      <c r="AS169" s="10">
        <v>0</v>
      </c>
      <c r="AT169" s="10">
        <v>0</v>
      </c>
      <c r="AU169" s="10">
        <f t="shared" si="2"/>
        <v>699.17500000000007</v>
      </c>
      <c r="AV169" s="10">
        <v>1597.22</v>
      </c>
      <c r="AW169" s="10">
        <v>368.79</v>
      </c>
      <c r="AX169" s="11">
        <v>50</v>
      </c>
      <c r="AY169" s="11">
        <v>300</v>
      </c>
      <c r="AZ169" s="10">
        <v>283222.2</v>
      </c>
      <c r="BA169" s="10">
        <v>79000</v>
      </c>
      <c r="BB169" s="12">
        <v>89.06</v>
      </c>
      <c r="BC169" s="12">
        <v>25.326026020253199</v>
      </c>
      <c r="BD169" s="12">
        <v>10.01</v>
      </c>
      <c r="BE169" s="12"/>
      <c r="BF169" s="8" t="s">
        <v>75</v>
      </c>
      <c r="BG169" s="5"/>
      <c r="BH169" s="8" t="s">
        <v>84</v>
      </c>
      <c r="BI169" s="8" t="s">
        <v>144</v>
      </c>
      <c r="BJ169" s="8"/>
      <c r="BK169" s="8" t="s">
        <v>82</v>
      </c>
      <c r="BL169" s="6" t="s">
        <v>79</v>
      </c>
      <c r="BM169" s="12">
        <v>175020.59531772</v>
      </c>
      <c r="BN169" s="6" t="s">
        <v>80</v>
      </c>
      <c r="BO169" s="12"/>
      <c r="BP169" s="13">
        <v>37579</v>
      </c>
      <c r="BQ169" s="13">
        <v>46692</v>
      </c>
      <c r="BR169" s="12">
        <v>396.22</v>
      </c>
      <c r="BS169" s="12">
        <v>77.11</v>
      </c>
      <c r="BT169" s="12">
        <v>29.24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45139</v>
      </c>
      <c r="E170" s="17" t="s">
        <v>294</v>
      </c>
      <c r="F170" s="18">
        <v>142</v>
      </c>
      <c r="G170" s="18">
        <v>141</v>
      </c>
      <c r="H170" s="19">
        <v>30530.52</v>
      </c>
      <c r="I170" s="19">
        <v>38985.71</v>
      </c>
      <c r="J170" s="19">
        <v>3.86</v>
      </c>
      <c r="K170" s="19">
        <v>69516.23</v>
      </c>
      <c r="L170" s="19">
        <v>471.34</v>
      </c>
      <c r="M170" s="19">
        <v>0</v>
      </c>
      <c r="N170" s="19">
        <v>0</v>
      </c>
      <c r="O170" s="19">
        <v>3.86</v>
      </c>
      <c r="P170" s="19">
        <v>0</v>
      </c>
      <c r="Q170" s="19">
        <v>0</v>
      </c>
      <c r="R170" s="19">
        <v>0</v>
      </c>
      <c r="S170" s="19">
        <v>69512.37</v>
      </c>
      <c r="T170" s="19">
        <v>63377.35</v>
      </c>
      <c r="U170" s="19">
        <v>254.64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63631.99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39453.19</v>
      </c>
      <c r="AW170" s="19">
        <v>63631.99</v>
      </c>
      <c r="AX170" s="20">
        <v>50</v>
      </c>
      <c r="AY170" s="20">
        <v>300</v>
      </c>
      <c r="AZ170" s="19">
        <v>283201.63</v>
      </c>
      <c r="BA170" s="19">
        <v>79830</v>
      </c>
      <c r="BB170" s="21">
        <v>90</v>
      </c>
      <c r="BC170" s="21">
        <v>78.367948139797093</v>
      </c>
      <c r="BD170" s="21">
        <v>10.01</v>
      </c>
      <c r="BE170" s="21"/>
      <c r="BF170" s="17" t="s">
        <v>75</v>
      </c>
      <c r="BG170" s="14"/>
      <c r="BH170" s="17" t="s">
        <v>84</v>
      </c>
      <c r="BI170" s="17" t="s">
        <v>144</v>
      </c>
      <c r="BJ170" s="17"/>
      <c r="BK170" s="17" t="s">
        <v>91</v>
      </c>
      <c r="BL170" s="15" t="s">
        <v>79</v>
      </c>
      <c r="BM170" s="21">
        <v>541551.55023113999</v>
      </c>
      <c r="BN170" s="15" t="s">
        <v>80</v>
      </c>
      <c r="BO170" s="21"/>
      <c r="BP170" s="22">
        <v>37578</v>
      </c>
      <c r="BQ170" s="22">
        <v>46692</v>
      </c>
      <c r="BR170" s="21">
        <v>29687.53</v>
      </c>
      <c r="BS170" s="21">
        <v>77.92</v>
      </c>
      <c r="BT170" s="21">
        <v>29.22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45139</v>
      </c>
      <c r="E171" s="8" t="s">
        <v>295</v>
      </c>
      <c r="F171" s="9">
        <v>113</v>
      </c>
      <c r="G171" s="9">
        <v>112</v>
      </c>
      <c r="H171" s="10">
        <v>30530.52</v>
      </c>
      <c r="I171" s="10">
        <v>34214.94</v>
      </c>
      <c r="J171" s="10">
        <v>3.87</v>
      </c>
      <c r="K171" s="10">
        <v>64745.46</v>
      </c>
      <c r="L171" s="10">
        <v>471.34</v>
      </c>
      <c r="M171" s="10">
        <v>0</v>
      </c>
      <c r="N171" s="10">
        <v>0</v>
      </c>
      <c r="O171" s="10">
        <v>3.87</v>
      </c>
      <c r="P171" s="10">
        <v>0</v>
      </c>
      <c r="Q171" s="10">
        <v>0</v>
      </c>
      <c r="R171" s="10">
        <v>0</v>
      </c>
      <c r="S171" s="10">
        <v>64741.59</v>
      </c>
      <c r="T171" s="10">
        <v>47094.82</v>
      </c>
      <c r="U171" s="10">
        <v>254.64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47349.46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34682.410000000003</v>
      </c>
      <c r="AW171" s="10">
        <v>47349.46</v>
      </c>
      <c r="AX171" s="11">
        <v>50</v>
      </c>
      <c r="AY171" s="11">
        <v>300</v>
      </c>
      <c r="AZ171" s="10">
        <v>283201.63</v>
      </c>
      <c r="BA171" s="10">
        <v>79830</v>
      </c>
      <c r="BB171" s="12">
        <v>90</v>
      </c>
      <c r="BC171" s="12">
        <v>72.9893912063134</v>
      </c>
      <c r="BD171" s="12">
        <v>10.01</v>
      </c>
      <c r="BE171" s="12"/>
      <c r="BF171" s="8" t="s">
        <v>75</v>
      </c>
      <c r="BG171" s="5"/>
      <c r="BH171" s="8" t="s">
        <v>84</v>
      </c>
      <c r="BI171" s="8" t="s">
        <v>144</v>
      </c>
      <c r="BJ171" s="8"/>
      <c r="BK171" s="8" t="s">
        <v>91</v>
      </c>
      <c r="BL171" s="6" t="s">
        <v>79</v>
      </c>
      <c r="BM171" s="12">
        <v>504383.72952797997</v>
      </c>
      <c r="BN171" s="6" t="s">
        <v>80</v>
      </c>
      <c r="BO171" s="12"/>
      <c r="BP171" s="13">
        <v>37578</v>
      </c>
      <c r="BQ171" s="13">
        <v>46692</v>
      </c>
      <c r="BR171" s="12">
        <v>23464.58</v>
      </c>
      <c r="BS171" s="12">
        <v>77.92</v>
      </c>
      <c r="BT171" s="12">
        <v>29.22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45139</v>
      </c>
      <c r="E172" s="17" t="s">
        <v>296</v>
      </c>
      <c r="F172" s="18">
        <v>1</v>
      </c>
      <c r="G172" s="18">
        <v>0</v>
      </c>
      <c r="H172" s="19">
        <v>22933.69</v>
      </c>
      <c r="I172" s="19">
        <v>0</v>
      </c>
      <c r="J172" s="19">
        <v>0</v>
      </c>
      <c r="K172" s="19">
        <v>22933.69</v>
      </c>
      <c r="L172" s="19">
        <v>355.82</v>
      </c>
      <c r="M172" s="19">
        <v>0</v>
      </c>
      <c r="N172" s="19">
        <v>0</v>
      </c>
      <c r="O172" s="19">
        <v>0</v>
      </c>
      <c r="P172" s="19">
        <v>0</v>
      </c>
      <c r="Q172" s="19">
        <v>2.93</v>
      </c>
      <c r="R172" s="19">
        <v>0</v>
      </c>
      <c r="S172" s="19">
        <v>22930.76</v>
      </c>
      <c r="T172" s="19">
        <v>0</v>
      </c>
      <c r="U172" s="19">
        <v>191.66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191.66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0.01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2.642887</v>
      </c>
      <c r="AT172" s="19">
        <v>0</v>
      </c>
      <c r="AU172" s="19">
        <f t="shared" si="2"/>
        <v>0.29711299999999996</v>
      </c>
      <c r="AV172" s="19">
        <v>355.82</v>
      </c>
      <c r="AW172" s="19">
        <v>191.66</v>
      </c>
      <c r="AX172" s="20">
        <v>50</v>
      </c>
      <c r="AY172" s="20">
        <v>300</v>
      </c>
      <c r="AZ172" s="19">
        <v>379860.5</v>
      </c>
      <c r="BA172" s="19">
        <v>60109</v>
      </c>
      <c r="BB172" s="21">
        <v>50.51</v>
      </c>
      <c r="BC172" s="21">
        <v>19.268873007369901</v>
      </c>
      <c r="BD172" s="21">
        <v>10.029999999999999</v>
      </c>
      <c r="BE172" s="21"/>
      <c r="BF172" s="17" t="s">
        <v>75</v>
      </c>
      <c r="BG172" s="14"/>
      <c r="BH172" s="17" t="s">
        <v>84</v>
      </c>
      <c r="BI172" s="17" t="s">
        <v>121</v>
      </c>
      <c r="BJ172" s="17"/>
      <c r="BK172" s="17" t="s">
        <v>82</v>
      </c>
      <c r="BL172" s="15" t="s">
        <v>79</v>
      </c>
      <c r="BM172" s="21">
        <v>178647.17640872</v>
      </c>
      <c r="BN172" s="15" t="s">
        <v>80</v>
      </c>
      <c r="BO172" s="21"/>
      <c r="BP172" s="22">
        <v>37575</v>
      </c>
      <c r="BQ172" s="22">
        <v>46692</v>
      </c>
      <c r="BR172" s="21">
        <v>171.9</v>
      </c>
      <c r="BS172" s="21">
        <v>100</v>
      </c>
      <c r="BT172" s="21">
        <v>29.23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45139</v>
      </c>
      <c r="E173" s="8" t="s">
        <v>297</v>
      </c>
      <c r="F173" s="9">
        <v>187</v>
      </c>
      <c r="G173" s="9">
        <v>186</v>
      </c>
      <c r="H173" s="10">
        <v>30530.52</v>
      </c>
      <c r="I173" s="10">
        <v>44447.89</v>
      </c>
      <c r="J173" s="10">
        <v>3.87</v>
      </c>
      <c r="K173" s="10">
        <v>74978.41</v>
      </c>
      <c r="L173" s="10">
        <v>471.34</v>
      </c>
      <c r="M173" s="10">
        <v>0</v>
      </c>
      <c r="N173" s="10">
        <v>0</v>
      </c>
      <c r="O173" s="10">
        <v>3.87</v>
      </c>
      <c r="P173" s="10">
        <v>0</v>
      </c>
      <c r="Q173" s="10">
        <v>0</v>
      </c>
      <c r="R173" s="10">
        <v>0</v>
      </c>
      <c r="S173" s="10">
        <v>74974.539999999994</v>
      </c>
      <c r="T173" s="10">
        <v>90583.82</v>
      </c>
      <c r="U173" s="10">
        <v>254.64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90838.46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44915.360000000001</v>
      </c>
      <c r="AW173" s="10">
        <v>90838.46</v>
      </c>
      <c r="AX173" s="11">
        <v>51</v>
      </c>
      <c r="AY173" s="11">
        <v>300</v>
      </c>
      <c r="AZ173" s="10">
        <v>283222.2</v>
      </c>
      <c r="BA173" s="10">
        <v>79830</v>
      </c>
      <c r="BB173" s="12">
        <v>90</v>
      </c>
      <c r="BC173" s="12">
        <v>84.525975197294201</v>
      </c>
      <c r="BD173" s="12">
        <v>10.01</v>
      </c>
      <c r="BE173" s="12"/>
      <c r="BF173" s="8" t="s">
        <v>75</v>
      </c>
      <c r="BG173" s="5"/>
      <c r="BH173" s="8" t="s">
        <v>84</v>
      </c>
      <c r="BI173" s="8" t="s">
        <v>144</v>
      </c>
      <c r="BJ173" s="8"/>
      <c r="BK173" s="8" t="s">
        <v>91</v>
      </c>
      <c r="BL173" s="6" t="s">
        <v>79</v>
      </c>
      <c r="BM173" s="12">
        <v>584105.79821787996</v>
      </c>
      <c r="BN173" s="6" t="s">
        <v>80</v>
      </c>
      <c r="BO173" s="12"/>
      <c r="BP173" s="13">
        <v>37579</v>
      </c>
      <c r="BQ173" s="13">
        <v>46692</v>
      </c>
      <c r="BR173" s="12">
        <v>39909.279999999999</v>
      </c>
      <c r="BS173" s="12">
        <v>77.92</v>
      </c>
      <c r="BT173" s="12">
        <v>29.22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45139</v>
      </c>
      <c r="E174" s="17" t="s">
        <v>298</v>
      </c>
      <c r="F174" s="18">
        <v>129</v>
      </c>
      <c r="G174" s="18">
        <v>128</v>
      </c>
      <c r="H174" s="19">
        <v>49431.99</v>
      </c>
      <c r="I174" s="19">
        <v>57129.88</v>
      </c>
      <c r="J174" s="19">
        <v>6.26</v>
      </c>
      <c r="K174" s="19">
        <v>106561.87</v>
      </c>
      <c r="L174" s="19">
        <v>739.28</v>
      </c>
      <c r="M174" s="19">
        <v>0</v>
      </c>
      <c r="N174" s="19">
        <v>0</v>
      </c>
      <c r="O174" s="19">
        <v>6.26</v>
      </c>
      <c r="P174" s="19">
        <v>0</v>
      </c>
      <c r="Q174" s="19">
        <v>0</v>
      </c>
      <c r="R174" s="19">
        <v>0</v>
      </c>
      <c r="S174" s="19">
        <v>106555.61</v>
      </c>
      <c r="T174" s="19">
        <v>92116.84</v>
      </c>
      <c r="U174" s="19">
        <v>426.71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92543.55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57862.9</v>
      </c>
      <c r="AW174" s="19">
        <v>92543.55</v>
      </c>
      <c r="AX174" s="20">
        <v>52</v>
      </c>
      <c r="AY174" s="20">
        <v>300</v>
      </c>
      <c r="AZ174" s="19">
        <v>500000</v>
      </c>
      <c r="BA174" s="19">
        <v>124812</v>
      </c>
      <c r="BB174" s="21">
        <v>80</v>
      </c>
      <c r="BC174" s="21">
        <v>68.298311059834006</v>
      </c>
      <c r="BD174" s="21">
        <v>10.36</v>
      </c>
      <c r="BE174" s="21"/>
      <c r="BF174" s="17" t="s">
        <v>75</v>
      </c>
      <c r="BG174" s="14"/>
      <c r="BH174" s="17" t="s">
        <v>232</v>
      </c>
      <c r="BI174" s="17" t="s">
        <v>277</v>
      </c>
      <c r="BJ174" s="17"/>
      <c r="BK174" s="17" t="s">
        <v>91</v>
      </c>
      <c r="BL174" s="15" t="s">
        <v>79</v>
      </c>
      <c r="BM174" s="21">
        <v>830145.13505041995</v>
      </c>
      <c r="BN174" s="15" t="s">
        <v>80</v>
      </c>
      <c r="BO174" s="21"/>
      <c r="BP174" s="22">
        <v>37593</v>
      </c>
      <c r="BQ174" s="22">
        <v>46721</v>
      </c>
      <c r="BR174" s="21">
        <v>39622.43</v>
      </c>
      <c r="BS174" s="21">
        <v>122.99</v>
      </c>
      <c r="BT174" s="21">
        <v>29.14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45139</v>
      </c>
      <c r="E175" s="8" t="s">
        <v>299</v>
      </c>
      <c r="F175" s="9">
        <v>67</v>
      </c>
      <c r="G175" s="9">
        <v>66</v>
      </c>
      <c r="H175" s="10">
        <v>51562.41</v>
      </c>
      <c r="I175" s="10">
        <v>40229.75</v>
      </c>
      <c r="J175" s="10">
        <v>6.54</v>
      </c>
      <c r="K175" s="10">
        <v>91792.16</v>
      </c>
      <c r="L175" s="10">
        <v>795.66</v>
      </c>
      <c r="M175" s="10">
        <v>0</v>
      </c>
      <c r="N175" s="10">
        <v>0</v>
      </c>
      <c r="O175" s="10">
        <v>6.54</v>
      </c>
      <c r="P175" s="10">
        <v>0</v>
      </c>
      <c r="Q175" s="10">
        <v>0</v>
      </c>
      <c r="R175" s="10">
        <v>0</v>
      </c>
      <c r="S175" s="10">
        <v>91785.62</v>
      </c>
      <c r="T175" s="10">
        <v>40437.69</v>
      </c>
      <c r="U175" s="10">
        <v>430.92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40868.61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41018.870000000003</v>
      </c>
      <c r="AW175" s="10">
        <v>40868.61</v>
      </c>
      <c r="AX175" s="11">
        <v>50</v>
      </c>
      <c r="AY175" s="11">
        <v>300</v>
      </c>
      <c r="AZ175" s="10">
        <v>670000</v>
      </c>
      <c r="BA175" s="10">
        <v>134668</v>
      </c>
      <c r="BB175" s="12">
        <v>64.180000000000007</v>
      </c>
      <c r="BC175" s="12">
        <v>43.743139361986501</v>
      </c>
      <c r="BD175" s="12">
        <v>10.029999999999999</v>
      </c>
      <c r="BE175" s="12"/>
      <c r="BF175" s="8" t="s">
        <v>75</v>
      </c>
      <c r="BG175" s="5"/>
      <c r="BH175" s="8" t="s">
        <v>232</v>
      </c>
      <c r="BI175" s="8" t="s">
        <v>277</v>
      </c>
      <c r="BJ175" s="8"/>
      <c r="BK175" s="8" t="s">
        <v>91</v>
      </c>
      <c r="BL175" s="6" t="s">
        <v>79</v>
      </c>
      <c r="BM175" s="12">
        <v>715076.24901764002</v>
      </c>
      <c r="BN175" s="6" t="s">
        <v>80</v>
      </c>
      <c r="BO175" s="12"/>
      <c r="BP175" s="13">
        <v>37579</v>
      </c>
      <c r="BQ175" s="13">
        <v>46692</v>
      </c>
      <c r="BR175" s="12">
        <v>23542.68</v>
      </c>
      <c r="BS175" s="12">
        <v>164.18</v>
      </c>
      <c r="BT175" s="12">
        <v>29.25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45139</v>
      </c>
      <c r="E176" s="17" t="s">
        <v>300</v>
      </c>
      <c r="F176" s="18">
        <v>4</v>
      </c>
      <c r="G176" s="18">
        <v>5</v>
      </c>
      <c r="H176" s="19">
        <v>30462.14</v>
      </c>
      <c r="I176" s="19">
        <v>2297.7399999999998</v>
      </c>
      <c r="J176" s="19">
        <v>3.86</v>
      </c>
      <c r="K176" s="19">
        <v>32759.88</v>
      </c>
      <c r="L176" s="19">
        <v>471.91</v>
      </c>
      <c r="M176" s="19">
        <v>0</v>
      </c>
      <c r="N176" s="19">
        <v>0</v>
      </c>
      <c r="O176" s="19">
        <v>913.05</v>
      </c>
      <c r="P176" s="19">
        <v>0</v>
      </c>
      <c r="Q176" s="19">
        <v>0</v>
      </c>
      <c r="R176" s="19">
        <v>0</v>
      </c>
      <c r="S176" s="19">
        <v>31846.83</v>
      </c>
      <c r="T176" s="19">
        <v>1244.22</v>
      </c>
      <c r="U176" s="19">
        <v>254.07</v>
      </c>
      <c r="V176" s="19">
        <v>0</v>
      </c>
      <c r="W176" s="19">
        <v>484.55</v>
      </c>
      <c r="X176" s="19">
        <v>0</v>
      </c>
      <c r="Y176" s="19">
        <v>0</v>
      </c>
      <c r="Z176" s="19">
        <v>0</v>
      </c>
      <c r="AA176" s="19">
        <v>1013.74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155.84</v>
      </c>
      <c r="AK176" s="19">
        <v>0</v>
      </c>
      <c r="AL176" s="19">
        <v>0</v>
      </c>
      <c r="AM176" s="19">
        <v>58.44</v>
      </c>
      <c r="AN176" s="19">
        <v>0</v>
      </c>
      <c r="AO176" s="19">
        <v>85.38</v>
      </c>
      <c r="AP176" s="19">
        <v>100.2</v>
      </c>
      <c r="AQ176" s="19">
        <v>0</v>
      </c>
      <c r="AR176" s="19">
        <v>0</v>
      </c>
      <c r="AS176" s="19">
        <v>906.070066</v>
      </c>
      <c r="AT176" s="19">
        <v>0</v>
      </c>
      <c r="AU176" s="19">
        <f t="shared" si="2"/>
        <v>887.52993400000014</v>
      </c>
      <c r="AV176" s="19">
        <v>1856.6</v>
      </c>
      <c r="AW176" s="19">
        <v>1013.74</v>
      </c>
      <c r="AX176" s="20">
        <v>50</v>
      </c>
      <c r="AY176" s="20">
        <v>300</v>
      </c>
      <c r="AZ176" s="19">
        <v>283222.2</v>
      </c>
      <c r="BA176" s="19">
        <v>79830</v>
      </c>
      <c r="BB176" s="21">
        <v>90</v>
      </c>
      <c r="BC176" s="21">
        <v>35.903979706877102</v>
      </c>
      <c r="BD176" s="21">
        <v>10.01</v>
      </c>
      <c r="BE176" s="21"/>
      <c r="BF176" s="17" t="s">
        <v>75</v>
      </c>
      <c r="BG176" s="14"/>
      <c r="BH176" s="17" t="s">
        <v>84</v>
      </c>
      <c r="BI176" s="17" t="s">
        <v>144</v>
      </c>
      <c r="BJ176" s="17"/>
      <c r="BK176" s="17" t="s">
        <v>82</v>
      </c>
      <c r="BL176" s="15" t="s">
        <v>79</v>
      </c>
      <c r="BM176" s="21">
        <v>248109.79911126001</v>
      </c>
      <c r="BN176" s="15" t="s">
        <v>80</v>
      </c>
      <c r="BO176" s="21"/>
      <c r="BP176" s="22">
        <v>37579</v>
      </c>
      <c r="BQ176" s="22">
        <v>46692</v>
      </c>
      <c r="BR176" s="21">
        <v>599.79</v>
      </c>
      <c r="BS176" s="21">
        <v>77.92</v>
      </c>
      <c r="BT176" s="21">
        <v>29.22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45139</v>
      </c>
      <c r="E177" s="8" t="s">
        <v>301</v>
      </c>
      <c r="F177" s="9">
        <v>113</v>
      </c>
      <c r="G177" s="9">
        <v>112</v>
      </c>
      <c r="H177" s="10">
        <v>34751.760000000002</v>
      </c>
      <c r="I177" s="10">
        <v>37212.93</v>
      </c>
      <c r="J177" s="10">
        <v>4.42</v>
      </c>
      <c r="K177" s="10">
        <v>71964.69</v>
      </c>
      <c r="L177" s="10">
        <v>519.77</v>
      </c>
      <c r="M177" s="10">
        <v>0</v>
      </c>
      <c r="N177" s="10">
        <v>0</v>
      </c>
      <c r="O177" s="10">
        <v>4.42</v>
      </c>
      <c r="P177" s="10">
        <v>0</v>
      </c>
      <c r="Q177" s="10">
        <v>0</v>
      </c>
      <c r="R177" s="10">
        <v>0</v>
      </c>
      <c r="S177" s="10">
        <v>71960.27</v>
      </c>
      <c r="T177" s="10">
        <v>54598.26</v>
      </c>
      <c r="U177" s="10">
        <v>299.99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54898.25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37728.28</v>
      </c>
      <c r="AW177" s="10">
        <v>54898.25</v>
      </c>
      <c r="AX177" s="11">
        <v>51</v>
      </c>
      <c r="AY177" s="11">
        <v>300</v>
      </c>
      <c r="AZ177" s="10">
        <v>312848.34999999998</v>
      </c>
      <c r="BA177" s="10">
        <v>87750</v>
      </c>
      <c r="BB177" s="12">
        <v>90</v>
      </c>
      <c r="BC177" s="12">
        <v>73.805405128205095</v>
      </c>
      <c r="BD177" s="12">
        <v>10.36</v>
      </c>
      <c r="BE177" s="12"/>
      <c r="BF177" s="8" t="s">
        <v>75</v>
      </c>
      <c r="BG177" s="5"/>
      <c r="BH177" s="8" t="s">
        <v>84</v>
      </c>
      <c r="BI177" s="8" t="s">
        <v>121</v>
      </c>
      <c r="BJ177" s="8"/>
      <c r="BK177" s="8" t="s">
        <v>91</v>
      </c>
      <c r="BL177" s="6" t="s">
        <v>79</v>
      </c>
      <c r="BM177" s="12">
        <v>560622.45861494006</v>
      </c>
      <c r="BN177" s="6" t="s">
        <v>80</v>
      </c>
      <c r="BO177" s="12"/>
      <c r="BP177" s="13">
        <v>37596</v>
      </c>
      <c r="BQ177" s="13">
        <v>46721</v>
      </c>
      <c r="BR177" s="12">
        <v>27021.84</v>
      </c>
      <c r="BS177" s="12">
        <v>100</v>
      </c>
      <c r="BT177" s="12">
        <v>29.08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45139</v>
      </c>
      <c r="E178" s="17" t="s">
        <v>302</v>
      </c>
      <c r="F178" s="18">
        <v>189</v>
      </c>
      <c r="G178" s="18">
        <v>188</v>
      </c>
      <c r="H178" s="19">
        <v>34751.760000000002</v>
      </c>
      <c r="I178" s="19">
        <v>48240.02</v>
      </c>
      <c r="J178" s="19">
        <v>4.41</v>
      </c>
      <c r="K178" s="19">
        <v>82991.78</v>
      </c>
      <c r="L178" s="19">
        <v>519.77</v>
      </c>
      <c r="M178" s="19">
        <v>0</v>
      </c>
      <c r="N178" s="19">
        <v>0</v>
      </c>
      <c r="O178" s="19">
        <v>4.41</v>
      </c>
      <c r="P178" s="19">
        <v>0</v>
      </c>
      <c r="Q178" s="19">
        <v>0</v>
      </c>
      <c r="R178" s="19">
        <v>0</v>
      </c>
      <c r="S178" s="19">
        <v>82987.37</v>
      </c>
      <c r="T178" s="19">
        <v>105166.48</v>
      </c>
      <c r="U178" s="19">
        <v>299.99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105466.47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48755.38</v>
      </c>
      <c r="AW178" s="19">
        <v>105466.47</v>
      </c>
      <c r="AX178" s="20">
        <v>52</v>
      </c>
      <c r="AY178" s="20">
        <v>300</v>
      </c>
      <c r="AZ178" s="19">
        <v>312341.64</v>
      </c>
      <c r="BA178" s="19">
        <v>87750</v>
      </c>
      <c r="BB178" s="21">
        <v>90</v>
      </c>
      <c r="BC178" s="21">
        <v>85.115251282051304</v>
      </c>
      <c r="BD178" s="21">
        <v>10.36</v>
      </c>
      <c r="BE178" s="21"/>
      <c r="BF178" s="17" t="s">
        <v>75</v>
      </c>
      <c r="BG178" s="14"/>
      <c r="BH178" s="17" t="s">
        <v>84</v>
      </c>
      <c r="BI178" s="17" t="s">
        <v>121</v>
      </c>
      <c r="BJ178" s="17"/>
      <c r="BK178" s="17" t="s">
        <v>91</v>
      </c>
      <c r="BL178" s="15" t="s">
        <v>79</v>
      </c>
      <c r="BM178" s="21">
        <v>646531.52918114001</v>
      </c>
      <c r="BN178" s="15" t="s">
        <v>80</v>
      </c>
      <c r="BO178" s="21"/>
      <c r="BP178" s="22">
        <v>37592</v>
      </c>
      <c r="BQ178" s="22">
        <v>46721</v>
      </c>
      <c r="BR178" s="21">
        <v>46416.44</v>
      </c>
      <c r="BS178" s="21">
        <v>100</v>
      </c>
      <c r="BT178" s="21">
        <v>29.14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45139</v>
      </c>
      <c r="E179" s="8" t="s">
        <v>303</v>
      </c>
      <c r="F179" s="9">
        <v>178</v>
      </c>
      <c r="G179" s="9">
        <v>177</v>
      </c>
      <c r="H179" s="10">
        <v>21851.386935999999</v>
      </c>
      <c r="I179" s="10">
        <v>30061.323064</v>
      </c>
      <c r="J179" s="10">
        <v>0</v>
      </c>
      <c r="K179" s="10">
        <v>51912.71</v>
      </c>
      <c r="L179" s="10">
        <v>328.35159099999998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51912.71</v>
      </c>
      <c r="T179" s="10">
        <v>60803.396935999997</v>
      </c>
      <c r="U179" s="10">
        <v>185.008409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60988.405344999999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30389.674654999999</v>
      </c>
      <c r="AW179" s="10">
        <v>60988.405344999999</v>
      </c>
      <c r="AX179" s="11">
        <v>53</v>
      </c>
      <c r="AY179" s="11">
        <v>300</v>
      </c>
      <c r="AZ179" s="10">
        <v>198778.32</v>
      </c>
      <c r="BA179" s="10">
        <v>55800</v>
      </c>
      <c r="BB179" s="12">
        <v>90</v>
      </c>
      <c r="BC179" s="12">
        <v>83.730177419354803</v>
      </c>
      <c r="BD179" s="12">
        <v>10.16</v>
      </c>
      <c r="BE179" s="12"/>
      <c r="BF179" s="8" t="s">
        <v>75</v>
      </c>
      <c r="BG179" s="5"/>
      <c r="BH179" s="8" t="s">
        <v>76</v>
      </c>
      <c r="BI179" s="8" t="s">
        <v>77</v>
      </c>
      <c r="BJ179" s="8"/>
      <c r="BK179" s="8" t="s">
        <v>91</v>
      </c>
      <c r="BL179" s="6" t="s">
        <v>79</v>
      </c>
      <c r="BM179" s="12">
        <v>404437.49187661998</v>
      </c>
      <c r="BN179" s="6" t="s">
        <v>80</v>
      </c>
      <c r="BO179" s="12"/>
      <c r="BP179" s="13">
        <v>37594</v>
      </c>
      <c r="BQ179" s="13">
        <v>46721</v>
      </c>
      <c r="BR179" s="12">
        <v>31822.16</v>
      </c>
      <c r="BS179" s="12">
        <v>65.03</v>
      </c>
      <c r="BT179" s="12">
        <v>46.53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45139</v>
      </c>
      <c r="E180" s="17" t="s">
        <v>304</v>
      </c>
      <c r="F180" s="18">
        <v>0</v>
      </c>
      <c r="G180" s="18">
        <v>0</v>
      </c>
      <c r="H180" s="19">
        <v>42297.85</v>
      </c>
      <c r="I180" s="19">
        <v>0</v>
      </c>
      <c r="J180" s="19">
        <v>0</v>
      </c>
      <c r="K180" s="19">
        <v>42297.85</v>
      </c>
      <c r="L180" s="19">
        <v>812.35</v>
      </c>
      <c r="M180" s="19">
        <v>0</v>
      </c>
      <c r="N180" s="19">
        <v>0</v>
      </c>
      <c r="O180" s="19">
        <v>0</v>
      </c>
      <c r="P180" s="19">
        <v>812.35</v>
      </c>
      <c r="Q180" s="19">
        <v>6.66</v>
      </c>
      <c r="R180" s="19">
        <v>0</v>
      </c>
      <c r="S180" s="19">
        <v>41478.839999999997</v>
      </c>
      <c r="T180" s="19">
        <v>0</v>
      </c>
      <c r="U180" s="19">
        <v>352.78</v>
      </c>
      <c r="V180" s="19">
        <v>0</v>
      </c>
      <c r="W180" s="19">
        <v>0</v>
      </c>
      <c r="X180" s="19">
        <v>352.78</v>
      </c>
      <c r="Y180" s="19">
        <v>0</v>
      </c>
      <c r="Z180" s="19">
        <v>0</v>
      </c>
      <c r="AA180" s="19">
        <v>0</v>
      </c>
      <c r="AB180" s="19">
        <v>125.06</v>
      </c>
      <c r="AC180" s="19">
        <v>84.5</v>
      </c>
      <c r="AD180" s="19">
        <v>0</v>
      </c>
      <c r="AE180" s="19">
        <v>0</v>
      </c>
      <c r="AF180" s="19">
        <v>0</v>
      </c>
      <c r="AG180" s="19">
        <v>0</v>
      </c>
      <c r="AH180" s="19">
        <v>68.510000000000005</v>
      </c>
      <c r="AI180" s="19">
        <v>80.34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5.9827570000000003</v>
      </c>
      <c r="AT180" s="19">
        <v>63.39</v>
      </c>
      <c r="AU180" s="19">
        <f t="shared" si="2"/>
        <v>1460.827243</v>
      </c>
      <c r="AV180" s="19">
        <v>0</v>
      </c>
      <c r="AW180" s="19">
        <v>0</v>
      </c>
      <c r="AX180" s="20">
        <v>50</v>
      </c>
      <c r="AY180" s="20">
        <v>300</v>
      </c>
      <c r="AZ180" s="19">
        <v>455299.47</v>
      </c>
      <c r="BA180" s="19">
        <v>128120</v>
      </c>
      <c r="BB180" s="21">
        <v>90</v>
      </c>
      <c r="BC180" s="21">
        <v>29.137492975335601</v>
      </c>
      <c r="BD180" s="21">
        <v>10.01</v>
      </c>
      <c r="BE180" s="21"/>
      <c r="BF180" s="17" t="s">
        <v>75</v>
      </c>
      <c r="BG180" s="14"/>
      <c r="BH180" s="17" t="s">
        <v>76</v>
      </c>
      <c r="BI180" s="17" t="s">
        <v>87</v>
      </c>
      <c r="BJ180" s="17"/>
      <c r="BK180" s="17" t="s">
        <v>78</v>
      </c>
      <c r="BL180" s="15" t="s">
        <v>79</v>
      </c>
      <c r="BM180" s="21">
        <v>323150.11132248002</v>
      </c>
      <c r="BN180" s="15" t="s">
        <v>80</v>
      </c>
      <c r="BO180" s="21"/>
      <c r="BP180" s="22">
        <v>37588</v>
      </c>
      <c r="BQ180" s="22">
        <v>46692</v>
      </c>
      <c r="BR180" s="21">
        <v>0</v>
      </c>
      <c r="BS180" s="21">
        <v>125.06</v>
      </c>
      <c r="BT180" s="21">
        <v>84.5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45139</v>
      </c>
      <c r="E181" s="8" t="s">
        <v>305</v>
      </c>
      <c r="F181" s="9">
        <v>0</v>
      </c>
      <c r="G181" s="9">
        <v>0</v>
      </c>
      <c r="H181" s="10">
        <v>25014.44</v>
      </c>
      <c r="I181" s="10">
        <v>0</v>
      </c>
      <c r="J181" s="10">
        <v>0</v>
      </c>
      <c r="K181" s="10">
        <v>25014.44</v>
      </c>
      <c r="L181" s="10">
        <v>878.85</v>
      </c>
      <c r="M181" s="10">
        <v>0</v>
      </c>
      <c r="N181" s="10">
        <v>0</v>
      </c>
      <c r="O181" s="10">
        <v>0</v>
      </c>
      <c r="P181" s="10">
        <v>878.85</v>
      </c>
      <c r="Q181" s="10">
        <v>7.2</v>
      </c>
      <c r="R181" s="10">
        <v>0</v>
      </c>
      <c r="S181" s="10">
        <v>24128.38</v>
      </c>
      <c r="T181" s="10">
        <v>0</v>
      </c>
      <c r="U181" s="10">
        <v>208.6</v>
      </c>
      <c r="V181" s="10">
        <v>0</v>
      </c>
      <c r="W181" s="10">
        <v>0</v>
      </c>
      <c r="X181" s="10">
        <v>208.6</v>
      </c>
      <c r="Y181" s="10">
        <v>0</v>
      </c>
      <c r="Z181" s="10">
        <v>0</v>
      </c>
      <c r="AA181" s="10">
        <v>0</v>
      </c>
      <c r="AB181" s="10">
        <v>116.72</v>
      </c>
      <c r="AC181" s="10">
        <v>84.5</v>
      </c>
      <c r="AD181" s="10">
        <v>0</v>
      </c>
      <c r="AE181" s="10">
        <v>0</v>
      </c>
      <c r="AF181" s="10">
        <v>0</v>
      </c>
      <c r="AG181" s="10">
        <v>0</v>
      </c>
      <c r="AH181" s="10">
        <v>63.95</v>
      </c>
      <c r="AI181" s="10">
        <v>75.05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6.464099</v>
      </c>
      <c r="AT181" s="10">
        <v>84.49</v>
      </c>
      <c r="AU181" s="10">
        <f t="shared" si="2"/>
        <v>1343.9159010000001</v>
      </c>
      <c r="AV181" s="10">
        <v>0</v>
      </c>
      <c r="AW181" s="10">
        <v>0</v>
      </c>
      <c r="AX181" s="11">
        <v>50</v>
      </c>
      <c r="AY181" s="11">
        <v>300</v>
      </c>
      <c r="AZ181" s="10">
        <v>455483.97</v>
      </c>
      <c r="BA181" s="10">
        <v>119578</v>
      </c>
      <c r="BB181" s="12">
        <v>84</v>
      </c>
      <c r="BC181" s="12">
        <v>16.9494716419408</v>
      </c>
      <c r="BD181" s="12">
        <v>10.01</v>
      </c>
      <c r="BE181" s="12"/>
      <c r="BF181" s="8" t="s">
        <v>75</v>
      </c>
      <c r="BG181" s="5"/>
      <c r="BH181" s="8" t="s">
        <v>76</v>
      </c>
      <c r="BI181" s="8" t="s">
        <v>87</v>
      </c>
      <c r="BJ181" s="8"/>
      <c r="BK181" s="8" t="s">
        <v>78</v>
      </c>
      <c r="BL181" s="6" t="s">
        <v>79</v>
      </c>
      <c r="BM181" s="12">
        <v>187977.50089036001</v>
      </c>
      <c r="BN181" s="6" t="s">
        <v>80</v>
      </c>
      <c r="BO181" s="12"/>
      <c r="BP181" s="13">
        <v>37589</v>
      </c>
      <c r="BQ181" s="13">
        <v>46692</v>
      </c>
      <c r="BR181" s="12">
        <v>0</v>
      </c>
      <c r="BS181" s="12">
        <v>116.72</v>
      </c>
      <c r="BT181" s="12">
        <v>84.5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45139</v>
      </c>
      <c r="E182" s="17" t="s">
        <v>306</v>
      </c>
      <c r="F182" s="18">
        <v>171</v>
      </c>
      <c r="G182" s="18">
        <v>170</v>
      </c>
      <c r="H182" s="19">
        <v>30530.52</v>
      </c>
      <c r="I182" s="19">
        <v>42734.91</v>
      </c>
      <c r="J182" s="19">
        <v>3.86</v>
      </c>
      <c r="K182" s="19">
        <v>73265.429999999993</v>
      </c>
      <c r="L182" s="19">
        <v>471.34</v>
      </c>
      <c r="M182" s="19">
        <v>0</v>
      </c>
      <c r="N182" s="19">
        <v>0</v>
      </c>
      <c r="O182" s="19">
        <v>3.86</v>
      </c>
      <c r="P182" s="19">
        <v>0</v>
      </c>
      <c r="Q182" s="19">
        <v>0</v>
      </c>
      <c r="R182" s="19">
        <v>0</v>
      </c>
      <c r="S182" s="19">
        <v>73261.570000000007</v>
      </c>
      <c r="T182" s="19">
        <v>80612.38</v>
      </c>
      <c r="U182" s="19">
        <v>254.64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80867.02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43202.39</v>
      </c>
      <c r="AW182" s="19">
        <v>80867.02</v>
      </c>
      <c r="AX182" s="20">
        <v>51</v>
      </c>
      <c r="AY182" s="20">
        <v>300</v>
      </c>
      <c r="AZ182" s="19">
        <v>283805.58</v>
      </c>
      <c r="BA182" s="19">
        <v>79830</v>
      </c>
      <c r="BB182" s="21">
        <v>90</v>
      </c>
      <c r="BC182" s="21">
        <v>82.594780157835402</v>
      </c>
      <c r="BD182" s="21">
        <v>10.01</v>
      </c>
      <c r="BE182" s="21"/>
      <c r="BF182" s="17" t="s">
        <v>75</v>
      </c>
      <c r="BG182" s="14"/>
      <c r="BH182" s="17" t="s">
        <v>84</v>
      </c>
      <c r="BI182" s="17" t="s">
        <v>144</v>
      </c>
      <c r="BJ182" s="17"/>
      <c r="BK182" s="17" t="s">
        <v>91</v>
      </c>
      <c r="BL182" s="15" t="s">
        <v>79</v>
      </c>
      <c r="BM182" s="21">
        <v>570760.52515353996</v>
      </c>
      <c r="BN182" s="15" t="s">
        <v>80</v>
      </c>
      <c r="BO182" s="21"/>
      <c r="BP182" s="22">
        <v>37589</v>
      </c>
      <c r="BQ182" s="22">
        <v>46692</v>
      </c>
      <c r="BR182" s="21">
        <v>36107.69</v>
      </c>
      <c r="BS182" s="21">
        <v>77.92</v>
      </c>
      <c r="BT182" s="21">
        <v>29.17</v>
      </c>
    </row>
    <row r="183" spans="1:72" s="1" customFormat="1" ht="18.2" customHeight="1" x14ac:dyDescent="0.15">
      <c r="A183" s="14"/>
      <c r="B183" s="15"/>
      <c r="C183" s="15"/>
      <c r="D183" s="16"/>
      <c r="E183" s="17" t="s">
        <v>307</v>
      </c>
      <c r="F183" s="18" t="s">
        <v>308</v>
      </c>
      <c r="G183" s="18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>
        <v>92545.979692254463</v>
      </c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>
        <f t="shared" si="2"/>
        <v>92545.979692254463</v>
      </c>
      <c r="AV183" s="19"/>
      <c r="AW183" s="19"/>
      <c r="AX183" s="20"/>
      <c r="AY183" s="20"/>
      <c r="AZ183" s="19"/>
      <c r="BA183" s="19"/>
      <c r="BB183" s="21"/>
      <c r="BC183" s="21"/>
      <c r="BD183" s="21"/>
      <c r="BE183" s="21"/>
      <c r="BF183" s="17"/>
      <c r="BG183" s="14"/>
      <c r="BH183" s="17"/>
      <c r="BI183" s="17"/>
      <c r="BJ183" s="17"/>
      <c r="BK183" s="17"/>
      <c r="BL183" s="15" t="s">
        <v>79</v>
      </c>
      <c r="BM183" s="21"/>
      <c r="BN183" s="15"/>
      <c r="BO183" s="21"/>
      <c r="BP183" s="22"/>
      <c r="BQ183" s="22"/>
      <c r="BR183" s="21"/>
      <c r="BS183" s="21"/>
      <c r="BT183" s="21"/>
    </row>
    <row r="184" spans="1:72" s="1" customFormat="1" ht="18.2" customHeight="1" x14ac:dyDescent="0.15">
      <c r="A184" s="14"/>
      <c r="B184" s="15"/>
      <c r="C184" s="15"/>
      <c r="D184" s="16"/>
      <c r="E184" s="17" t="s">
        <v>309</v>
      </c>
      <c r="F184" s="18" t="s">
        <v>308</v>
      </c>
      <c r="G184" s="18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>
        <v>23617.836703709876</v>
      </c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>
        <f t="shared" si="2"/>
        <v>23617.836703709876</v>
      </c>
      <c r="AV184" s="19"/>
      <c r="AW184" s="19"/>
      <c r="AX184" s="20"/>
      <c r="AY184" s="20"/>
      <c r="AZ184" s="19"/>
      <c r="BA184" s="19"/>
      <c r="BB184" s="21"/>
      <c r="BC184" s="21"/>
      <c r="BD184" s="21"/>
      <c r="BE184" s="21"/>
      <c r="BF184" s="17"/>
      <c r="BG184" s="14"/>
      <c r="BH184" s="17"/>
      <c r="BI184" s="17"/>
      <c r="BJ184" s="17"/>
      <c r="BK184" s="17"/>
      <c r="BL184" s="15" t="s">
        <v>79</v>
      </c>
      <c r="BM184" s="21"/>
      <c r="BN184" s="15"/>
      <c r="BO184" s="21"/>
      <c r="BP184" s="22"/>
      <c r="BQ184" s="22"/>
      <c r="BR184" s="21"/>
      <c r="BS184" s="21"/>
      <c r="BT184" s="21"/>
    </row>
    <row r="185" spans="1:72" s="1" customFormat="1" ht="82.7" customHeight="1" x14ac:dyDescent="0.15">
      <c r="A185" s="23" t="s">
        <v>310</v>
      </c>
      <c r="B185" s="23" t="s">
        <v>1</v>
      </c>
      <c r="C185" s="23" t="s">
        <v>2</v>
      </c>
      <c r="D185" s="23" t="s">
        <v>2</v>
      </c>
      <c r="E185" s="23" t="s">
        <v>4</v>
      </c>
      <c r="F185" s="23" t="s">
        <v>311</v>
      </c>
      <c r="G185" s="23" t="s">
        <v>312</v>
      </c>
      <c r="H185" s="23" t="s">
        <v>7</v>
      </c>
      <c r="I185" s="23" t="s">
        <v>8</v>
      </c>
      <c r="J185" s="23" t="s">
        <v>313</v>
      </c>
      <c r="K185" s="23" t="s">
        <v>10</v>
      </c>
      <c r="L185" s="24" t="s">
        <v>11</v>
      </c>
      <c r="M185" s="23" t="s">
        <v>12</v>
      </c>
      <c r="N185" s="23" t="s">
        <v>13</v>
      </c>
      <c r="O185" s="23" t="s">
        <v>14</v>
      </c>
      <c r="P185" s="23" t="s">
        <v>15</v>
      </c>
      <c r="Q185" s="23" t="s">
        <v>16</v>
      </c>
      <c r="R185" s="23" t="s">
        <v>17</v>
      </c>
      <c r="S185" s="23" t="s">
        <v>18</v>
      </c>
      <c r="T185" s="23" t="s">
        <v>19</v>
      </c>
      <c r="U185" s="23" t="s">
        <v>20</v>
      </c>
      <c r="V185" s="23" t="s">
        <v>21</v>
      </c>
      <c r="W185" s="23" t="s">
        <v>22</v>
      </c>
      <c r="X185" s="23" t="s">
        <v>23</v>
      </c>
      <c r="Y185" s="23" t="s">
        <v>24</v>
      </c>
      <c r="Z185" s="23" t="s">
        <v>25</v>
      </c>
      <c r="AA185" s="23" t="s">
        <v>26</v>
      </c>
      <c r="AB185" s="23" t="s">
        <v>27</v>
      </c>
      <c r="AC185" s="23" t="s">
        <v>28</v>
      </c>
      <c r="AD185" s="23" t="s">
        <v>29</v>
      </c>
      <c r="AE185" s="23" t="s">
        <v>30</v>
      </c>
      <c r="AF185" s="23" t="s">
        <v>31</v>
      </c>
      <c r="AG185" s="23" t="s">
        <v>32</v>
      </c>
      <c r="AH185" s="23" t="s">
        <v>33</v>
      </c>
      <c r="AI185" s="23" t="s">
        <v>34</v>
      </c>
      <c r="AJ185" s="23" t="s">
        <v>35</v>
      </c>
      <c r="AK185" s="23" t="s">
        <v>36</v>
      </c>
      <c r="AL185" s="23" t="s">
        <v>37</v>
      </c>
      <c r="AM185" s="23" t="s">
        <v>38</v>
      </c>
      <c r="AN185" s="23" t="s">
        <v>39</v>
      </c>
      <c r="AO185" s="23" t="s">
        <v>40</v>
      </c>
      <c r="AP185" s="23" t="s">
        <v>41</v>
      </c>
      <c r="AQ185" s="23" t="s">
        <v>42</v>
      </c>
      <c r="AR185" s="23" t="s">
        <v>43</v>
      </c>
      <c r="AS185" s="25" t="s">
        <v>44</v>
      </c>
      <c r="AT185" s="25" t="s">
        <v>45</v>
      </c>
      <c r="AU185" s="23" t="s">
        <v>46</v>
      </c>
      <c r="AV185" s="23" t="s">
        <v>47</v>
      </c>
      <c r="AW185" s="23" t="s">
        <v>48</v>
      </c>
      <c r="AX185" s="23" t="s">
        <v>49</v>
      </c>
      <c r="AY185" s="23" t="s">
        <v>50</v>
      </c>
      <c r="AZ185" s="23" t="s">
        <v>51</v>
      </c>
      <c r="BA185" s="23" t="s">
        <v>52</v>
      </c>
      <c r="BB185" s="23" t="s">
        <v>53</v>
      </c>
      <c r="BC185" s="23" t="s">
        <v>54</v>
      </c>
      <c r="BD185" s="23" t="s">
        <v>55</v>
      </c>
      <c r="BE185" s="23" t="s">
        <v>56</v>
      </c>
      <c r="BF185" s="23" t="s">
        <v>57</v>
      </c>
      <c r="BG185" s="23" t="s">
        <v>58</v>
      </c>
      <c r="BH185" s="23" t="s">
        <v>59</v>
      </c>
      <c r="BI185" s="23" t="s">
        <v>60</v>
      </c>
      <c r="BJ185" s="23" t="s">
        <v>61</v>
      </c>
      <c r="BK185" s="23" t="s">
        <v>62</v>
      </c>
      <c r="BL185" s="23" t="s">
        <v>63</v>
      </c>
      <c r="BM185" s="23" t="s">
        <v>64</v>
      </c>
      <c r="BN185" s="23" t="s">
        <v>65</v>
      </c>
      <c r="BO185" s="23" t="s">
        <v>66</v>
      </c>
      <c r="BP185" s="23" t="s">
        <v>314</v>
      </c>
      <c r="BQ185" s="23" t="s">
        <v>315</v>
      </c>
      <c r="BR185" s="24" t="s">
        <v>69</v>
      </c>
      <c r="BS185" s="23" t="s">
        <v>70</v>
      </c>
      <c r="BT185" s="23" t="s">
        <v>71</v>
      </c>
    </row>
    <row r="186" spans="1:72" s="32" customFormat="1" ht="13.35" customHeight="1" x14ac:dyDescent="0.2">
      <c r="A186" s="26" t="s">
        <v>316</v>
      </c>
      <c r="B186" s="27"/>
      <c r="C186" s="27"/>
      <c r="D186" s="27"/>
      <c r="E186" s="27"/>
      <c r="F186" s="28"/>
      <c r="G186" s="28"/>
      <c r="H186" s="29">
        <f>SUMIF($BL$3:$BL$185,"UDIS",H3:H185)</f>
        <v>7372956.4169359924</v>
      </c>
      <c r="I186" s="29">
        <f t="shared" ref="I186:AW186" si="3">SUMIF($BL$3:$BL$185,"UDIS",I3:I185)</f>
        <v>3468585.2930640015</v>
      </c>
      <c r="J186" s="29">
        <f t="shared" si="3"/>
        <v>66859.1899999999</v>
      </c>
      <c r="K186" s="29">
        <f t="shared" si="3"/>
        <v>10841541.709999993</v>
      </c>
      <c r="L186" s="29">
        <f t="shared" si="3"/>
        <v>93797.641590999978</v>
      </c>
      <c r="M186" s="29">
        <f t="shared" si="3"/>
        <v>0</v>
      </c>
      <c r="N186" s="29">
        <f t="shared" si="3"/>
        <v>0</v>
      </c>
      <c r="O186" s="29">
        <f t="shared" si="3"/>
        <v>196564.65999999992</v>
      </c>
      <c r="P186" s="29">
        <f t="shared" si="3"/>
        <v>38326.35</v>
      </c>
      <c r="Q186" s="29">
        <f t="shared" si="3"/>
        <v>182351.43</v>
      </c>
      <c r="R186" s="29">
        <f t="shared" si="3"/>
        <v>116163.81639596434</v>
      </c>
      <c r="S186" s="29">
        <f t="shared" si="3"/>
        <v>10424298.859999999</v>
      </c>
      <c r="T186" s="29">
        <f t="shared" si="3"/>
        <v>6458536.2569359997</v>
      </c>
      <c r="U186" s="29">
        <f t="shared" si="3"/>
        <v>61884.448409000011</v>
      </c>
      <c r="V186" s="29">
        <f t="shared" si="3"/>
        <v>0</v>
      </c>
      <c r="W186" s="29">
        <f t="shared" si="3"/>
        <v>272584.26999999996</v>
      </c>
      <c r="X186" s="29">
        <f t="shared" si="3"/>
        <v>24195.510000000002</v>
      </c>
      <c r="Y186" s="29">
        <f t="shared" si="3"/>
        <v>0</v>
      </c>
      <c r="Z186" s="29">
        <f t="shared" si="3"/>
        <v>0</v>
      </c>
      <c r="AA186" s="29">
        <f t="shared" si="3"/>
        <v>6223640.9253450036</v>
      </c>
      <c r="AB186" s="29">
        <f t="shared" si="3"/>
        <v>6926.1400000000012</v>
      </c>
      <c r="AC186" s="29">
        <f t="shared" si="3"/>
        <v>929.5</v>
      </c>
      <c r="AD186" s="29">
        <f t="shared" si="3"/>
        <v>200</v>
      </c>
      <c r="AE186" s="29">
        <f t="shared" si="3"/>
        <v>0</v>
      </c>
      <c r="AF186" s="29">
        <f t="shared" si="3"/>
        <v>569.66999999999996</v>
      </c>
      <c r="AG186" s="29">
        <f t="shared" si="3"/>
        <v>0</v>
      </c>
      <c r="AH186" s="29">
        <f t="shared" si="3"/>
        <v>5607.96</v>
      </c>
      <c r="AI186" s="29">
        <f t="shared" si="3"/>
        <v>5376.4299999999994</v>
      </c>
      <c r="AJ186" s="29">
        <f t="shared" si="3"/>
        <v>49289.429999999986</v>
      </c>
      <c r="AK186" s="29">
        <f t="shared" si="3"/>
        <v>0</v>
      </c>
      <c r="AL186" s="29">
        <f t="shared" si="3"/>
        <v>25</v>
      </c>
      <c r="AM186" s="29">
        <f t="shared" si="3"/>
        <v>19952.68</v>
      </c>
      <c r="AN186" s="29">
        <f t="shared" si="3"/>
        <v>0</v>
      </c>
      <c r="AO186" s="29">
        <f t="shared" si="3"/>
        <v>34643.200000000004</v>
      </c>
      <c r="AP186" s="29">
        <f t="shared" si="3"/>
        <v>34215.82</v>
      </c>
      <c r="AQ186" s="29">
        <f t="shared" si="3"/>
        <v>91343.979000000021</v>
      </c>
      <c r="AR186" s="29">
        <f t="shared" si="3"/>
        <v>0</v>
      </c>
      <c r="AS186" s="29">
        <f t="shared" si="3"/>
        <v>72950.708547999995</v>
      </c>
      <c r="AT186" s="29">
        <f t="shared" si="3"/>
        <v>389276.44999999995</v>
      </c>
      <c r="AU186" s="30">
        <f t="shared" si="3"/>
        <v>550179.49684796436</v>
      </c>
      <c r="AV186" s="29">
        <f t="shared" si="3"/>
        <v>3327491.9246550011</v>
      </c>
      <c r="AW186" s="29">
        <f t="shared" si="3"/>
        <v>6223640.9253450036</v>
      </c>
      <c r="AX186" s="28"/>
      <c r="AY186" s="28"/>
      <c r="AZ186" s="28"/>
      <c r="BA186" s="29">
        <v>17241979.149999999</v>
      </c>
      <c r="BB186" s="28"/>
      <c r="BC186" s="28">
        <v>9333.9695646467208</v>
      </c>
      <c r="BD186" s="28"/>
      <c r="BE186" s="28"/>
      <c r="BF186" s="28"/>
      <c r="BG186" s="28"/>
      <c r="BH186" s="28"/>
      <c r="BI186" s="28"/>
      <c r="BJ186" s="28"/>
      <c r="BK186" s="28"/>
      <c r="BL186" s="28"/>
      <c r="BM186" s="31"/>
      <c r="BN186" s="28"/>
      <c r="BO186" s="28"/>
      <c r="BP186" s="28"/>
      <c r="BQ186" s="28"/>
      <c r="BR186" s="28">
        <v>2860184.65</v>
      </c>
      <c r="BS186" s="28"/>
      <c r="BT186" s="28"/>
    </row>
    <row r="187" spans="1:72" s="32" customFormat="1" ht="13.35" customHeight="1" x14ac:dyDescent="0.2">
      <c r="A187" s="26" t="s">
        <v>317</v>
      </c>
      <c r="B187" s="27"/>
      <c r="C187" s="27"/>
      <c r="D187" s="27"/>
      <c r="E187" s="27"/>
      <c r="F187" s="28"/>
      <c r="G187" s="31" t="s">
        <v>318</v>
      </c>
      <c r="H187" s="29">
        <f>SUMIF($BL$3:$BL$185,"PESOS",H3:H185)</f>
        <v>0</v>
      </c>
      <c r="I187" s="29">
        <f t="shared" ref="I187:AW187" si="4">SUMIF($BL$3:$BL$185,"PESOS",I3:I185)</f>
        <v>0</v>
      </c>
      <c r="J187" s="29">
        <f t="shared" si="4"/>
        <v>0</v>
      </c>
      <c r="K187" s="29">
        <f t="shared" si="4"/>
        <v>0</v>
      </c>
      <c r="L187" s="29">
        <f t="shared" si="4"/>
        <v>0</v>
      </c>
      <c r="M187" s="29">
        <f t="shared" si="4"/>
        <v>0</v>
      </c>
      <c r="N187" s="29">
        <f t="shared" si="4"/>
        <v>0</v>
      </c>
      <c r="O187" s="29">
        <f t="shared" si="4"/>
        <v>0</v>
      </c>
      <c r="P187" s="29">
        <f t="shared" si="4"/>
        <v>0</v>
      </c>
      <c r="Q187" s="29">
        <f t="shared" si="4"/>
        <v>0</v>
      </c>
      <c r="R187" s="29">
        <f t="shared" si="4"/>
        <v>0</v>
      </c>
      <c r="S187" s="29">
        <f t="shared" si="4"/>
        <v>0</v>
      </c>
      <c r="T187" s="29">
        <f t="shared" si="4"/>
        <v>0</v>
      </c>
      <c r="U187" s="29">
        <f t="shared" si="4"/>
        <v>0</v>
      </c>
      <c r="V187" s="29">
        <f t="shared" si="4"/>
        <v>0</v>
      </c>
      <c r="W187" s="29">
        <f t="shared" si="4"/>
        <v>0</v>
      </c>
      <c r="X187" s="29">
        <f t="shared" si="4"/>
        <v>0</v>
      </c>
      <c r="Y187" s="29">
        <f t="shared" si="4"/>
        <v>0</v>
      </c>
      <c r="Z187" s="29">
        <f t="shared" si="4"/>
        <v>0</v>
      </c>
      <c r="AA187" s="29">
        <f t="shared" si="4"/>
        <v>0</v>
      </c>
      <c r="AB187" s="29">
        <f t="shared" si="4"/>
        <v>0</v>
      </c>
      <c r="AC187" s="29">
        <f t="shared" si="4"/>
        <v>0</v>
      </c>
      <c r="AD187" s="29">
        <f t="shared" si="4"/>
        <v>0</v>
      </c>
      <c r="AE187" s="29">
        <f t="shared" si="4"/>
        <v>0</v>
      </c>
      <c r="AF187" s="29">
        <f t="shared" si="4"/>
        <v>0</v>
      </c>
      <c r="AG187" s="29">
        <f t="shared" si="4"/>
        <v>0</v>
      </c>
      <c r="AH187" s="29">
        <f t="shared" si="4"/>
        <v>0</v>
      </c>
      <c r="AI187" s="29">
        <f t="shared" si="4"/>
        <v>0</v>
      </c>
      <c r="AJ187" s="29">
        <f t="shared" si="4"/>
        <v>0</v>
      </c>
      <c r="AK187" s="29">
        <f t="shared" si="4"/>
        <v>0</v>
      </c>
      <c r="AL187" s="29">
        <f t="shared" si="4"/>
        <v>0</v>
      </c>
      <c r="AM187" s="29">
        <f t="shared" si="4"/>
        <v>0</v>
      </c>
      <c r="AN187" s="29">
        <f t="shared" si="4"/>
        <v>0</v>
      </c>
      <c r="AO187" s="29">
        <f t="shared" si="4"/>
        <v>0</v>
      </c>
      <c r="AP187" s="29">
        <f t="shared" si="4"/>
        <v>0</v>
      </c>
      <c r="AQ187" s="29">
        <f t="shared" si="4"/>
        <v>0</v>
      </c>
      <c r="AR187" s="29">
        <f t="shared" si="4"/>
        <v>0</v>
      </c>
      <c r="AS187" s="29">
        <f t="shared" si="4"/>
        <v>0</v>
      </c>
      <c r="AT187" s="29">
        <f t="shared" si="4"/>
        <v>0</v>
      </c>
      <c r="AU187" s="30">
        <f t="shared" si="4"/>
        <v>0</v>
      </c>
      <c r="AV187" s="29">
        <f t="shared" si="4"/>
        <v>0</v>
      </c>
      <c r="AW187" s="29">
        <f t="shared" si="4"/>
        <v>0</v>
      </c>
      <c r="AX187" s="28"/>
      <c r="AY187" s="28"/>
      <c r="AZ187" s="28"/>
      <c r="BA187" s="29">
        <v>0</v>
      </c>
      <c r="BB187" s="28"/>
      <c r="BC187" s="29">
        <v>0</v>
      </c>
      <c r="BD187" s="28"/>
      <c r="BE187" s="28"/>
      <c r="BF187" s="28"/>
      <c r="BG187" s="28"/>
      <c r="BH187" s="28"/>
      <c r="BI187" s="28"/>
      <c r="BJ187" s="28"/>
      <c r="BK187" s="28"/>
      <c r="BL187" s="31" t="s">
        <v>319</v>
      </c>
      <c r="BM187" s="29">
        <v>81212814.463176906</v>
      </c>
      <c r="BN187" s="28"/>
      <c r="BO187" s="28"/>
      <c r="BP187" s="28"/>
      <c r="BQ187" s="28"/>
      <c r="BR187" s="28">
        <v>0</v>
      </c>
      <c r="BS187" s="28"/>
      <c r="BT187" s="28"/>
    </row>
    <row r="188" spans="1:72" s="1" customFormat="1" ht="18.2" customHeight="1" x14ac:dyDescent="0.15">
      <c r="A188" s="33" t="s">
        <v>320</v>
      </c>
      <c r="B188" s="34"/>
      <c r="C188" s="34"/>
      <c r="D188" s="34"/>
      <c r="E188" s="34"/>
      <c r="F188" s="34"/>
      <c r="G188" s="34"/>
      <c r="H188" s="33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35"/>
      <c r="Z188" s="35"/>
      <c r="AA188" s="35"/>
      <c r="AB188" s="35"/>
      <c r="AC188" s="34"/>
      <c r="AD188" s="34"/>
      <c r="AE188" s="34"/>
      <c r="AF188" s="34"/>
      <c r="AG188" s="34"/>
      <c r="AH188" s="34"/>
      <c r="AI188" s="34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7">
        <v>67.494444444444397</v>
      </c>
      <c r="AY188" s="37">
        <v>320.33333333333297</v>
      </c>
      <c r="AZ188" s="38">
        <v>357095.28059089999</v>
      </c>
      <c r="BA188" s="38">
        <v>95788.773055555605</v>
      </c>
      <c r="BB188" s="35"/>
      <c r="BC188" s="35">
        <v>51.855386470259504</v>
      </c>
      <c r="BD188" s="35">
        <v>10.078138402231099</v>
      </c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</row>
    <row r="189" spans="1:72" s="1" customFormat="1" ht="8.25" x14ac:dyDescent="0.15"/>
    <row r="190" spans="1:72" x14ac:dyDescent="0.2">
      <c r="AU190" s="40">
        <f>+'[1]REPORTE COBRANZA N'!C35</f>
        <v>513039.95274922461</v>
      </c>
    </row>
    <row r="192" spans="1:72" x14ac:dyDescent="0.2">
      <c r="AU192" s="41">
        <f>+AU186-AU190</f>
        <v>37139.544098739745</v>
      </c>
    </row>
    <row r="193" spans="46:47" x14ac:dyDescent="0.2">
      <c r="AT193" s="42" t="s">
        <v>321</v>
      </c>
      <c r="AU193" s="43">
        <f>+'[1]REPORTE COBRANZA N'!C34</f>
        <v>37139.544098739643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2023-08-24T16:51:50Z</dcterms:created>
  <dcterms:modified xsi:type="dcterms:W3CDTF">2023-08-24T16:52:37Z</dcterms:modified>
</cp:coreProperties>
</file>