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CB 04U\CREDITO X CREDITO\2023\"/>
    </mc:Choice>
  </mc:AlternateContent>
  <xr:revisionPtr revIDLastSave="0" documentId="8_{8D90AE0A-C96B-4B28-9BC2-1B36F43377A4}" xr6:coauthVersionLast="47" xr6:coauthVersionMax="47" xr10:uidLastSave="{00000000-0000-0000-0000-000000000000}"/>
  <bookViews>
    <workbookView xWindow="-120" yWindow="-120" windowWidth="20730" windowHeight="11160" xr2:uid="{D56599D7-2075-4713-AA3E-876BF8BE4A54}"/>
  </bookViews>
  <sheets>
    <sheet name="CxC" sheetId="1" r:id="rId1"/>
  </sheets>
  <externalReferences>
    <externalReference r:id="rId2"/>
  </externalReferences>
  <definedNames>
    <definedName name="_xlnm._FilterDatabase" localSheetId="0" hidden="1">CxC!$A$2:$BT$713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715" i="1" l="1"/>
  <c r="AW712" i="1"/>
  <c r="AV712" i="1"/>
  <c r="AU712" i="1"/>
  <c r="AT712" i="1"/>
  <c r="AS712" i="1"/>
  <c r="AR712" i="1"/>
  <c r="AQ712" i="1"/>
  <c r="AP712" i="1"/>
  <c r="AO712" i="1"/>
  <c r="AN712" i="1"/>
  <c r="AM712" i="1"/>
  <c r="AL712" i="1"/>
  <c r="AK712" i="1"/>
  <c r="AJ712" i="1"/>
  <c r="AI712" i="1"/>
  <c r="AH712" i="1"/>
  <c r="AG712" i="1"/>
  <c r="AF712" i="1"/>
  <c r="AE712" i="1"/>
  <c r="AD712" i="1"/>
  <c r="AC712" i="1"/>
  <c r="AB712" i="1"/>
  <c r="AA712" i="1"/>
  <c r="Z712" i="1"/>
  <c r="Y712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AW711" i="1"/>
  <c r="AV711" i="1"/>
  <c r="AT711" i="1"/>
  <c r="AS711" i="1"/>
  <c r="AR711" i="1"/>
  <c r="AQ711" i="1"/>
  <c r="AP711" i="1"/>
  <c r="AO711" i="1"/>
  <c r="AN711" i="1"/>
  <c r="AM711" i="1"/>
  <c r="AL711" i="1"/>
  <c r="AK711" i="1"/>
  <c r="AJ711" i="1"/>
  <c r="AI711" i="1"/>
  <c r="AH711" i="1"/>
  <c r="AG711" i="1"/>
  <c r="AF711" i="1"/>
  <c r="AE711" i="1"/>
  <c r="AD711" i="1"/>
  <c r="AC711" i="1"/>
  <c r="AB711" i="1"/>
  <c r="AA711" i="1"/>
  <c r="Z711" i="1"/>
  <c r="Y711" i="1"/>
  <c r="X711" i="1"/>
  <c r="W711" i="1"/>
  <c r="V711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R709" i="1"/>
  <c r="AU709" i="1" s="1"/>
  <c r="AU708" i="1"/>
  <c r="R708" i="1"/>
  <c r="AU707" i="1"/>
  <c r="AU706" i="1"/>
  <c r="AU705" i="1"/>
  <c r="AU704" i="1"/>
  <c r="AU703" i="1"/>
  <c r="AU702" i="1"/>
  <c r="AU701" i="1"/>
  <c r="AU700" i="1"/>
  <c r="AU699" i="1"/>
  <c r="AU698" i="1"/>
  <c r="AU697" i="1"/>
  <c r="AU696" i="1"/>
  <c r="AU695" i="1"/>
  <c r="AU694" i="1"/>
  <c r="AU693" i="1"/>
  <c r="AU692" i="1"/>
  <c r="AU691" i="1"/>
  <c r="AU690" i="1"/>
  <c r="AU689" i="1"/>
  <c r="AU688" i="1"/>
  <c r="AU687" i="1"/>
  <c r="AU686" i="1"/>
  <c r="AU685" i="1"/>
  <c r="AU684" i="1"/>
  <c r="AU683" i="1"/>
  <c r="AU682" i="1"/>
  <c r="AU681" i="1"/>
  <c r="AU680" i="1"/>
  <c r="AU679" i="1"/>
  <c r="AU678" i="1"/>
  <c r="AU677" i="1"/>
  <c r="AU676" i="1"/>
  <c r="AU675" i="1"/>
  <c r="AU674" i="1"/>
  <c r="AU673" i="1"/>
  <c r="AU672" i="1"/>
  <c r="AU671" i="1"/>
  <c r="AU670" i="1"/>
  <c r="AU669" i="1"/>
  <c r="AU668" i="1"/>
  <c r="AU667" i="1"/>
  <c r="AU666" i="1"/>
  <c r="AU665" i="1"/>
  <c r="AU664" i="1"/>
  <c r="AU663" i="1"/>
  <c r="AU662" i="1"/>
  <c r="AU661" i="1"/>
  <c r="AU660" i="1"/>
  <c r="AU659" i="1"/>
  <c r="AU658" i="1"/>
  <c r="AU657" i="1"/>
  <c r="AU656" i="1"/>
  <c r="AU655" i="1"/>
  <c r="AU654" i="1"/>
  <c r="AU653" i="1"/>
  <c r="AU652" i="1"/>
  <c r="AU651" i="1"/>
  <c r="AU650" i="1"/>
  <c r="AU649" i="1"/>
  <c r="AU648" i="1"/>
  <c r="AU647" i="1"/>
  <c r="AU646" i="1"/>
  <c r="AU645" i="1"/>
  <c r="AU644" i="1"/>
  <c r="AU643" i="1"/>
  <c r="AU642" i="1"/>
  <c r="AU641" i="1"/>
  <c r="AU640" i="1"/>
  <c r="AU639" i="1"/>
  <c r="AU638" i="1"/>
  <c r="AU637" i="1"/>
  <c r="AU636" i="1"/>
  <c r="AU635" i="1"/>
  <c r="AU634" i="1"/>
  <c r="AU633" i="1"/>
  <c r="AU632" i="1"/>
  <c r="AU631" i="1"/>
  <c r="AU630" i="1"/>
  <c r="AU629" i="1"/>
  <c r="AU628" i="1"/>
  <c r="AU627" i="1"/>
  <c r="AU626" i="1"/>
  <c r="AU625" i="1"/>
  <c r="AU624" i="1"/>
  <c r="AU623" i="1"/>
  <c r="AU622" i="1"/>
  <c r="AU621" i="1"/>
  <c r="AU620" i="1"/>
  <c r="AU619" i="1"/>
  <c r="AU618" i="1"/>
  <c r="AU617" i="1"/>
  <c r="AU616" i="1"/>
  <c r="AU615" i="1"/>
  <c r="AU614" i="1"/>
  <c r="AU613" i="1"/>
  <c r="AU612" i="1"/>
  <c r="AU611" i="1"/>
  <c r="AU610" i="1"/>
  <c r="AU609" i="1"/>
  <c r="AU608" i="1"/>
  <c r="AU607" i="1"/>
  <c r="AU606" i="1"/>
  <c r="AU605" i="1"/>
  <c r="AU604" i="1"/>
  <c r="AU603" i="1"/>
  <c r="AU602" i="1"/>
  <c r="AU601" i="1"/>
  <c r="AU600" i="1"/>
  <c r="AU599" i="1"/>
  <c r="AU598" i="1"/>
  <c r="AU597" i="1"/>
  <c r="AU596" i="1"/>
  <c r="AU595" i="1"/>
  <c r="AU594" i="1"/>
  <c r="AU593" i="1"/>
  <c r="AU592" i="1"/>
  <c r="AU591" i="1"/>
  <c r="AU590" i="1"/>
  <c r="AU589" i="1"/>
  <c r="AU588" i="1"/>
  <c r="AU587" i="1"/>
  <c r="AU586" i="1"/>
  <c r="AU585" i="1"/>
  <c r="AU584" i="1"/>
  <c r="AU583" i="1"/>
  <c r="AU582" i="1"/>
  <c r="AU581" i="1"/>
  <c r="AU580" i="1"/>
  <c r="AU579" i="1"/>
  <c r="AU578" i="1"/>
  <c r="AU577" i="1"/>
  <c r="AU576" i="1"/>
  <c r="AU575" i="1"/>
  <c r="AU574" i="1"/>
  <c r="AU573" i="1"/>
  <c r="AU572" i="1"/>
  <c r="AU571" i="1"/>
  <c r="AU570" i="1"/>
  <c r="AU569" i="1"/>
  <c r="AU568" i="1"/>
  <c r="AU567" i="1"/>
  <c r="AU566" i="1"/>
  <c r="AU565" i="1"/>
  <c r="AU564" i="1"/>
  <c r="AU563" i="1"/>
  <c r="AU562" i="1"/>
  <c r="AU561" i="1"/>
  <c r="AU560" i="1"/>
  <c r="AU559" i="1"/>
  <c r="AU558" i="1"/>
  <c r="AU557" i="1"/>
  <c r="AU556" i="1"/>
  <c r="AU555" i="1"/>
  <c r="AU554" i="1"/>
  <c r="AU553" i="1"/>
  <c r="AU552" i="1"/>
  <c r="AU551" i="1"/>
  <c r="AU550" i="1"/>
  <c r="AU549" i="1"/>
  <c r="AU548" i="1"/>
  <c r="AU547" i="1"/>
  <c r="AU546" i="1"/>
  <c r="AU545" i="1"/>
  <c r="AU544" i="1"/>
  <c r="AU543" i="1"/>
  <c r="AU542" i="1"/>
  <c r="AU541" i="1"/>
  <c r="AU540" i="1"/>
  <c r="AU539" i="1"/>
  <c r="AU538" i="1"/>
  <c r="AU537" i="1"/>
  <c r="AU536" i="1"/>
  <c r="AU535" i="1"/>
  <c r="AU534" i="1"/>
  <c r="AU533" i="1"/>
  <c r="AU532" i="1"/>
  <c r="AU531" i="1"/>
  <c r="AU530" i="1"/>
  <c r="AU529" i="1"/>
  <c r="AU528" i="1"/>
  <c r="AU527" i="1"/>
  <c r="AU526" i="1"/>
  <c r="AU525" i="1"/>
  <c r="AU524" i="1"/>
  <c r="AU523" i="1"/>
  <c r="AU522" i="1"/>
  <c r="AU521" i="1"/>
  <c r="AU520" i="1"/>
  <c r="AU519" i="1"/>
  <c r="AU518" i="1"/>
  <c r="AU517" i="1"/>
  <c r="AU516" i="1"/>
  <c r="AU515" i="1"/>
  <c r="AU514" i="1"/>
  <c r="AU513" i="1"/>
  <c r="AU512" i="1"/>
  <c r="AU511" i="1"/>
  <c r="AU510" i="1"/>
  <c r="AU509" i="1"/>
  <c r="AU508" i="1"/>
  <c r="AU507" i="1"/>
  <c r="AU506" i="1"/>
  <c r="AU505" i="1"/>
  <c r="AU504" i="1"/>
  <c r="AU503" i="1"/>
  <c r="AU502" i="1"/>
  <c r="AU501" i="1"/>
  <c r="AU500" i="1"/>
  <c r="AU499" i="1"/>
  <c r="AU498" i="1"/>
  <c r="AU497" i="1"/>
  <c r="AU496" i="1"/>
  <c r="AU495" i="1"/>
  <c r="AU494" i="1"/>
  <c r="AU493" i="1"/>
  <c r="AU492" i="1"/>
  <c r="AU491" i="1"/>
  <c r="AU490" i="1"/>
  <c r="AU489" i="1"/>
  <c r="AU488" i="1"/>
  <c r="AU487" i="1"/>
  <c r="AU486" i="1"/>
  <c r="AU485" i="1"/>
  <c r="AU484" i="1"/>
  <c r="AU483" i="1"/>
  <c r="AU482" i="1"/>
  <c r="AU481" i="1"/>
  <c r="AU480" i="1"/>
  <c r="AU479" i="1"/>
  <c r="AU478" i="1"/>
  <c r="AU477" i="1"/>
  <c r="AU476" i="1"/>
  <c r="AU475" i="1"/>
  <c r="AU474" i="1"/>
  <c r="AU473" i="1"/>
  <c r="AU472" i="1"/>
  <c r="AU471" i="1"/>
  <c r="AU470" i="1"/>
  <c r="AU469" i="1"/>
  <c r="AU468" i="1"/>
  <c r="AU467" i="1"/>
  <c r="AU466" i="1"/>
  <c r="AU465" i="1"/>
  <c r="AU464" i="1"/>
  <c r="AU463" i="1"/>
  <c r="AU462" i="1"/>
  <c r="AU461" i="1"/>
  <c r="AU460" i="1"/>
  <c r="AU459" i="1"/>
  <c r="AU458" i="1"/>
  <c r="AU457" i="1"/>
  <c r="AU456" i="1"/>
  <c r="AU455" i="1"/>
  <c r="AU454" i="1"/>
  <c r="AU453" i="1"/>
  <c r="AU452" i="1"/>
  <c r="AU451" i="1"/>
  <c r="AU450" i="1"/>
  <c r="AU449" i="1"/>
  <c r="AU448" i="1"/>
  <c r="AU447" i="1"/>
  <c r="AU446" i="1"/>
  <c r="AU445" i="1"/>
  <c r="AU444" i="1"/>
  <c r="AU443" i="1"/>
  <c r="AU442" i="1"/>
  <c r="AU441" i="1"/>
  <c r="AU440" i="1"/>
  <c r="AU439" i="1"/>
  <c r="AU438" i="1"/>
  <c r="AU437" i="1"/>
  <c r="AU436" i="1"/>
  <c r="AU435" i="1"/>
  <c r="AU434" i="1"/>
  <c r="AU433" i="1"/>
  <c r="AU432" i="1"/>
  <c r="AU431" i="1"/>
  <c r="AU430" i="1"/>
  <c r="AU429" i="1"/>
  <c r="AU428" i="1"/>
  <c r="AU427" i="1"/>
  <c r="AU426" i="1"/>
  <c r="AU425" i="1"/>
  <c r="AU424" i="1"/>
  <c r="AU423" i="1"/>
  <c r="AU422" i="1"/>
  <c r="AU421" i="1"/>
  <c r="AU420" i="1"/>
  <c r="AU419" i="1"/>
  <c r="AU418" i="1"/>
  <c r="AU417" i="1"/>
  <c r="AU416" i="1"/>
  <c r="AU415" i="1"/>
  <c r="AU414" i="1"/>
  <c r="AU413" i="1"/>
  <c r="AU412" i="1"/>
  <c r="AU411" i="1"/>
  <c r="AU410" i="1"/>
  <c r="AU409" i="1"/>
  <c r="AU408" i="1"/>
  <c r="AU407" i="1"/>
  <c r="AU406" i="1"/>
  <c r="AU405" i="1"/>
  <c r="AU404" i="1"/>
  <c r="AU403" i="1"/>
  <c r="AU402" i="1"/>
  <c r="AU401" i="1"/>
  <c r="AU400" i="1"/>
  <c r="AU399" i="1"/>
  <c r="AU398" i="1"/>
  <c r="AU397" i="1"/>
  <c r="AU396" i="1"/>
  <c r="AU395" i="1"/>
  <c r="AU394" i="1"/>
  <c r="AU393" i="1"/>
  <c r="AU392" i="1"/>
  <c r="AU391" i="1"/>
  <c r="AU390" i="1"/>
  <c r="AU389" i="1"/>
  <c r="AU388" i="1"/>
  <c r="AU387" i="1"/>
  <c r="AU386" i="1"/>
  <c r="AU385" i="1"/>
  <c r="AU384" i="1"/>
  <c r="AU383" i="1"/>
  <c r="AU382" i="1"/>
  <c r="AU381" i="1"/>
  <c r="AU380" i="1"/>
  <c r="AU379" i="1"/>
  <c r="AU378" i="1"/>
  <c r="AU377" i="1"/>
  <c r="AU376" i="1"/>
  <c r="AU375" i="1"/>
  <c r="AU374" i="1"/>
  <c r="AU373" i="1"/>
  <c r="AU372" i="1"/>
  <c r="AU371" i="1"/>
  <c r="AU370" i="1"/>
  <c r="AU369" i="1"/>
  <c r="AU368" i="1"/>
  <c r="AU367" i="1"/>
  <c r="AU366" i="1"/>
  <c r="AU365" i="1"/>
  <c r="AU364" i="1"/>
  <c r="AU363" i="1"/>
  <c r="AU362" i="1"/>
  <c r="AU361" i="1"/>
  <c r="AU360" i="1"/>
  <c r="AU359" i="1"/>
  <c r="AU358" i="1"/>
  <c r="AU357" i="1"/>
  <c r="AU356" i="1"/>
  <c r="AU355" i="1"/>
  <c r="AU354" i="1"/>
  <c r="AU353" i="1"/>
  <c r="AU352" i="1"/>
  <c r="AU351" i="1"/>
  <c r="AU350" i="1"/>
  <c r="AU349" i="1"/>
  <c r="AU348" i="1"/>
  <c r="AU347" i="1"/>
  <c r="AU346" i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1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  <c r="AU711" i="1" s="1"/>
  <c r="AU717" i="1" s="1"/>
</calcChain>
</file>

<file path=xl/sharedStrings.xml><?xml version="1.0" encoding="utf-8"?>
<sst xmlns="http://schemas.openxmlformats.org/spreadsheetml/2006/main" count="7148" uniqueCount="1149">
  <si>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</si>
  <si>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</si>
  <si>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</si>
  <si>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</si>
  <si>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</si>
  <si>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</si>
  <si>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</si>
  <si>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</si>
  <si>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</si>
  <si>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</si>
  <si>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</si>
  <si>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</si>
  <si>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</si>
  <si>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MONDIFAP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</si>
  <si>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</si>
  <si>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</si>
  <si>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</si>
  <si>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</si>
  <si>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</si>
  <si>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</si>
  <si>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</si>
  <si>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</si>
  <si>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</si>
  <si>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</si>
  <si>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</si>
  <si>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</si>
  <si>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</si>
  <si>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</si>
  <si>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</si>
  <si>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</si>
  <si>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</si>
  <si>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</si>
  <si>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</si>
  <si>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</si>
  <si>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</si>
  <si>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</si>
  <si>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</si>
  <si>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</si>
  <si>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</si>
  <si>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</si>
  <si>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</si>
  <si>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</si>
  <si>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</si>
  <si>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</si>
  <si>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</si>
  <si>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</si>
  <si>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</si>
  <si>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</si>
  <si>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</si>
  <si>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</si>
  <si>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</si>
  <si>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</si>
  <si>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</si>
  <si>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</si>
  <si>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</si>
  <si>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</si>
  <si>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</si>
  <si>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</si>
  <si>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</si>
  <si>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</si>
  <si>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</si>
  <si>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</si>
  <si>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</si>
  <si>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</si>
  <si>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</si>
  <si>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</si>
  <si>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</si>
  <si>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</si>
  <si>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</si>
  <si>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Saldo de Comisiones y Seguros no cubiertos / Fees &amp;
Insurances Receivable</t>
  </si>
  <si>
    <t>Comisión Administración Requerida</t>
  </si>
  <si>
    <t>Gastos de Cobranza Requerido</t>
  </si>
  <si>
    <t>Hipotecaria Nacional</t>
  </si>
  <si>
    <t>MXMACCB 04U</t>
  </si>
  <si>
    <t>100-301382</t>
  </si>
  <si>
    <t>Formal</t>
  </si>
  <si>
    <t>EM</t>
  </si>
  <si>
    <t>CUAUTITLAN  IZCALLI</t>
  </si>
  <si>
    <t>Proceso Judicial</t>
  </si>
  <si>
    <t>UDIS</t>
  </si>
  <si>
    <t>No</t>
  </si>
  <si>
    <t>100-301711</t>
  </si>
  <si>
    <t>CUAUTITLAN IZCALLI</t>
  </si>
  <si>
    <t>Al Corriente</t>
  </si>
  <si>
    <t>100-301821</t>
  </si>
  <si>
    <t>DF</t>
  </si>
  <si>
    <t>AZCAPOTZALCO</t>
  </si>
  <si>
    <t>100-302141</t>
  </si>
  <si>
    <t>2020</t>
  </si>
  <si>
    <t>100-302159</t>
  </si>
  <si>
    <t>100-302302</t>
  </si>
  <si>
    <t>Informal</t>
  </si>
  <si>
    <t>100-302329</t>
  </si>
  <si>
    <t>100-302488</t>
  </si>
  <si>
    <t>CUAUTITLAN</t>
  </si>
  <si>
    <t>100-302699</t>
  </si>
  <si>
    <t>100-304048</t>
  </si>
  <si>
    <t>Morosidad</t>
  </si>
  <si>
    <t>100-304486</t>
  </si>
  <si>
    <t>54715</t>
  </si>
  <si>
    <t>100-304488</t>
  </si>
  <si>
    <t>100-304570</t>
  </si>
  <si>
    <t>100-304574</t>
  </si>
  <si>
    <t>100-305012</t>
  </si>
  <si>
    <t>100-305152</t>
  </si>
  <si>
    <t>2730</t>
  </si>
  <si>
    <t>100-305410</t>
  </si>
  <si>
    <t>100-305433</t>
  </si>
  <si>
    <t>HUEHUETOCA</t>
  </si>
  <si>
    <t>54680</t>
  </si>
  <si>
    <t>100-305456</t>
  </si>
  <si>
    <t>100-305681</t>
  </si>
  <si>
    <t>100-305706</t>
  </si>
  <si>
    <t>NICOLAS ROMERO</t>
  </si>
  <si>
    <t>100-306087</t>
  </si>
  <si>
    <t>101-301688</t>
  </si>
  <si>
    <t>IZTACALCO</t>
  </si>
  <si>
    <t>8500</t>
  </si>
  <si>
    <t>101-302011</t>
  </si>
  <si>
    <t>IZTAPALAPA</t>
  </si>
  <si>
    <t>9530</t>
  </si>
  <si>
    <t>101-302143</t>
  </si>
  <si>
    <t>101-302275</t>
  </si>
  <si>
    <t>9510</t>
  </si>
  <si>
    <t>101-302770</t>
  </si>
  <si>
    <t>9100</t>
  </si>
  <si>
    <t>101-304232</t>
  </si>
  <si>
    <t>LOS REYES LA PAZ</t>
  </si>
  <si>
    <t>56400</t>
  </si>
  <si>
    <t>101-304252</t>
  </si>
  <si>
    <t>101-304294</t>
  </si>
  <si>
    <t>101-304538</t>
  </si>
  <si>
    <t>101-304647</t>
  </si>
  <si>
    <t>101-304785</t>
  </si>
  <si>
    <t>101-305125</t>
  </si>
  <si>
    <t>101-305486</t>
  </si>
  <si>
    <t>101-305719</t>
  </si>
  <si>
    <t>MEXICO</t>
  </si>
  <si>
    <t>56530</t>
  </si>
  <si>
    <t>10-300028</t>
  </si>
  <si>
    <t>TAM</t>
  </si>
  <si>
    <t>CD. MADERO</t>
  </si>
  <si>
    <t>89400</t>
  </si>
  <si>
    <t>10-300037</t>
  </si>
  <si>
    <t>TAMPICO</t>
  </si>
  <si>
    <t>89367</t>
  </si>
  <si>
    <t>10-300048</t>
  </si>
  <si>
    <t>10-300131</t>
  </si>
  <si>
    <t>103-300939</t>
  </si>
  <si>
    <t>BCS</t>
  </si>
  <si>
    <t>SAN JOSE DEL CABO</t>
  </si>
  <si>
    <t>23450</t>
  </si>
  <si>
    <t>106-300004</t>
  </si>
  <si>
    <t>COA</t>
  </si>
  <si>
    <t>CD. ACU¥A</t>
  </si>
  <si>
    <t>26000</t>
  </si>
  <si>
    <t>11-300391</t>
  </si>
  <si>
    <t>CHI</t>
  </si>
  <si>
    <t>CHIHUAHUA</t>
  </si>
  <si>
    <t>11-300468</t>
  </si>
  <si>
    <t>31000</t>
  </si>
  <si>
    <t>11-300502</t>
  </si>
  <si>
    <t>11-300532</t>
  </si>
  <si>
    <t>11-300813</t>
  </si>
  <si>
    <t>11-300855</t>
  </si>
  <si>
    <t>11-300947</t>
  </si>
  <si>
    <t>31109</t>
  </si>
  <si>
    <t>11-300971</t>
  </si>
  <si>
    <t>31103</t>
  </si>
  <si>
    <t>11-300972</t>
  </si>
  <si>
    <t>11-301138</t>
  </si>
  <si>
    <t>11-301176</t>
  </si>
  <si>
    <t>11-301198</t>
  </si>
  <si>
    <t>11-301307</t>
  </si>
  <si>
    <t>11-301334</t>
  </si>
  <si>
    <t>31125</t>
  </si>
  <si>
    <t>11-301368</t>
  </si>
  <si>
    <t>11-301407</t>
  </si>
  <si>
    <t>11-301423</t>
  </si>
  <si>
    <t>11-301471</t>
  </si>
  <si>
    <t>1-301374</t>
  </si>
  <si>
    <t>CUAUHTEMOC</t>
  </si>
  <si>
    <t>6470</t>
  </si>
  <si>
    <t>1-301649</t>
  </si>
  <si>
    <t>9440</t>
  </si>
  <si>
    <t>1-301831</t>
  </si>
  <si>
    <t>2060</t>
  </si>
  <si>
    <t>1-301936</t>
  </si>
  <si>
    <t>1-302018</t>
  </si>
  <si>
    <t>1-302050</t>
  </si>
  <si>
    <t>1-302150</t>
  </si>
  <si>
    <t>MIGUEL HIDALGO</t>
  </si>
  <si>
    <t>11800</t>
  </si>
  <si>
    <t>1-302186</t>
  </si>
  <si>
    <t>1-302191</t>
  </si>
  <si>
    <t>1-302251</t>
  </si>
  <si>
    <t>6450</t>
  </si>
  <si>
    <t>1-302347</t>
  </si>
  <si>
    <t>11400</t>
  </si>
  <si>
    <t>1-302361</t>
  </si>
  <si>
    <t>11470</t>
  </si>
  <si>
    <t>1-302418</t>
  </si>
  <si>
    <t>1-302433</t>
  </si>
  <si>
    <t>1-302591</t>
  </si>
  <si>
    <t>1-302646</t>
  </si>
  <si>
    <t>9850</t>
  </si>
  <si>
    <t>1-302648</t>
  </si>
  <si>
    <t>1-302690</t>
  </si>
  <si>
    <t>1-302692</t>
  </si>
  <si>
    <t>1-302747</t>
  </si>
  <si>
    <t>1-302755</t>
  </si>
  <si>
    <t>1-302812</t>
  </si>
  <si>
    <t>1-302957</t>
  </si>
  <si>
    <t>1-303029</t>
  </si>
  <si>
    <t>1-303920</t>
  </si>
  <si>
    <t>GUSTAVO A. MADERO</t>
  </si>
  <si>
    <t>7320</t>
  </si>
  <si>
    <t>1-303978</t>
  </si>
  <si>
    <t>6430</t>
  </si>
  <si>
    <t>1-304166</t>
  </si>
  <si>
    <t>TLALPAN</t>
  </si>
  <si>
    <t>1-304247</t>
  </si>
  <si>
    <t>VENUSTIANO CARRANZA</t>
  </si>
  <si>
    <t>15520</t>
  </si>
  <si>
    <t>1-304307</t>
  </si>
  <si>
    <t>1-304541</t>
  </si>
  <si>
    <t>1-304843</t>
  </si>
  <si>
    <t>1-305276</t>
  </si>
  <si>
    <t>890</t>
  </si>
  <si>
    <t>1-305285</t>
  </si>
  <si>
    <t>6400</t>
  </si>
  <si>
    <t>1-305437</t>
  </si>
  <si>
    <t>1-305472</t>
  </si>
  <si>
    <t>6720</t>
  </si>
  <si>
    <t>1-305728</t>
  </si>
  <si>
    <t>1-306001</t>
  </si>
  <si>
    <t>14-300221</t>
  </si>
  <si>
    <t>COL</t>
  </si>
  <si>
    <t>VILLA DE ALVAREZ</t>
  </si>
  <si>
    <t>28979</t>
  </si>
  <si>
    <t>14-300228</t>
  </si>
  <si>
    <t>14-300229</t>
  </si>
  <si>
    <t>14-300241</t>
  </si>
  <si>
    <t>15-300165</t>
  </si>
  <si>
    <t>NAY</t>
  </si>
  <si>
    <t>TEPIC</t>
  </si>
  <si>
    <t>63037</t>
  </si>
  <si>
    <t>15-300194</t>
  </si>
  <si>
    <t>XALISCO</t>
  </si>
  <si>
    <t>63780</t>
  </si>
  <si>
    <t>15-300227</t>
  </si>
  <si>
    <t>15-300230</t>
  </si>
  <si>
    <t>15-300327</t>
  </si>
  <si>
    <t>63506</t>
  </si>
  <si>
    <t>15-300397</t>
  </si>
  <si>
    <t>15-300423</t>
  </si>
  <si>
    <t>15-300460</t>
  </si>
  <si>
    <t>63180</t>
  </si>
  <si>
    <t>16-300088</t>
  </si>
  <si>
    <t>MICH</t>
  </si>
  <si>
    <t>JACONA</t>
  </si>
  <si>
    <t>16-300100</t>
  </si>
  <si>
    <t>ZAMORA</t>
  </si>
  <si>
    <t>59600</t>
  </si>
  <si>
    <t>17-300113</t>
  </si>
  <si>
    <t>SIN</t>
  </si>
  <si>
    <t>LOS MOCHIS</t>
  </si>
  <si>
    <t>81200</t>
  </si>
  <si>
    <t>18-301185</t>
  </si>
  <si>
    <t>BCN</t>
  </si>
  <si>
    <t>TIJUANA</t>
  </si>
  <si>
    <t>22697</t>
  </si>
  <si>
    <t>18-301191</t>
  </si>
  <si>
    <t>22400</t>
  </si>
  <si>
    <t>18-301224</t>
  </si>
  <si>
    <t>22685</t>
  </si>
  <si>
    <t>18-301225</t>
  </si>
  <si>
    <t>22540</t>
  </si>
  <si>
    <t>18-301265</t>
  </si>
  <si>
    <t>18-301266</t>
  </si>
  <si>
    <t>18-301352</t>
  </si>
  <si>
    <t>22480</t>
  </si>
  <si>
    <t>18-301405</t>
  </si>
  <si>
    <t>18-301501</t>
  </si>
  <si>
    <t>22680</t>
  </si>
  <si>
    <t>18-301530</t>
  </si>
  <si>
    <t>22660</t>
  </si>
  <si>
    <t>18-301583</t>
  </si>
  <si>
    <t>18-301622</t>
  </si>
  <si>
    <t>18-301629</t>
  </si>
  <si>
    <t>18-301630</t>
  </si>
  <si>
    <t>18-301633</t>
  </si>
  <si>
    <t>18-301643</t>
  </si>
  <si>
    <t>18-301734</t>
  </si>
  <si>
    <t>18-301773</t>
  </si>
  <si>
    <t>18-301780</t>
  </si>
  <si>
    <t>18-301807</t>
  </si>
  <si>
    <t>18-301833</t>
  </si>
  <si>
    <t>18-301859</t>
  </si>
  <si>
    <t>18-301905</t>
  </si>
  <si>
    <t>18-302451</t>
  </si>
  <si>
    <t>18-302465</t>
  </si>
  <si>
    <t>18-302472</t>
  </si>
  <si>
    <t>18-302530</t>
  </si>
  <si>
    <t>18-302613</t>
  </si>
  <si>
    <t>22440</t>
  </si>
  <si>
    <t>18-302663</t>
  </si>
  <si>
    <t>18-302727</t>
  </si>
  <si>
    <t>18-302728</t>
  </si>
  <si>
    <t>26480</t>
  </si>
  <si>
    <t>18-302746</t>
  </si>
  <si>
    <t>18-302755</t>
  </si>
  <si>
    <t>18-302834</t>
  </si>
  <si>
    <t>22684</t>
  </si>
  <si>
    <t>18-302852</t>
  </si>
  <si>
    <t>22200</t>
  </si>
  <si>
    <t>18-302857</t>
  </si>
  <si>
    <t>18-302927</t>
  </si>
  <si>
    <t>18-302934</t>
  </si>
  <si>
    <t>TIJUANA B.C</t>
  </si>
  <si>
    <t>18-302983</t>
  </si>
  <si>
    <t>18-303063</t>
  </si>
  <si>
    <t>18-303078</t>
  </si>
  <si>
    <t>18-303122</t>
  </si>
  <si>
    <t>18-303200</t>
  </si>
  <si>
    <t>18-303202</t>
  </si>
  <si>
    <t>18-303212</t>
  </si>
  <si>
    <t>18-303304</t>
  </si>
  <si>
    <t>18-303307</t>
  </si>
  <si>
    <t>22119</t>
  </si>
  <si>
    <t>18-303341</t>
  </si>
  <si>
    <t>18-303371</t>
  </si>
  <si>
    <t>22620</t>
  </si>
  <si>
    <t>18-303455</t>
  </si>
  <si>
    <t>18-303613</t>
  </si>
  <si>
    <t>22000</t>
  </si>
  <si>
    <t>18-303688</t>
  </si>
  <si>
    <t>22670</t>
  </si>
  <si>
    <t>18-303718</t>
  </si>
  <si>
    <t>18-303730</t>
  </si>
  <si>
    <t>18-303753</t>
  </si>
  <si>
    <t>18-303754</t>
  </si>
  <si>
    <t>18-303758</t>
  </si>
  <si>
    <t>18-303852</t>
  </si>
  <si>
    <t>18-303855</t>
  </si>
  <si>
    <t>18-303869</t>
  </si>
  <si>
    <t>18-303877</t>
  </si>
  <si>
    <t>18-303898</t>
  </si>
  <si>
    <t>18-303967</t>
  </si>
  <si>
    <t>18-303995</t>
  </si>
  <si>
    <t>18-304037</t>
  </si>
  <si>
    <t>18-304044</t>
  </si>
  <si>
    <t>22167</t>
  </si>
  <si>
    <t>18-304074</t>
  </si>
  <si>
    <t>18-304101</t>
  </si>
  <si>
    <t>18-304106</t>
  </si>
  <si>
    <t>19-300407</t>
  </si>
  <si>
    <t>SON</t>
  </si>
  <si>
    <t>CD. OBREGON</t>
  </si>
  <si>
    <t>85130</t>
  </si>
  <si>
    <t>19-300415</t>
  </si>
  <si>
    <t>85000</t>
  </si>
  <si>
    <t>19-300449</t>
  </si>
  <si>
    <t>19-300632</t>
  </si>
  <si>
    <t>CD. OBREGON, SON.</t>
  </si>
  <si>
    <t>19-300724</t>
  </si>
  <si>
    <t>19-300815</t>
  </si>
  <si>
    <t>85137</t>
  </si>
  <si>
    <t>19-300884</t>
  </si>
  <si>
    <t>19-300962</t>
  </si>
  <si>
    <t>21-300176</t>
  </si>
  <si>
    <t>CULIACAN</t>
  </si>
  <si>
    <t>80165</t>
  </si>
  <si>
    <t>21-300238</t>
  </si>
  <si>
    <t>80290</t>
  </si>
  <si>
    <t>21-300384</t>
  </si>
  <si>
    <t>80050</t>
  </si>
  <si>
    <t>21-300483</t>
  </si>
  <si>
    <t>80010</t>
  </si>
  <si>
    <t>21-300531</t>
  </si>
  <si>
    <t>22-300193</t>
  </si>
  <si>
    <t>H MATAMOROS</t>
  </si>
  <si>
    <t>87400</t>
  </si>
  <si>
    <t>22-300221</t>
  </si>
  <si>
    <t>22-300359</t>
  </si>
  <si>
    <t>87430</t>
  </si>
  <si>
    <t>22-300366</t>
  </si>
  <si>
    <t>22-300405</t>
  </si>
  <si>
    <t>H. MATAMOROS</t>
  </si>
  <si>
    <t>2-300510</t>
  </si>
  <si>
    <t>JAL</t>
  </si>
  <si>
    <t>TLAQUEPAQUE</t>
  </si>
  <si>
    <t>45601</t>
  </si>
  <si>
    <t>2-300577</t>
  </si>
  <si>
    <t>ZAPOPAN</t>
  </si>
  <si>
    <t>45079</t>
  </si>
  <si>
    <t>2-300603</t>
  </si>
  <si>
    <t>GUADALAJARA</t>
  </si>
  <si>
    <t>44250</t>
  </si>
  <si>
    <t>2-300737</t>
  </si>
  <si>
    <t>2-300756</t>
  </si>
  <si>
    <t>2-300778</t>
  </si>
  <si>
    <t>45130</t>
  </si>
  <si>
    <t>2-300801</t>
  </si>
  <si>
    <t>2-300844</t>
  </si>
  <si>
    <t>2-301264</t>
  </si>
  <si>
    <t>2-301270</t>
  </si>
  <si>
    <t>45188</t>
  </si>
  <si>
    <t>2-301281</t>
  </si>
  <si>
    <t>2-301331</t>
  </si>
  <si>
    <t>45560</t>
  </si>
  <si>
    <t>2-301459</t>
  </si>
  <si>
    <t>45450</t>
  </si>
  <si>
    <t>2-301545</t>
  </si>
  <si>
    <t>HUENTITAN</t>
  </si>
  <si>
    <t>2-301549</t>
  </si>
  <si>
    <t>2-301588</t>
  </si>
  <si>
    <t>2-301612</t>
  </si>
  <si>
    <t>2-301684</t>
  </si>
  <si>
    <t>2-301715</t>
  </si>
  <si>
    <t>2-301768</t>
  </si>
  <si>
    <t>45060</t>
  </si>
  <si>
    <t>2-301783</t>
  </si>
  <si>
    <t>2-301809</t>
  </si>
  <si>
    <t>2-301818</t>
  </si>
  <si>
    <t>2-301861</t>
  </si>
  <si>
    <t>2-301954</t>
  </si>
  <si>
    <t>2-302124</t>
  </si>
  <si>
    <t>44450</t>
  </si>
  <si>
    <t>2-302148</t>
  </si>
  <si>
    <t>42420</t>
  </si>
  <si>
    <t>23-300282</t>
  </si>
  <si>
    <t>MAZATLAN,SIN</t>
  </si>
  <si>
    <t>8200</t>
  </si>
  <si>
    <t>23-500030</t>
  </si>
  <si>
    <t>MAZATLAN</t>
  </si>
  <si>
    <t>82000</t>
  </si>
  <si>
    <t>24-300646</t>
  </si>
  <si>
    <t>CD. JUAREZ</t>
  </si>
  <si>
    <t>24-300648</t>
  </si>
  <si>
    <t>24-300814</t>
  </si>
  <si>
    <t>24-300933</t>
  </si>
  <si>
    <t>24-301513</t>
  </si>
  <si>
    <t>32000</t>
  </si>
  <si>
    <t>24-301543</t>
  </si>
  <si>
    <t>24-301567</t>
  </si>
  <si>
    <t>24-301624</t>
  </si>
  <si>
    <t>24-301631</t>
  </si>
  <si>
    <t>24-301748</t>
  </si>
  <si>
    <t>CD. JAUREZ</t>
  </si>
  <si>
    <t>24-301787</t>
  </si>
  <si>
    <t>24-301809</t>
  </si>
  <si>
    <t>24-301824</t>
  </si>
  <si>
    <t>24-301841</t>
  </si>
  <si>
    <t>32500</t>
  </si>
  <si>
    <t>24-301913</t>
  </si>
  <si>
    <t>24-302006</t>
  </si>
  <si>
    <t>24-302014</t>
  </si>
  <si>
    <t>24-302037</t>
  </si>
  <si>
    <t>24-302085</t>
  </si>
  <si>
    <t>24-302142</t>
  </si>
  <si>
    <t>24-302178</t>
  </si>
  <si>
    <t>24-302237</t>
  </si>
  <si>
    <t>24-302256</t>
  </si>
  <si>
    <t>24-302330</t>
  </si>
  <si>
    <t>32380</t>
  </si>
  <si>
    <t>24-302342</t>
  </si>
  <si>
    <t>24-302375</t>
  </si>
  <si>
    <t>24-302432</t>
  </si>
  <si>
    <t>24-302514</t>
  </si>
  <si>
    <t>32471</t>
  </si>
  <si>
    <t>24-302549</t>
  </si>
  <si>
    <t>32401</t>
  </si>
  <si>
    <t>24-302875</t>
  </si>
  <si>
    <t>25-300047</t>
  </si>
  <si>
    <t>BAHIA DE BANDERAS</t>
  </si>
  <si>
    <t>45000</t>
  </si>
  <si>
    <t>25-300099</t>
  </si>
  <si>
    <t>PUERTO VALLARTA</t>
  </si>
  <si>
    <t>48315</t>
  </si>
  <si>
    <t>25-300125</t>
  </si>
  <si>
    <t>25-300383</t>
  </si>
  <si>
    <t>38300</t>
  </si>
  <si>
    <t>25-300406</t>
  </si>
  <si>
    <t>BUCERIAS</t>
  </si>
  <si>
    <t>48350</t>
  </si>
  <si>
    <t>25-300455</t>
  </si>
  <si>
    <t>25-300486</t>
  </si>
  <si>
    <t>25-300495</t>
  </si>
  <si>
    <t>25-300532</t>
  </si>
  <si>
    <t>25-300542</t>
  </si>
  <si>
    <t>63732</t>
  </si>
  <si>
    <t>26-300025</t>
  </si>
  <si>
    <t>NOGALES</t>
  </si>
  <si>
    <t>84000</t>
  </si>
  <si>
    <t>26-300053</t>
  </si>
  <si>
    <t>26-300076</t>
  </si>
  <si>
    <t>NOGALES. SONORA.</t>
  </si>
  <si>
    <t>26-300091</t>
  </si>
  <si>
    <t>84094</t>
  </si>
  <si>
    <t>26-300115</t>
  </si>
  <si>
    <t>26-300215</t>
  </si>
  <si>
    <t>26-300217</t>
  </si>
  <si>
    <t>26-300247</t>
  </si>
  <si>
    <t>26-300255</t>
  </si>
  <si>
    <t>26-300261</t>
  </si>
  <si>
    <t>26-300309</t>
  </si>
  <si>
    <t>26-300348</t>
  </si>
  <si>
    <t>27-300049</t>
  </si>
  <si>
    <t>CHS</t>
  </si>
  <si>
    <t>TUXTLA GUTIERREZ</t>
  </si>
  <si>
    <t>29000</t>
  </si>
  <si>
    <t>27-300145</t>
  </si>
  <si>
    <t>27-300162</t>
  </si>
  <si>
    <t>27-300175</t>
  </si>
  <si>
    <t>27-300237</t>
  </si>
  <si>
    <t>28-300028</t>
  </si>
  <si>
    <t>SLP</t>
  </si>
  <si>
    <t>CD. VALLES</t>
  </si>
  <si>
    <t>79030</t>
  </si>
  <si>
    <t>29-300086</t>
  </si>
  <si>
    <t>NL</t>
  </si>
  <si>
    <t>ESCOBEDO</t>
  </si>
  <si>
    <t>66050</t>
  </si>
  <si>
    <t>29-300184</t>
  </si>
  <si>
    <t>29-300403</t>
  </si>
  <si>
    <t>64105</t>
  </si>
  <si>
    <t>29-300414</t>
  </si>
  <si>
    <t>29-300425</t>
  </si>
  <si>
    <t>GUADALUPE</t>
  </si>
  <si>
    <t>67000</t>
  </si>
  <si>
    <t>29-300442</t>
  </si>
  <si>
    <t>66000</t>
  </si>
  <si>
    <t>29-300621</t>
  </si>
  <si>
    <t>MONTERREY</t>
  </si>
  <si>
    <t>64000</t>
  </si>
  <si>
    <t>29-300640</t>
  </si>
  <si>
    <t>ESOCBEDO</t>
  </si>
  <si>
    <t>29-300693</t>
  </si>
  <si>
    <t>29-300717</t>
  </si>
  <si>
    <t>GRAL ESCOBEDO</t>
  </si>
  <si>
    <t>66600</t>
  </si>
  <si>
    <t>29-300736</t>
  </si>
  <si>
    <t>30-300353</t>
  </si>
  <si>
    <t>MEXICALI</t>
  </si>
  <si>
    <t>21259</t>
  </si>
  <si>
    <t>30-300371</t>
  </si>
  <si>
    <t>21380</t>
  </si>
  <si>
    <t>30-300377</t>
  </si>
  <si>
    <t>30-300405</t>
  </si>
  <si>
    <t>30-300409</t>
  </si>
  <si>
    <t>30-300468</t>
  </si>
  <si>
    <t>30-300470</t>
  </si>
  <si>
    <t>30-300486</t>
  </si>
  <si>
    <t>30-300517</t>
  </si>
  <si>
    <t>30-300527</t>
  </si>
  <si>
    <t>30-300564</t>
  </si>
  <si>
    <t>30-300578</t>
  </si>
  <si>
    <t>30-300580</t>
  </si>
  <si>
    <t>30-300592</t>
  </si>
  <si>
    <t>30-300645</t>
  </si>
  <si>
    <t>30-300649</t>
  </si>
  <si>
    <t>30-300664</t>
  </si>
  <si>
    <t>30-300675</t>
  </si>
  <si>
    <t>30-300681</t>
  </si>
  <si>
    <t>30-300684</t>
  </si>
  <si>
    <t>30-300742</t>
  </si>
  <si>
    <t>30-300770</t>
  </si>
  <si>
    <t>30-300783</t>
  </si>
  <si>
    <t>30-300791</t>
  </si>
  <si>
    <t>21299</t>
  </si>
  <si>
    <t>30-300797</t>
  </si>
  <si>
    <t>30-301162</t>
  </si>
  <si>
    <t>30-301175</t>
  </si>
  <si>
    <t>30-301204</t>
  </si>
  <si>
    <t>21399</t>
  </si>
  <si>
    <t>30-301246</t>
  </si>
  <si>
    <t>30-301276</t>
  </si>
  <si>
    <t>30-301361</t>
  </si>
  <si>
    <t>30-301393</t>
  </si>
  <si>
    <t>30-301402</t>
  </si>
  <si>
    <t>30-301469</t>
  </si>
  <si>
    <t>21379</t>
  </si>
  <si>
    <t>30-301470</t>
  </si>
  <si>
    <t>30-301471</t>
  </si>
  <si>
    <t>30-301480</t>
  </si>
  <si>
    <t>30-301515</t>
  </si>
  <si>
    <t>30-301520</t>
  </si>
  <si>
    <t>30-301526</t>
  </si>
  <si>
    <t>30-301552</t>
  </si>
  <si>
    <t>30-301553</t>
  </si>
  <si>
    <t>31-300191</t>
  </si>
  <si>
    <t>HERMOSILLO</t>
  </si>
  <si>
    <t>83140</t>
  </si>
  <si>
    <t>31-300195</t>
  </si>
  <si>
    <t>31-300244</t>
  </si>
  <si>
    <t>32-300094</t>
  </si>
  <si>
    <t>TOLUCA</t>
  </si>
  <si>
    <t>50200</t>
  </si>
  <si>
    <t>32-300101</t>
  </si>
  <si>
    <t>32-300104</t>
  </si>
  <si>
    <t>32-300125</t>
  </si>
  <si>
    <t>32-300127</t>
  </si>
  <si>
    <t>32-300128</t>
  </si>
  <si>
    <t>32-300132</t>
  </si>
  <si>
    <t>32-300144</t>
  </si>
  <si>
    <t>32-300146</t>
  </si>
  <si>
    <t>32-300150</t>
  </si>
  <si>
    <t>32-300151</t>
  </si>
  <si>
    <t>32-300205</t>
  </si>
  <si>
    <t>32-300219</t>
  </si>
  <si>
    <t>32-300230</t>
  </si>
  <si>
    <t>32-300252</t>
  </si>
  <si>
    <t>32-300269</t>
  </si>
  <si>
    <t>32-300334</t>
  </si>
  <si>
    <t>32-300335</t>
  </si>
  <si>
    <t>32-300387</t>
  </si>
  <si>
    <t>32-300389</t>
  </si>
  <si>
    <t>32-300395</t>
  </si>
  <si>
    <t>32-300408</t>
  </si>
  <si>
    <t>32-300423</t>
  </si>
  <si>
    <t>32-300452</t>
  </si>
  <si>
    <t>32-300457</t>
  </si>
  <si>
    <t>32-300490</t>
  </si>
  <si>
    <t>32-300524</t>
  </si>
  <si>
    <t>32-300529</t>
  </si>
  <si>
    <t>32-300530</t>
  </si>
  <si>
    <t>32-300560</t>
  </si>
  <si>
    <t>32-300565</t>
  </si>
  <si>
    <t>32-300610</t>
  </si>
  <si>
    <t>32-300662</t>
  </si>
  <si>
    <t>32-300668</t>
  </si>
  <si>
    <t>3-300379</t>
  </si>
  <si>
    <t>QRO</t>
  </si>
  <si>
    <t>CORREGIDORA</t>
  </si>
  <si>
    <t>76190</t>
  </si>
  <si>
    <t>3-300384</t>
  </si>
  <si>
    <t>3-300428</t>
  </si>
  <si>
    <t>QUERETARO</t>
  </si>
  <si>
    <t>76230</t>
  </si>
  <si>
    <t>3-300602</t>
  </si>
  <si>
    <t>76148</t>
  </si>
  <si>
    <t>3-300643</t>
  </si>
  <si>
    <t>3-300727</t>
  </si>
  <si>
    <t>3-300743</t>
  </si>
  <si>
    <t>3-300791</t>
  </si>
  <si>
    <t>3-300817</t>
  </si>
  <si>
    <t>76100</t>
  </si>
  <si>
    <t>3-300822</t>
  </si>
  <si>
    <t>33-300087</t>
  </si>
  <si>
    <t>CD.VICTORIA</t>
  </si>
  <si>
    <t>87000</t>
  </si>
  <si>
    <t>33-300128</t>
  </si>
  <si>
    <t>87029</t>
  </si>
  <si>
    <t>33-300164</t>
  </si>
  <si>
    <t>33-300172</t>
  </si>
  <si>
    <t>33-300333</t>
  </si>
  <si>
    <t>33-300354</t>
  </si>
  <si>
    <t>33-300356</t>
  </si>
  <si>
    <t>33-300396</t>
  </si>
  <si>
    <t>CD. VICTORIA</t>
  </si>
  <si>
    <t>87020</t>
  </si>
  <si>
    <t>33-300412</t>
  </si>
  <si>
    <t>33-300414</t>
  </si>
  <si>
    <t>33-300440</t>
  </si>
  <si>
    <t>33-300472</t>
  </si>
  <si>
    <t>C.D VICTORIA</t>
  </si>
  <si>
    <t>87060</t>
  </si>
  <si>
    <t>33-300495</t>
  </si>
  <si>
    <t>33-300538</t>
  </si>
  <si>
    <t>35-300177</t>
  </si>
  <si>
    <t>TARIMBARO</t>
  </si>
  <si>
    <t>58880</t>
  </si>
  <si>
    <t>35-300204</t>
  </si>
  <si>
    <t>MORELIA</t>
  </si>
  <si>
    <t>61600</t>
  </si>
  <si>
    <t>35-300414</t>
  </si>
  <si>
    <t>58116</t>
  </si>
  <si>
    <t>35-300425</t>
  </si>
  <si>
    <t>35-300437</t>
  </si>
  <si>
    <t>35-300494</t>
  </si>
  <si>
    <t>35-300512</t>
  </si>
  <si>
    <t>ZACAPU</t>
  </si>
  <si>
    <t>58600</t>
  </si>
  <si>
    <t>35-300603</t>
  </si>
  <si>
    <t>37-300107</t>
  </si>
  <si>
    <t>LA PAZ</t>
  </si>
  <si>
    <t>37-300116</t>
  </si>
  <si>
    <t>37-300140</t>
  </si>
  <si>
    <t>37-300210</t>
  </si>
  <si>
    <t>23080</t>
  </si>
  <si>
    <t>37-300213</t>
  </si>
  <si>
    <t>37-300220</t>
  </si>
  <si>
    <t>37-300280</t>
  </si>
  <si>
    <t>37-300313</t>
  </si>
  <si>
    <t>37-300340</t>
  </si>
  <si>
    <t>37-300343</t>
  </si>
  <si>
    <t>37-300353</t>
  </si>
  <si>
    <t>37-300384</t>
  </si>
  <si>
    <t>37-300400</t>
  </si>
  <si>
    <t>37-300445</t>
  </si>
  <si>
    <t>23000</t>
  </si>
  <si>
    <t>37-300468</t>
  </si>
  <si>
    <t>37-300476</t>
  </si>
  <si>
    <t>37-300488</t>
  </si>
  <si>
    <t>38-300302</t>
  </si>
  <si>
    <t>GTO</t>
  </si>
  <si>
    <t>IRAPUATO</t>
  </si>
  <si>
    <t>36660</t>
  </si>
  <si>
    <t>38-300409</t>
  </si>
  <si>
    <t>38-300628</t>
  </si>
  <si>
    <t>38-300661</t>
  </si>
  <si>
    <t>36597</t>
  </si>
  <si>
    <t>38-300687</t>
  </si>
  <si>
    <t>36595</t>
  </si>
  <si>
    <t>38-300858</t>
  </si>
  <si>
    <t>36360</t>
  </si>
  <si>
    <t>38-300874</t>
  </si>
  <si>
    <t>36520</t>
  </si>
  <si>
    <t>38-300948</t>
  </si>
  <si>
    <t>38-300969</t>
  </si>
  <si>
    <t>38-301004</t>
  </si>
  <si>
    <t>36557</t>
  </si>
  <si>
    <t>39-300192</t>
  </si>
  <si>
    <t>OAX</t>
  </si>
  <si>
    <t>AGCIA.MPAL.SN JUAN CHAPULTEPEC</t>
  </si>
  <si>
    <t>68150</t>
  </si>
  <si>
    <t>39-300242</t>
  </si>
  <si>
    <t>39-300277</t>
  </si>
  <si>
    <t>40-300127</t>
  </si>
  <si>
    <t>REYNOSA</t>
  </si>
  <si>
    <t>88777</t>
  </si>
  <si>
    <t>40-300165</t>
  </si>
  <si>
    <t>88500</t>
  </si>
  <si>
    <t>40-300180</t>
  </si>
  <si>
    <t>88660</t>
  </si>
  <si>
    <t>40-300223</t>
  </si>
  <si>
    <t>88730</t>
  </si>
  <si>
    <t>40-300452</t>
  </si>
  <si>
    <t>88796</t>
  </si>
  <si>
    <t>40-300465</t>
  </si>
  <si>
    <t>40-300494</t>
  </si>
  <si>
    <t>88710</t>
  </si>
  <si>
    <t>40-300561</t>
  </si>
  <si>
    <t>40-300605</t>
  </si>
  <si>
    <t>40-300646</t>
  </si>
  <si>
    <t>40-300662</t>
  </si>
  <si>
    <t>40-300668</t>
  </si>
  <si>
    <t>40-300736</t>
  </si>
  <si>
    <t>40-300747</t>
  </si>
  <si>
    <t>40-300799</t>
  </si>
  <si>
    <t>40-300878</t>
  </si>
  <si>
    <t>40-301024</t>
  </si>
  <si>
    <t>40-301064</t>
  </si>
  <si>
    <t>43-300034</t>
  </si>
  <si>
    <t>DOLORES HIDALGO</t>
  </si>
  <si>
    <t>37800</t>
  </si>
  <si>
    <t>43-300038</t>
  </si>
  <si>
    <t>43-300042</t>
  </si>
  <si>
    <t>43-300048</t>
  </si>
  <si>
    <t>44-300060</t>
  </si>
  <si>
    <t>MANZANILLO</t>
  </si>
  <si>
    <t>28200</t>
  </si>
  <si>
    <t>44-300080</t>
  </si>
  <si>
    <t>46-300544</t>
  </si>
  <si>
    <t>QR</t>
  </si>
  <si>
    <t>BENITO JUAREZ</t>
  </si>
  <si>
    <t>77533</t>
  </si>
  <si>
    <t>46-300545</t>
  </si>
  <si>
    <t>CANCUN, BENITO JUAREZ</t>
  </si>
  <si>
    <t>46-300584</t>
  </si>
  <si>
    <t>46-300659</t>
  </si>
  <si>
    <t>CANCUN</t>
  </si>
  <si>
    <t>77518</t>
  </si>
  <si>
    <t>46-300663</t>
  </si>
  <si>
    <t>46-300694</t>
  </si>
  <si>
    <t>46-300704</t>
  </si>
  <si>
    <t>77501</t>
  </si>
  <si>
    <t>46-300766</t>
  </si>
  <si>
    <t>46-300806</t>
  </si>
  <si>
    <t>77500</t>
  </si>
  <si>
    <t>46-300829</t>
  </si>
  <si>
    <t>46-300969</t>
  </si>
  <si>
    <t>46-300985</t>
  </si>
  <si>
    <t>77537</t>
  </si>
  <si>
    <t>46-300992</t>
  </si>
  <si>
    <t>77508</t>
  </si>
  <si>
    <t>46-301025</t>
  </si>
  <si>
    <t>TULUM, SOLIDARIDAD</t>
  </si>
  <si>
    <t>77780</t>
  </si>
  <si>
    <t>46-301038</t>
  </si>
  <si>
    <t>77538</t>
  </si>
  <si>
    <t>46-301050</t>
  </si>
  <si>
    <t>46-301238</t>
  </si>
  <si>
    <t>46-301254</t>
  </si>
  <si>
    <t>77516</t>
  </si>
  <si>
    <t>46-301290</t>
  </si>
  <si>
    <t>46-301313</t>
  </si>
  <si>
    <t>TULUM</t>
  </si>
  <si>
    <t>46-301341</t>
  </si>
  <si>
    <t>46-301431</t>
  </si>
  <si>
    <t>46-301470</t>
  </si>
  <si>
    <t>46-301524</t>
  </si>
  <si>
    <t>46-301548</t>
  </si>
  <si>
    <t>46-301552</t>
  </si>
  <si>
    <t>46-301570</t>
  </si>
  <si>
    <t>CANCUN BENITO JUAREZ</t>
  </si>
  <si>
    <t>46-301625</t>
  </si>
  <si>
    <t>46-301633</t>
  </si>
  <si>
    <t>47-990030</t>
  </si>
  <si>
    <t>VER</t>
  </si>
  <si>
    <t>VERACRUZ,VER.</t>
  </si>
  <si>
    <t>91810</t>
  </si>
  <si>
    <t>47-990055</t>
  </si>
  <si>
    <t>VERACRUZ</t>
  </si>
  <si>
    <t>91830</t>
  </si>
  <si>
    <t>48-300088</t>
  </si>
  <si>
    <t>CELAYA</t>
  </si>
  <si>
    <t>38050</t>
  </si>
  <si>
    <t>48-300089</t>
  </si>
  <si>
    <t>48-300106</t>
  </si>
  <si>
    <t>38020</t>
  </si>
  <si>
    <t>48-300209</t>
  </si>
  <si>
    <t>38060</t>
  </si>
  <si>
    <t>49-300010</t>
  </si>
  <si>
    <t>SAN JOSE ITURBIDE</t>
  </si>
  <si>
    <t>37980</t>
  </si>
  <si>
    <t>50-300011</t>
  </si>
  <si>
    <t>SAN MIGUEL DE ALLENDE</t>
  </si>
  <si>
    <t>68600</t>
  </si>
  <si>
    <t>50-300017</t>
  </si>
  <si>
    <t>52-300040</t>
  </si>
  <si>
    <t>YUC</t>
  </si>
  <si>
    <t>MERIDA</t>
  </si>
  <si>
    <t>97200</t>
  </si>
  <si>
    <t>52-300075</t>
  </si>
  <si>
    <t>52-300076</t>
  </si>
  <si>
    <t>52-300086</t>
  </si>
  <si>
    <t>52-300108</t>
  </si>
  <si>
    <t>52-300131</t>
  </si>
  <si>
    <t>52-300197</t>
  </si>
  <si>
    <t>52-300204</t>
  </si>
  <si>
    <t>52-300308</t>
  </si>
  <si>
    <t>97219</t>
  </si>
  <si>
    <t>52-300316</t>
  </si>
  <si>
    <t>5-300012</t>
  </si>
  <si>
    <t>HGO</t>
  </si>
  <si>
    <t>PACHUCA</t>
  </si>
  <si>
    <t>42184</t>
  </si>
  <si>
    <t>5-300013</t>
  </si>
  <si>
    <t>MINERAL DE LA REFORMA</t>
  </si>
  <si>
    <t>42181</t>
  </si>
  <si>
    <t>5-300014</t>
  </si>
  <si>
    <t>5-300016</t>
  </si>
  <si>
    <t>54-300024</t>
  </si>
  <si>
    <t>SALAMANCA</t>
  </si>
  <si>
    <t>36780</t>
  </si>
  <si>
    <t>54-300025</t>
  </si>
  <si>
    <t>5-995165</t>
  </si>
  <si>
    <t>42083</t>
  </si>
  <si>
    <t>5-995168</t>
  </si>
  <si>
    <t>PACHUCA DE SOTO</t>
  </si>
  <si>
    <t>5-995171</t>
  </si>
  <si>
    <t>41083</t>
  </si>
  <si>
    <t>5-995232</t>
  </si>
  <si>
    <t>6-300299</t>
  </si>
  <si>
    <t>PUE</t>
  </si>
  <si>
    <t>CUAUTLANCINGO</t>
  </si>
  <si>
    <t>6-300304</t>
  </si>
  <si>
    <t>SAN ANDRES CHOLULA</t>
  </si>
  <si>
    <t>72810</t>
  </si>
  <si>
    <t>6-300342</t>
  </si>
  <si>
    <t>SAN PEDRO CHOLULA</t>
  </si>
  <si>
    <t>72760</t>
  </si>
  <si>
    <t>6-300351</t>
  </si>
  <si>
    <t>6-300362</t>
  </si>
  <si>
    <t>6-300415</t>
  </si>
  <si>
    <t>PUEBLA</t>
  </si>
  <si>
    <t>72130</t>
  </si>
  <si>
    <t>6-300761</t>
  </si>
  <si>
    <t>6-300802</t>
  </si>
  <si>
    <t>72136</t>
  </si>
  <si>
    <t>6-300849</t>
  </si>
  <si>
    <t>72470</t>
  </si>
  <si>
    <t>6-300886</t>
  </si>
  <si>
    <t>CHOLULA</t>
  </si>
  <si>
    <t>6-300954</t>
  </si>
  <si>
    <t>72700</t>
  </si>
  <si>
    <t>6-300967</t>
  </si>
  <si>
    <t>6-300975</t>
  </si>
  <si>
    <t>ATLIXCO</t>
  </si>
  <si>
    <t>74200</t>
  </si>
  <si>
    <t>6-301060</t>
  </si>
  <si>
    <t>72000</t>
  </si>
  <si>
    <t>6-301067</t>
  </si>
  <si>
    <t>6-301071</t>
  </si>
  <si>
    <t>6-301137</t>
  </si>
  <si>
    <t>6-301161</t>
  </si>
  <si>
    <t>6-301173</t>
  </si>
  <si>
    <t>72480</t>
  </si>
  <si>
    <t>6-301237</t>
  </si>
  <si>
    <t>72120</t>
  </si>
  <si>
    <t>6-301270</t>
  </si>
  <si>
    <t>SAN ANDRES, CHOLULA</t>
  </si>
  <si>
    <t>6-301304</t>
  </si>
  <si>
    <t>6-301317</t>
  </si>
  <si>
    <t>6-301334</t>
  </si>
  <si>
    <t>72197</t>
  </si>
  <si>
    <t>6-301396</t>
  </si>
  <si>
    <t>6-301424</t>
  </si>
  <si>
    <t>6-301443</t>
  </si>
  <si>
    <t>6-301465</t>
  </si>
  <si>
    <t>72090</t>
  </si>
  <si>
    <t>6-301490</t>
  </si>
  <si>
    <t>6-301535</t>
  </si>
  <si>
    <t>72243</t>
  </si>
  <si>
    <t>6-301639</t>
  </si>
  <si>
    <t>6-301645</t>
  </si>
  <si>
    <t>72230</t>
  </si>
  <si>
    <t>6-301653</t>
  </si>
  <si>
    <t>63-300008</t>
  </si>
  <si>
    <t>TORREON</t>
  </si>
  <si>
    <t>27000</t>
  </si>
  <si>
    <t>63-300027</t>
  </si>
  <si>
    <t>63-990062</t>
  </si>
  <si>
    <t>27275</t>
  </si>
  <si>
    <t>63-990068</t>
  </si>
  <si>
    <t>27260</t>
  </si>
  <si>
    <t>64-300171</t>
  </si>
  <si>
    <t>NUEVO LAREDO</t>
  </si>
  <si>
    <t>88000</t>
  </si>
  <si>
    <t>64-300203</t>
  </si>
  <si>
    <t>65-300063</t>
  </si>
  <si>
    <t>SAN FRANCISCO DEL RINCON</t>
  </si>
  <si>
    <t>36300</t>
  </si>
  <si>
    <t>65-300069</t>
  </si>
  <si>
    <t>68-300025</t>
  </si>
  <si>
    <t>LA BARCA</t>
  </si>
  <si>
    <t>47910</t>
  </si>
  <si>
    <t>71-300010</t>
  </si>
  <si>
    <t>PIEDRAS NEGRAS</t>
  </si>
  <si>
    <t>71-990016</t>
  </si>
  <si>
    <t>26010</t>
  </si>
  <si>
    <t>74-990010</t>
  </si>
  <si>
    <t>URUAPAN</t>
  </si>
  <si>
    <t>60050</t>
  </si>
  <si>
    <t>75-300101</t>
  </si>
  <si>
    <t>ORIZABA, VER</t>
  </si>
  <si>
    <t>94330</t>
  </si>
  <si>
    <t>76-300027</t>
  </si>
  <si>
    <t>SALTILLO</t>
  </si>
  <si>
    <t>25000</t>
  </si>
  <si>
    <t>76-300043</t>
  </si>
  <si>
    <t>25210</t>
  </si>
  <si>
    <t>76-300174</t>
  </si>
  <si>
    <t>76-300180</t>
  </si>
  <si>
    <t>76-300428</t>
  </si>
  <si>
    <t>77-300011</t>
  </si>
  <si>
    <t>ENSENADA</t>
  </si>
  <si>
    <t>22810</t>
  </si>
  <si>
    <t>77-300022</t>
  </si>
  <si>
    <t>22880</t>
  </si>
  <si>
    <t>77-300034</t>
  </si>
  <si>
    <t>22785</t>
  </si>
  <si>
    <t>78-300128</t>
  </si>
  <si>
    <t>TEHUACAN</t>
  </si>
  <si>
    <t>75857</t>
  </si>
  <si>
    <t>78-300148</t>
  </si>
  <si>
    <t>75740</t>
  </si>
  <si>
    <t>78-300149</t>
  </si>
  <si>
    <t>78-300157</t>
  </si>
  <si>
    <t>78-300183</t>
  </si>
  <si>
    <t>75710</t>
  </si>
  <si>
    <t>78-300192</t>
  </si>
  <si>
    <t>78-300237</t>
  </si>
  <si>
    <t>78-300253</t>
  </si>
  <si>
    <t>78-300351</t>
  </si>
  <si>
    <t>78-300422</t>
  </si>
  <si>
    <t>78-300453</t>
  </si>
  <si>
    <t>80-300162</t>
  </si>
  <si>
    <t>CABO SAN LUCAS</t>
  </si>
  <si>
    <t>23410</t>
  </si>
  <si>
    <t>80-300201</t>
  </si>
  <si>
    <t>80-300225</t>
  </si>
  <si>
    <t>80-300250</t>
  </si>
  <si>
    <t>80-300452</t>
  </si>
  <si>
    <t>80-300457</t>
  </si>
  <si>
    <t>80-300474</t>
  </si>
  <si>
    <t>80-300476</t>
  </si>
  <si>
    <t>80-300503</t>
  </si>
  <si>
    <t>80-300513</t>
  </si>
  <si>
    <t>80-300524</t>
  </si>
  <si>
    <t>80-300540</t>
  </si>
  <si>
    <t>80-300541</t>
  </si>
  <si>
    <t>80-300586</t>
  </si>
  <si>
    <t>80-300594</t>
  </si>
  <si>
    <t>80-300621</t>
  </si>
  <si>
    <t>80-300654</t>
  </si>
  <si>
    <t>80-300710</t>
  </si>
  <si>
    <t>80-300724</t>
  </si>
  <si>
    <t>80-300771</t>
  </si>
  <si>
    <t>80-300797</t>
  </si>
  <si>
    <t>80-300828</t>
  </si>
  <si>
    <t>80-300868</t>
  </si>
  <si>
    <t>80-300876</t>
  </si>
  <si>
    <t>80-300975</t>
  </si>
  <si>
    <t>80-301016</t>
  </si>
  <si>
    <t>80-301029</t>
  </si>
  <si>
    <t>80-301058</t>
  </si>
  <si>
    <t>80-301079</t>
  </si>
  <si>
    <t>80-301136</t>
  </si>
  <si>
    <t>80-301175</t>
  </si>
  <si>
    <t>80-301181</t>
  </si>
  <si>
    <t>80-301243</t>
  </si>
  <si>
    <t>80-301249</t>
  </si>
  <si>
    <t>80-301255</t>
  </si>
  <si>
    <t>80-301333</t>
  </si>
  <si>
    <t>80-301343</t>
  </si>
  <si>
    <t>80-301439</t>
  </si>
  <si>
    <t>LOS CABOS</t>
  </si>
  <si>
    <t>80-301458</t>
  </si>
  <si>
    <t>8-300464</t>
  </si>
  <si>
    <t>AGS</t>
  </si>
  <si>
    <t>AGUASCALIENTES</t>
  </si>
  <si>
    <t>20190</t>
  </si>
  <si>
    <t>8-300489</t>
  </si>
  <si>
    <t>8-300491</t>
  </si>
  <si>
    <t>8-300500</t>
  </si>
  <si>
    <t>8-300570</t>
  </si>
  <si>
    <t>20126</t>
  </si>
  <si>
    <t>8-300792</t>
  </si>
  <si>
    <t>20263</t>
  </si>
  <si>
    <t>8-300817</t>
  </si>
  <si>
    <t>8-300832</t>
  </si>
  <si>
    <t>20146</t>
  </si>
  <si>
    <t>8-300871</t>
  </si>
  <si>
    <t>8-300945</t>
  </si>
  <si>
    <t>8-300960</t>
  </si>
  <si>
    <t>20000</t>
  </si>
  <si>
    <t>8-300990</t>
  </si>
  <si>
    <t>8-301103</t>
  </si>
  <si>
    <t>8-301165</t>
  </si>
  <si>
    <t>8-301175</t>
  </si>
  <si>
    <t>20020</t>
  </si>
  <si>
    <t>8-301184</t>
  </si>
  <si>
    <t>8-301193</t>
  </si>
  <si>
    <t>8-301200</t>
  </si>
  <si>
    <t>8-301203</t>
  </si>
  <si>
    <t>8-301219</t>
  </si>
  <si>
    <t>83-300027</t>
  </si>
  <si>
    <t>SAN CRISTOBAL DE LAS CASAS</t>
  </si>
  <si>
    <t>29213</t>
  </si>
  <si>
    <t>83-300069</t>
  </si>
  <si>
    <t>29200</t>
  </si>
  <si>
    <t>83-300114</t>
  </si>
  <si>
    <t>86-300003</t>
  </si>
  <si>
    <t>SAHUAYO</t>
  </si>
  <si>
    <t>59000</t>
  </si>
  <si>
    <t>88-300021</t>
  </si>
  <si>
    <t>TAB</t>
  </si>
  <si>
    <t>VILLAHERMOSA</t>
  </si>
  <si>
    <t>86126</t>
  </si>
  <si>
    <t>89-300049</t>
  </si>
  <si>
    <t>TECOMAN</t>
  </si>
  <si>
    <t>89-300073</t>
  </si>
  <si>
    <t>89-300091</t>
  </si>
  <si>
    <t>89-300095</t>
  </si>
  <si>
    <t>89-300099</t>
  </si>
  <si>
    <t>89-300158</t>
  </si>
  <si>
    <t>89-300206</t>
  </si>
  <si>
    <t>89-300218</t>
  </si>
  <si>
    <t>9-300359</t>
  </si>
  <si>
    <t>SOLEDAD DE GRACIANO SANCHEZ</t>
  </si>
  <si>
    <t>78434</t>
  </si>
  <si>
    <t>9-300384</t>
  </si>
  <si>
    <t>SAN LUIS POTOSI</t>
  </si>
  <si>
    <t>78233</t>
  </si>
  <si>
    <t>9-300424</t>
  </si>
  <si>
    <t>78433</t>
  </si>
  <si>
    <t>9-300462</t>
  </si>
  <si>
    <t>78438</t>
  </si>
  <si>
    <t>9-300495</t>
  </si>
  <si>
    <t>9-300591</t>
  </si>
  <si>
    <t>9-300653</t>
  </si>
  <si>
    <t>9-300667</t>
  </si>
  <si>
    <t>9-300684</t>
  </si>
  <si>
    <t>9-300694</t>
  </si>
  <si>
    <t>9-300707</t>
  </si>
  <si>
    <t>78290</t>
  </si>
  <si>
    <t>9-300708</t>
  </si>
  <si>
    <t>9-300770</t>
  </si>
  <si>
    <t>78100</t>
  </si>
  <si>
    <t>9-300771</t>
  </si>
  <si>
    <t>87394</t>
  </si>
  <si>
    <t>9-300815</t>
  </si>
  <si>
    <t>78215</t>
  </si>
  <si>
    <t>9-300834</t>
  </si>
  <si>
    <t>9-300974</t>
  </si>
  <si>
    <t>99-301826</t>
  </si>
  <si>
    <t>ECATEPEC</t>
  </si>
  <si>
    <t>55066</t>
  </si>
  <si>
    <t>99-302145</t>
  </si>
  <si>
    <t>99-302585</t>
  </si>
  <si>
    <t>55090</t>
  </si>
  <si>
    <t>99-302708</t>
  </si>
  <si>
    <t>99-302718</t>
  </si>
  <si>
    <t>99-302829</t>
  </si>
  <si>
    <t>99-302835</t>
  </si>
  <si>
    <t>99-302839</t>
  </si>
  <si>
    <t>99-302841</t>
  </si>
  <si>
    <t>99-302850</t>
  </si>
  <si>
    <t>99-302866</t>
  </si>
  <si>
    <t>99-302870</t>
  </si>
  <si>
    <t>99-302896</t>
  </si>
  <si>
    <t>99-303012</t>
  </si>
  <si>
    <t>99-303956</t>
  </si>
  <si>
    <t>99-304123</t>
  </si>
  <si>
    <t>99-304124</t>
  </si>
  <si>
    <t>99-304139</t>
  </si>
  <si>
    <t>99-304304</t>
  </si>
  <si>
    <t>99-304485</t>
  </si>
  <si>
    <t>COACALCO</t>
  </si>
  <si>
    <t>55700</t>
  </si>
  <si>
    <t>99-304613</t>
  </si>
  <si>
    <t>99-304741</t>
  </si>
  <si>
    <t>99-304889</t>
  </si>
  <si>
    <t>99-304954</t>
  </si>
  <si>
    <t>99-304987</t>
  </si>
  <si>
    <t>99-305208</t>
  </si>
  <si>
    <t>99-305363</t>
  </si>
  <si>
    <t>99-305589</t>
  </si>
  <si>
    <t>99-305989</t>
  </si>
  <si>
    <t>5300</t>
  </si>
  <si>
    <t>99-305991</t>
  </si>
  <si>
    <t>99-306018</t>
  </si>
  <si>
    <t>100-305449</t>
  </si>
  <si>
    <t>GPI</t>
  </si>
  <si>
    <t>46-301669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</si>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</sst>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\/dd\/yyyy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499984740745262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2" borderId="0" xfId="2" applyFont="1" applyFill="1" applyAlignment="1">
      <alignment horizontal="left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left" wrapText="1"/>
    </xf>
    <xf numFmtId="49" fontId="4" fillId="5" borderId="2" xfId="2" applyNumberFormat="1" applyFont="1" applyFill="1" applyBorder="1" applyAlignment="1">
      <alignment horizontal="center" wrapText="1"/>
    </xf>
    <xf numFmtId="164" fontId="4" fillId="5" borderId="2" xfId="2" applyNumberFormat="1" applyFont="1" applyFill="1" applyBorder="1" applyAlignment="1">
      <alignment horizontal="center" wrapText="1"/>
    </xf>
    <xf numFmtId="49" fontId="4" fillId="5" borderId="2" xfId="2" applyNumberFormat="1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center" wrapText="1"/>
    </xf>
    <xf numFmtId="4" fontId="4" fillId="5" borderId="2" xfId="2" applyNumberFormat="1" applyFont="1" applyFill="1" applyBorder="1" applyAlignment="1">
      <alignment horizontal="right" wrapText="1"/>
    </xf>
    <xf numFmtId="1" fontId="4" fillId="5" borderId="2" xfId="2" applyNumberFormat="1" applyFont="1" applyFill="1" applyBorder="1" applyAlignment="1">
      <alignment horizontal="right" wrapText="1"/>
    </xf>
    <xf numFmtId="0" fontId="4" fillId="5" borderId="2" xfId="2" applyFont="1" applyFill="1" applyBorder="1" applyAlignment="1">
      <alignment horizontal="right" wrapText="1"/>
    </xf>
    <xf numFmtId="164" fontId="4" fillId="5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left" wrapText="1"/>
    </xf>
    <xf numFmtId="49" fontId="4" fillId="2" borderId="2" xfId="2" applyNumberFormat="1" applyFont="1" applyFill="1" applyBorder="1" applyAlignment="1">
      <alignment horizontal="center" wrapText="1"/>
    </xf>
    <xf numFmtId="164" fontId="4" fillId="2" borderId="2" xfId="2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4" fontId="4" fillId="2" borderId="2" xfId="2" applyNumberFormat="1" applyFont="1" applyFill="1" applyBorder="1" applyAlignment="1">
      <alignment horizontal="right" wrapText="1"/>
    </xf>
    <xf numFmtId="1" fontId="4" fillId="2" borderId="2" xfId="2" applyNumberFormat="1" applyFont="1" applyFill="1" applyBorder="1" applyAlignment="1">
      <alignment horizontal="right" wrapText="1"/>
    </xf>
    <xf numFmtId="0" fontId="4" fillId="2" borderId="2" xfId="2" applyFont="1" applyFill="1" applyBorder="1" applyAlignment="1">
      <alignment horizontal="right" wrapText="1"/>
    </xf>
    <xf numFmtId="164" fontId="4" fillId="2" borderId="2" xfId="2" applyNumberFormat="1" applyFont="1" applyFill="1" applyBorder="1" applyAlignment="1">
      <alignment horizontal="right" wrapText="1"/>
    </xf>
    <xf numFmtId="49" fontId="3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4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left" vertical="center"/>
    </xf>
    <xf numFmtId="0" fontId="5" fillId="2" borderId="2" xfId="2" applyFont="1" applyFill="1" applyBorder="1" applyAlignment="1">
      <alignment horizontal="right" vertical="center"/>
    </xf>
    <xf numFmtId="4" fontId="5" fillId="2" borderId="2" xfId="2" applyNumberFormat="1" applyFont="1" applyFill="1" applyBorder="1" applyAlignment="1">
      <alignment horizontal="right" vertical="center"/>
    </xf>
    <xf numFmtId="49" fontId="5" fillId="2" borderId="2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right" vertical="center"/>
    </xf>
    <xf numFmtId="1" fontId="4" fillId="2" borderId="2" xfId="2" applyNumberFormat="1" applyFont="1" applyFill="1" applyBorder="1" applyAlignment="1">
      <alignment horizontal="right" vertical="center"/>
    </xf>
    <xf numFmtId="4" fontId="4" fillId="2" borderId="2" xfId="2" applyNumberFormat="1" applyFont="1" applyFill="1" applyBorder="1" applyAlignment="1">
      <alignment horizontal="right" vertical="center"/>
    </xf>
    <xf numFmtId="0" fontId="1" fillId="0" borderId="0" xfId="2"/>
    <xf numFmtId="43" fontId="5" fillId="0" borderId="0" xfId="1" applyFont="1" applyBorder="1"/>
    <xf numFmtId="43" fontId="1" fillId="0" borderId="0" xfId="1" applyBorder="1"/>
    <xf numFmtId="43" fontId="1" fillId="0" borderId="0" xfId="2" applyNumberFormat="1"/>
  </cellXfs>
  <cellStyles count="3">
    <cellStyle name="Millares" xfId="1" builtinId="3"/>
    <cellStyle name="Normal" xfId="0" builtinId="0"/>
    <cellStyle name="Normal 12" xfId="2" xr:uid="{35DD5319-91D1-41E2-BB58-E08DAC1E15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CB%2004U\REPORTES%20COBRANZA%20CONSOLIDADO\2023\07%20CONSOLIDADO%20MXMACCB%2004U%20AL%2031%20JULIO%202023.xlsx" TargetMode="External"/><Relationship Id="rId1" Type="http://schemas.openxmlformats.org/officeDocument/2006/relationships/externalLinkPath" Target="/.shortcut-targets-by-id/1krhnBA0-4gyRSt9JS2emQsYhn-S53buh/Master%20Servicing/BURSAS/MXMACCB%2004U/REPORTES%20COBRANZA%20CONSOLIDADO/2023/07%20CONSOLIDADO%20MXMACCB%2004U%20AL%2031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COBRANZA N"/>
      <sheetName val="REP MES PASADO"/>
      <sheetName val="COMISION ADMINISTRADOR MAESTRO"/>
      <sheetName val="EVENTOS RELEVANTES"/>
      <sheetName val="CPR"/>
      <sheetName val="RCV"/>
      <sheetName val="CxC"/>
      <sheetName val="CXC   "/>
    </sheetNames>
    <sheetDataSet>
      <sheetData sheetId="0">
        <row r="34">
          <cell r="C34">
            <v>345527.72921704815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9D7A-4DFD-4E99-9839-FEBD13AB529E}">
  <dimension ref="A1:BT718"/>
  <sheetViews>
    <sheetView tabSelected="1" workbookViewId="0">
      <pane ySplit="2" topLeftCell="A3" activePane="bottomLeft" state="frozen"/>
      <selection pane="bottomLeft" activeCell="E3" sqref="E3"/>
    </sheetView>
  </sheetViews>
  <sheetFormatPr baseColWidth="10" defaultRowHeight="12.75" x14ac:dyDescent="0.2"/>
  <cols>
    <col min="1" max="1" width="5.85546875" style="38" customWidth="1"/>
    <col min="2" max="2" width="9.85546875" style="38" bestFit="1" customWidth="1"/>
    <col min="3" max="3" width="13" style="38" customWidth="1"/>
    <col min="4" max="4" width="11.5703125" style="38" customWidth="1"/>
    <col min="5" max="5" width="10.85546875" style="38" customWidth="1"/>
    <col min="6" max="6" width="9" style="38" customWidth="1"/>
    <col min="7" max="7" width="9.5703125" style="38" customWidth="1"/>
    <col min="8" max="9" width="10.85546875" style="38" bestFit="1" customWidth="1"/>
    <col min="10" max="10" width="10.42578125" style="38" bestFit="1" customWidth="1"/>
    <col min="11" max="11" width="11.7109375" style="38" customWidth="1"/>
    <col min="12" max="12" width="9.85546875" style="38" customWidth="1"/>
    <col min="13" max="13" width="11.140625" style="38" customWidth="1"/>
    <col min="14" max="15" width="11.85546875" style="38" customWidth="1"/>
    <col min="16" max="16" width="10.7109375" style="38" customWidth="1"/>
    <col min="17" max="17" width="9.7109375" style="38" customWidth="1"/>
    <col min="18" max="18" width="10.85546875" style="38" customWidth="1"/>
    <col min="19" max="19" width="11.5703125" style="38" customWidth="1"/>
    <col min="20" max="21" width="11" style="38" customWidth="1"/>
    <col min="22" max="22" width="9.42578125" style="38" customWidth="1"/>
    <col min="23" max="23" width="9.5703125" style="38" customWidth="1"/>
    <col min="24" max="24" width="11.140625" style="38" customWidth="1"/>
    <col min="25" max="25" width="9.5703125" style="38" customWidth="1"/>
    <col min="26" max="26" width="14" style="38" customWidth="1"/>
    <col min="27" max="27" width="11.28515625" style="38" customWidth="1"/>
    <col min="28" max="29" width="14.140625" style="38" customWidth="1"/>
    <col min="30" max="30" width="12.5703125" style="38" customWidth="1"/>
    <col min="31" max="31" width="11" style="38" customWidth="1"/>
    <col min="32" max="32" width="9.7109375" style="38" customWidth="1"/>
    <col min="33" max="33" width="14" style="38" customWidth="1"/>
    <col min="34" max="34" width="13.28515625" style="38" customWidth="1"/>
    <col min="35" max="35" width="11.85546875" style="38" customWidth="1"/>
    <col min="36" max="36" width="13.5703125" style="38" customWidth="1"/>
    <col min="37" max="37" width="13.140625" style="38" customWidth="1"/>
    <col min="38" max="38" width="12.5703125" style="38" customWidth="1"/>
    <col min="39" max="39" width="11.140625" style="38" customWidth="1"/>
    <col min="40" max="40" width="11.85546875" style="38" customWidth="1"/>
    <col min="41" max="41" width="11.7109375" style="38" customWidth="1"/>
    <col min="42" max="42" width="11.5703125" style="38" customWidth="1"/>
    <col min="43" max="44" width="10.140625" style="38" customWidth="1"/>
    <col min="45" max="46" width="10.7109375" style="38" customWidth="1"/>
    <col min="47" max="47" width="10.140625" style="38" customWidth="1"/>
    <col min="48" max="48" width="11" style="38" customWidth="1"/>
    <col min="49" max="49" width="10.5703125" style="38" customWidth="1"/>
    <col min="50" max="51" width="7.140625" style="38" customWidth="1"/>
    <col min="52" max="52" width="11.5703125" style="38" customWidth="1"/>
    <col min="53" max="54" width="13.7109375" style="38" customWidth="1"/>
    <col min="55" max="55" width="8" style="38" customWidth="1"/>
    <col min="56" max="56" width="7.28515625" style="38" customWidth="1"/>
    <col min="57" max="57" width="10.7109375" style="38" customWidth="1"/>
    <col min="58" max="58" width="12.7109375" style="38" customWidth="1"/>
    <col min="59" max="59" width="13.28515625" style="38" customWidth="1"/>
    <col min="60" max="60" width="7.7109375" style="38" customWidth="1"/>
    <col min="61" max="61" width="17.85546875" style="38" customWidth="1"/>
    <col min="62" max="62" width="7.5703125" style="38" customWidth="1"/>
    <col min="63" max="63" width="11.42578125" style="38" customWidth="1"/>
    <col min="64" max="64" width="13.5703125" style="38" customWidth="1"/>
    <col min="65" max="72" width="11.42578125" style="38" customWidth="1"/>
    <col min="73" max="73" width="4.7109375" style="38" customWidth="1"/>
    <col min="74" max="16384" width="11.42578125" style="38"/>
  </cols>
  <sheetData>
    <row r="1" spans="1:72" s="1" customFormat="1" ht="10.7" customHeight="1" x14ac:dyDescent="0.15"/>
    <row r="2" spans="1:72" s="1" customFormat="1" ht="57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4" t="s">
        <v>44</v>
      </c>
      <c r="AT2" s="4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  <c r="BR2" s="3" t="s">
        <v>69</v>
      </c>
      <c r="BS2" s="2" t="s">
        <v>70</v>
      </c>
      <c r="BT2" s="2" t="s">
        <v>71</v>
      </c>
    </row>
    <row r="3" spans="1:72" s="1" customFormat="1" ht="18.2" customHeight="1" x14ac:dyDescent="0.15">
      <c r="A3" s="5">
        <v>1</v>
      </c>
      <c r="B3" s="6" t="s">
        <v>72</v>
      </c>
      <c r="C3" s="6" t="s">
        <v>73</v>
      </c>
      <c r="D3" s="7">
        <v>45139</v>
      </c>
      <c r="E3" s="8" t="s">
        <v>74</v>
      </c>
      <c r="F3" s="9">
        <v>108</v>
      </c>
      <c r="G3" s="9">
        <v>107</v>
      </c>
      <c r="H3" s="10">
        <v>51572.72</v>
      </c>
      <c r="I3" s="10">
        <v>25274.05</v>
      </c>
      <c r="J3" s="10">
        <v>0</v>
      </c>
      <c r="K3" s="10">
        <v>76846.77</v>
      </c>
      <c r="L3" s="10">
        <v>364.78</v>
      </c>
      <c r="M3" s="10">
        <v>0</v>
      </c>
      <c r="N3" s="10"/>
      <c r="O3" s="10">
        <v>0</v>
      </c>
      <c r="P3" s="10">
        <v>0</v>
      </c>
      <c r="Q3" s="10">
        <v>0</v>
      </c>
      <c r="R3" s="10">
        <v>0</v>
      </c>
      <c r="S3" s="10">
        <v>76846.77</v>
      </c>
      <c r="T3" s="10">
        <v>63554.94</v>
      </c>
      <c r="U3" s="10">
        <v>457.71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64012.65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/>
      <c r="AT3" s="10"/>
      <c r="AU3" s="10">
        <f t="shared" ref="AU3:AU66" si="0">SUM(AB3:AR3,W3:Y3,O3:R3)-J3-AS3-AT3</f>
        <v>0</v>
      </c>
      <c r="AV3" s="10">
        <v>25638.83</v>
      </c>
      <c r="AW3" s="10">
        <v>64012.65</v>
      </c>
      <c r="AX3" s="11">
        <v>91</v>
      </c>
      <c r="AY3" s="11">
        <v>360</v>
      </c>
      <c r="AZ3" s="10">
        <v>307741.52750000003</v>
      </c>
      <c r="BA3" s="10">
        <v>88825</v>
      </c>
      <c r="BB3" s="12">
        <v>85</v>
      </c>
      <c r="BC3" s="12">
        <v>73.537578947368402</v>
      </c>
      <c r="BD3" s="12">
        <v>10.65</v>
      </c>
      <c r="BE3" s="12"/>
      <c r="BF3" s="8" t="s">
        <v>75</v>
      </c>
      <c r="BG3" s="5"/>
      <c r="BH3" s="8" t="s">
        <v>76</v>
      </c>
      <c r="BI3" s="8" t="s">
        <v>77</v>
      </c>
      <c r="BJ3" s="8"/>
      <c r="BK3" s="8" t="s">
        <v>78</v>
      </c>
      <c r="BL3" s="6" t="s">
        <v>79</v>
      </c>
      <c r="BM3" s="12">
        <v>598691.82166794001</v>
      </c>
      <c r="BN3" s="6" t="s">
        <v>80</v>
      </c>
      <c r="BO3" s="12"/>
      <c r="BP3" s="13">
        <v>36952</v>
      </c>
      <c r="BQ3" s="13">
        <v>47909</v>
      </c>
      <c r="BR3" s="12"/>
      <c r="BS3" s="12">
        <v>90</v>
      </c>
      <c r="BT3" s="12">
        <v>0</v>
      </c>
    </row>
    <row r="4" spans="1:72" s="1" customFormat="1" ht="18.2" customHeight="1" x14ac:dyDescent="0.15">
      <c r="A4" s="14">
        <v>2</v>
      </c>
      <c r="B4" s="15" t="s">
        <v>72</v>
      </c>
      <c r="C4" s="15" t="s">
        <v>73</v>
      </c>
      <c r="D4" s="16">
        <v>45139</v>
      </c>
      <c r="E4" s="17" t="s">
        <v>81</v>
      </c>
      <c r="F4" s="18">
        <v>0</v>
      </c>
      <c r="G4" s="18">
        <v>0</v>
      </c>
      <c r="H4" s="19">
        <v>29603.75</v>
      </c>
      <c r="I4" s="19">
        <v>0</v>
      </c>
      <c r="J4" s="19">
        <v>0</v>
      </c>
      <c r="K4" s="19">
        <v>29603.75</v>
      </c>
      <c r="L4" s="19">
        <v>516.27</v>
      </c>
      <c r="M4" s="19">
        <v>0</v>
      </c>
      <c r="N4" s="19"/>
      <c r="O4" s="19">
        <v>0</v>
      </c>
      <c r="P4" s="19">
        <v>516.27</v>
      </c>
      <c r="Q4" s="19">
        <v>0</v>
      </c>
      <c r="R4" s="19">
        <v>0</v>
      </c>
      <c r="S4" s="19">
        <v>29087.48</v>
      </c>
      <c r="T4" s="19">
        <v>0</v>
      </c>
      <c r="U4" s="19">
        <v>261.01</v>
      </c>
      <c r="V4" s="19">
        <v>0</v>
      </c>
      <c r="W4" s="19">
        <v>0</v>
      </c>
      <c r="X4" s="19">
        <v>261.01</v>
      </c>
      <c r="Y4" s="19">
        <v>0</v>
      </c>
      <c r="Z4" s="19">
        <v>0</v>
      </c>
      <c r="AA4" s="19">
        <v>0</v>
      </c>
      <c r="AB4" s="19">
        <v>90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95.38</v>
      </c>
      <c r="AI4" s="19">
        <v>33.96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/>
      <c r="AT4" s="19"/>
      <c r="AU4" s="19">
        <f t="shared" si="0"/>
        <v>996.62</v>
      </c>
      <c r="AV4" s="19">
        <v>0</v>
      </c>
      <c r="AW4" s="19">
        <v>0</v>
      </c>
      <c r="AX4" s="20">
        <v>48</v>
      </c>
      <c r="AY4" s="20">
        <v>360</v>
      </c>
      <c r="AZ4" s="19">
        <v>307776.84850000002</v>
      </c>
      <c r="BA4" s="19">
        <v>84420</v>
      </c>
      <c r="BB4" s="21">
        <v>80.78</v>
      </c>
      <c r="BC4" s="21">
        <v>27.833293466003301</v>
      </c>
      <c r="BD4" s="21">
        <v>10.58</v>
      </c>
      <c r="BE4" s="21"/>
      <c r="BF4" s="17" t="s">
        <v>75</v>
      </c>
      <c r="BG4" s="14"/>
      <c r="BH4" s="17" t="s">
        <v>76</v>
      </c>
      <c r="BI4" s="17" t="s">
        <v>82</v>
      </c>
      <c r="BJ4" s="17"/>
      <c r="BK4" s="17" t="s">
        <v>83</v>
      </c>
      <c r="BL4" s="15" t="s">
        <v>79</v>
      </c>
      <c r="BM4" s="21">
        <v>226612.47036055999</v>
      </c>
      <c r="BN4" s="15" t="s">
        <v>80</v>
      </c>
      <c r="BO4" s="21"/>
      <c r="BP4" s="22">
        <v>36938</v>
      </c>
      <c r="BQ4" s="22">
        <v>47895</v>
      </c>
      <c r="BR4" s="21"/>
      <c r="BS4" s="21">
        <v>90</v>
      </c>
      <c r="BT4" s="21">
        <v>0</v>
      </c>
    </row>
    <row r="5" spans="1:72" s="1" customFormat="1" ht="18.2" customHeight="1" x14ac:dyDescent="0.15">
      <c r="A5" s="5">
        <v>3</v>
      </c>
      <c r="B5" s="6" t="s">
        <v>72</v>
      </c>
      <c r="C5" s="6" t="s">
        <v>73</v>
      </c>
      <c r="D5" s="7">
        <v>45139</v>
      </c>
      <c r="E5" s="8" t="s">
        <v>84</v>
      </c>
      <c r="F5" s="9">
        <v>0</v>
      </c>
      <c r="G5" s="9">
        <v>0</v>
      </c>
      <c r="H5" s="10">
        <v>16448.5</v>
      </c>
      <c r="I5" s="10">
        <v>0</v>
      </c>
      <c r="J5" s="10">
        <v>0</v>
      </c>
      <c r="K5" s="10">
        <v>16448.5</v>
      </c>
      <c r="L5" s="10">
        <v>579.64</v>
      </c>
      <c r="M5" s="10">
        <v>0</v>
      </c>
      <c r="N5" s="10"/>
      <c r="O5" s="10">
        <v>0</v>
      </c>
      <c r="P5" s="10">
        <v>579.64</v>
      </c>
      <c r="Q5" s="10">
        <v>0</v>
      </c>
      <c r="R5" s="10">
        <v>0</v>
      </c>
      <c r="S5" s="10">
        <v>15868.86</v>
      </c>
      <c r="T5" s="10">
        <v>0</v>
      </c>
      <c r="U5" s="10">
        <v>143.65</v>
      </c>
      <c r="V5" s="10">
        <v>0</v>
      </c>
      <c r="W5" s="10">
        <v>0</v>
      </c>
      <c r="X5" s="10">
        <v>143.65</v>
      </c>
      <c r="Y5" s="10">
        <v>0</v>
      </c>
      <c r="Z5" s="10">
        <v>0</v>
      </c>
      <c r="AA5" s="10">
        <v>0</v>
      </c>
      <c r="AB5" s="10">
        <v>90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89.45</v>
      </c>
      <c r="AI5" s="19">
        <v>33.96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/>
      <c r="AT5" s="10"/>
      <c r="AU5" s="10">
        <f t="shared" si="0"/>
        <v>936.7</v>
      </c>
      <c r="AV5" s="10">
        <v>0</v>
      </c>
      <c r="AW5" s="10">
        <v>0</v>
      </c>
      <c r="AX5" s="11">
        <v>32</v>
      </c>
      <c r="AY5" s="11">
        <v>360</v>
      </c>
      <c r="AZ5" s="10">
        <v>258997.728</v>
      </c>
      <c r="BA5" s="10">
        <v>79200</v>
      </c>
      <c r="BB5" s="12">
        <v>90</v>
      </c>
      <c r="BC5" s="12">
        <v>18.0327954545455</v>
      </c>
      <c r="BD5" s="12">
        <v>10.48</v>
      </c>
      <c r="BE5" s="12"/>
      <c r="BF5" s="8" t="s">
        <v>75</v>
      </c>
      <c r="BG5" s="5"/>
      <c r="BH5" s="8" t="s">
        <v>85</v>
      </c>
      <c r="BI5" s="8" t="s">
        <v>86</v>
      </c>
      <c r="BJ5" s="8"/>
      <c r="BK5" s="8" t="s">
        <v>83</v>
      </c>
      <c r="BL5" s="6" t="s">
        <v>79</v>
      </c>
      <c r="BM5" s="12">
        <v>123629.87671692</v>
      </c>
      <c r="BN5" s="6" t="s">
        <v>80</v>
      </c>
      <c r="BO5" s="12"/>
      <c r="BP5" s="13">
        <v>36965</v>
      </c>
      <c r="BQ5" s="13">
        <v>47922</v>
      </c>
      <c r="BR5" s="12"/>
      <c r="BS5" s="12">
        <v>90</v>
      </c>
      <c r="BT5" s="12">
        <v>0</v>
      </c>
    </row>
    <row r="6" spans="1:72" s="1" customFormat="1" ht="18.2" customHeight="1" x14ac:dyDescent="0.15">
      <c r="A6" s="14">
        <v>4</v>
      </c>
      <c r="B6" s="15" t="s">
        <v>72</v>
      </c>
      <c r="C6" s="15" t="s">
        <v>73</v>
      </c>
      <c r="D6" s="16">
        <v>45139</v>
      </c>
      <c r="E6" s="17" t="s">
        <v>87</v>
      </c>
      <c r="F6" s="18">
        <v>88</v>
      </c>
      <c r="G6" s="18">
        <v>87</v>
      </c>
      <c r="H6" s="19">
        <v>45602.16</v>
      </c>
      <c r="I6" s="19">
        <v>19902.28</v>
      </c>
      <c r="J6" s="19">
        <v>0</v>
      </c>
      <c r="K6" s="19">
        <v>65504.44</v>
      </c>
      <c r="L6" s="19">
        <v>325.02999999999997</v>
      </c>
      <c r="M6" s="19">
        <v>0</v>
      </c>
      <c r="N6" s="19"/>
      <c r="O6" s="19">
        <v>0</v>
      </c>
      <c r="P6" s="19">
        <v>0</v>
      </c>
      <c r="Q6" s="19">
        <v>0</v>
      </c>
      <c r="R6" s="19">
        <v>0</v>
      </c>
      <c r="S6" s="19">
        <v>65504.44</v>
      </c>
      <c r="T6" s="19">
        <v>43381.27</v>
      </c>
      <c r="U6" s="19">
        <v>398.26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43779.53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/>
      <c r="AT6" s="19"/>
      <c r="AU6" s="19">
        <f t="shared" si="0"/>
        <v>0</v>
      </c>
      <c r="AV6" s="19">
        <v>20227.310000000001</v>
      </c>
      <c r="AW6" s="19">
        <v>43779.53</v>
      </c>
      <c r="AX6" s="20">
        <v>91</v>
      </c>
      <c r="AY6" s="20">
        <v>360</v>
      </c>
      <c r="AZ6" s="19">
        <v>258967.72</v>
      </c>
      <c r="BA6" s="19">
        <v>79200</v>
      </c>
      <c r="BB6" s="21">
        <v>90</v>
      </c>
      <c r="BC6" s="21">
        <v>74.436863636363597</v>
      </c>
      <c r="BD6" s="21">
        <v>10.48</v>
      </c>
      <c r="BE6" s="21"/>
      <c r="BF6" s="17" t="s">
        <v>75</v>
      </c>
      <c r="BG6" s="14"/>
      <c r="BH6" s="17" t="s">
        <v>85</v>
      </c>
      <c r="BI6" s="17" t="s">
        <v>86</v>
      </c>
      <c r="BJ6" s="17" t="s">
        <v>88</v>
      </c>
      <c r="BK6" s="17" t="s">
        <v>78</v>
      </c>
      <c r="BL6" s="15" t="s">
        <v>79</v>
      </c>
      <c r="BM6" s="21">
        <v>510326.88180567999</v>
      </c>
      <c r="BN6" s="15" t="s">
        <v>80</v>
      </c>
      <c r="BO6" s="21"/>
      <c r="BP6" s="22">
        <v>36959</v>
      </c>
      <c r="BQ6" s="22">
        <v>47916</v>
      </c>
      <c r="BR6" s="21"/>
      <c r="BS6" s="21">
        <v>90</v>
      </c>
      <c r="BT6" s="21">
        <v>0</v>
      </c>
    </row>
    <row r="7" spans="1:72" s="1" customFormat="1" ht="18.2" customHeight="1" x14ac:dyDescent="0.15">
      <c r="A7" s="5">
        <v>5</v>
      </c>
      <c r="B7" s="6" t="s">
        <v>72</v>
      </c>
      <c r="C7" s="6" t="s">
        <v>73</v>
      </c>
      <c r="D7" s="7">
        <v>45139</v>
      </c>
      <c r="E7" s="8" t="s">
        <v>89</v>
      </c>
      <c r="F7" s="9">
        <v>0</v>
      </c>
      <c r="G7" s="9">
        <v>0</v>
      </c>
      <c r="H7" s="10">
        <v>51572.72</v>
      </c>
      <c r="I7" s="10">
        <v>0</v>
      </c>
      <c r="J7" s="10">
        <v>0</v>
      </c>
      <c r="K7" s="10">
        <v>51572.72</v>
      </c>
      <c r="L7" s="10">
        <v>364.78</v>
      </c>
      <c r="M7" s="10">
        <v>0</v>
      </c>
      <c r="N7" s="10"/>
      <c r="O7" s="10">
        <v>0</v>
      </c>
      <c r="P7" s="10">
        <v>364.78</v>
      </c>
      <c r="Q7" s="10">
        <v>0</v>
      </c>
      <c r="R7" s="10">
        <v>0</v>
      </c>
      <c r="S7" s="10">
        <v>51207.94</v>
      </c>
      <c r="T7" s="10">
        <v>0</v>
      </c>
      <c r="U7" s="10">
        <v>457.71</v>
      </c>
      <c r="V7" s="10">
        <v>0</v>
      </c>
      <c r="W7" s="10">
        <v>0</v>
      </c>
      <c r="X7" s="10">
        <v>457.71</v>
      </c>
      <c r="Y7" s="10">
        <v>0</v>
      </c>
      <c r="Z7" s="10">
        <v>0</v>
      </c>
      <c r="AA7" s="10">
        <v>0</v>
      </c>
      <c r="AB7" s="10">
        <v>90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100.36</v>
      </c>
      <c r="AI7" s="19">
        <v>33.96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/>
      <c r="AT7" s="10"/>
      <c r="AU7" s="10">
        <f t="shared" si="0"/>
        <v>1046.81</v>
      </c>
      <c r="AV7" s="10">
        <v>0</v>
      </c>
      <c r="AW7" s="10">
        <v>0</v>
      </c>
      <c r="AX7" s="11">
        <v>91</v>
      </c>
      <c r="AY7" s="11">
        <v>360</v>
      </c>
      <c r="AZ7" s="10">
        <v>307613.09700000001</v>
      </c>
      <c r="BA7" s="10">
        <v>88825</v>
      </c>
      <c r="BB7" s="12">
        <v>85</v>
      </c>
      <c r="BC7" s="12">
        <v>49.002813397129202</v>
      </c>
      <c r="BD7" s="12">
        <v>10.65</v>
      </c>
      <c r="BE7" s="12"/>
      <c r="BF7" s="8" t="s">
        <v>75</v>
      </c>
      <c r="BG7" s="5"/>
      <c r="BH7" s="8" t="s">
        <v>76</v>
      </c>
      <c r="BI7" s="8" t="s">
        <v>82</v>
      </c>
      <c r="BJ7" s="8"/>
      <c r="BK7" s="8" t="s">
        <v>83</v>
      </c>
      <c r="BL7" s="6" t="s">
        <v>79</v>
      </c>
      <c r="BM7" s="12">
        <v>398946.82473267999</v>
      </c>
      <c r="BN7" s="6" t="s">
        <v>80</v>
      </c>
      <c r="BO7" s="12"/>
      <c r="BP7" s="13">
        <v>36969</v>
      </c>
      <c r="BQ7" s="13">
        <v>47926</v>
      </c>
      <c r="BR7" s="12"/>
      <c r="BS7" s="12">
        <v>90</v>
      </c>
      <c r="BT7" s="12">
        <v>0</v>
      </c>
    </row>
    <row r="8" spans="1:72" s="1" customFormat="1" ht="18.2" customHeight="1" x14ac:dyDescent="0.15">
      <c r="A8" s="14">
        <v>6</v>
      </c>
      <c r="B8" s="15" t="s">
        <v>72</v>
      </c>
      <c r="C8" s="15" t="s">
        <v>73</v>
      </c>
      <c r="D8" s="16">
        <v>45139</v>
      </c>
      <c r="E8" s="17" t="s">
        <v>90</v>
      </c>
      <c r="F8" s="18">
        <v>0</v>
      </c>
      <c r="G8" s="18">
        <v>0</v>
      </c>
      <c r="H8" s="19">
        <v>20143.54</v>
      </c>
      <c r="I8" s="19">
        <v>0</v>
      </c>
      <c r="J8" s="19">
        <v>0</v>
      </c>
      <c r="K8" s="19">
        <v>20143.54</v>
      </c>
      <c r="L8" s="19">
        <v>124.85</v>
      </c>
      <c r="M8" s="19">
        <v>0</v>
      </c>
      <c r="N8" s="19"/>
      <c r="O8" s="19">
        <v>0</v>
      </c>
      <c r="P8" s="19">
        <v>124.85</v>
      </c>
      <c r="Q8" s="19">
        <v>0</v>
      </c>
      <c r="R8" s="19">
        <v>0</v>
      </c>
      <c r="S8" s="19">
        <v>20018.689999999999</v>
      </c>
      <c r="T8" s="19">
        <v>0</v>
      </c>
      <c r="U8" s="19">
        <v>175.92</v>
      </c>
      <c r="V8" s="19">
        <v>0</v>
      </c>
      <c r="W8" s="19">
        <v>0</v>
      </c>
      <c r="X8" s="19">
        <v>175.92</v>
      </c>
      <c r="Y8" s="19">
        <v>0</v>
      </c>
      <c r="Z8" s="19">
        <v>0</v>
      </c>
      <c r="AA8" s="19">
        <v>0</v>
      </c>
      <c r="AB8" s="19">
        <v>90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33.96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/>
      <c r="AT8" s="19"/>
      <c r="AU8" s="19">
        <f t="shared" si="0"/>
        <v>424.73</v>
      </c>
      <c r="AV8" s="19">
        <v>0</v>
      </c>
      <c r="AW8" s="19">
        <v>0</v>
      </c>
      <c r="AX8" s="20">
        <v>92</v>
      </c>
      <c r="AY8" s="20">
        <v>360</v>
      </c>
      <c r="AZ8" s="19">
        <v>259714.136</v>
      </c>
      <c r="BA8" s="19">
        <v>79200</v>
      </c>
      <c r="BB8" s="21">
        <v>90</v>
      </c>
      <c r="BC8" s="21">
        <v>22.7485113636364</v>
      </c>
      <c r="BD8" s="21">
        <v>10.48</v>
      </c>
      <c r="BE8" s="21"/>
      <c r="BF8" s="17" t="s">
        <v>91</v>
      </c>
      <c r="BG8" s="14"/>
      <c r="BH8" s="17" t="s">
        <v>85</v>
      </c>
      <c r="BI8" s="17" t="s">
        <v>86</v>
      </c>
      <c r="BJ8" s="17" t="s">
        <v>88</v>
      </c>
      <c r="BK8" s="17" t="s">
        <v>83</v>
      </c>
      <c r="BL8" s="15" t="s">
        <v>79</v>
      </c>
      <c r="BM8" s="21">
        <v>155960.04859418</v>
      </c>
      <c r="BN8" s="15" t="s">
        <v>80</v>
      </c>
      <c r="BO8" s="21"/>
      <c r="BP8" s="22">
        <v>36986</v>
      </c>
      <c r="BQ8" s="22">
        <v>47943</v>
      </c>
      <c r="BR8" s="21"/>
      <c r="BS8" s="21">
        <v>90</v>
      </c>
      <c r="BT8" s="21">
        <v>0</v>
      </c>
    </row>
    <row r="9" spans="1:72" s="1" customFormat="1" ht="18.2" customHeight="1" x14ac:dyDescent="0.15">
      <c r="A9" s="5">
        <v>7</v>
      </c>
      <c r="B9" s="6" t="s">
        <v>72</v>
      </c>
      <c r="C9" s="6" t="s">
        <v>73</v>
      </c>
      <c r="D9" s="7">
        <v>45139</v>
      </c>
      <c r="E9" s="8" t="s">
        <v>92</v>
      </c>
      <c r="F9" s="9">
        <v>0</v>
      </c>
      <c r="G9" s="9">
        <v>0</v>
      </c>
      <c r="H9" s="10">
        <v>51934.29</v>
      </c>
      <c r="I9" s="10">
        <v>0</v>
      </c>
      <c r="J9" s="10">
        <v>0</v>
      </c>
      <c r="K9" s="10">
        <v>51934.29</v>
      </c>
      <c r="L9" s="10">
        <v>361.57</v>
      </c>
      <c r="M9" s="10">
        <v>0</v>
      </c>
      <c r="N9" s="10"/>
      <c r="O9" s="10">
        <v>0</v>
      </c>
      <c r="P9" s="10">
        <v>361.57</v>
      </c>
      <c r="Q9" s="10">
        <v>0</v>
      </c>
      <c r="R9" s="10">
        <v>0</v>
      </c>
      <c r="S9" s="10">
        <v>51572.72</v>
      </c>
      <c r="T9" s="10">
        <v>0</v>
      </c>
      <c r="U9" s="10">
        <v>460.92</v>
      </c>
      <c r="V9" s="10">
        <v>0</v>
      </c>
      <c r="W9" s="10">
        <v>0</v>
      </c>
      <c r="X9" s="10">
        <v>460.92</v>
      </c>
      <c r="Y9" s="10">
        <v>0</v>
      </c>
      <c r="Z9" s="10">
        <v>0</v>
      </c>
      <c r="AA9" s="10">
        <v>0</v>
      </c>
      <c r="AB9" s="10">
        <v>90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100.37</v>
      </c>
      <c r="AI9" s="19">
        <v>33.96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/>
      <c r="AT9" s="10"/>
      <c r="AU9" s="10">
        <f t="shared" si="0"/>
        <v>1046.82</v>
      </c>
      <c r="AV9" s="10">
        <v>0</v>
      </c>
      <c r="AW9" s="10">
        <v>0</v>
      </c>
      <c r="AX9" s="11">
        <v>92</v>
      </c>
      <c r="AY9" s="11">
        <v>360</v>
      </c>
      <c r="AZ9" s="10">
        <v>309486.88650000002</v>
      </c>
      <c r="BA9" s="10">
        <v>88825</v>
      </c>
      <c r="BB9" s="12">
        <v>85</v>
      </c>
      <c r="BC9" s="12">
        <v>49.351885167464097</v>
      </c>
      <c r="BD9" s="12">
        <v>10.65</v>
      </c>
      <c r="BE9" s="12"/>
      <c r="BF9" s="8" t="s">
        <v>75</v>
      </c>
      <c r="BG9" s="5"/>
      <c r="BH9" s="8" t="s">
        <v>76</v>
      </c>
      <c r="BI9" s="8" t="s">
        <v>82</v>
      </c>
      <c r="BJ9" s="8"/>
      <c r="BK9" s="8" t="s">
        <v>83</v>
      </c>
      <c r="BL9" s="6" t="s">
        <v>79</v>
      </c>
      <c r="BM9" s="12">
        <v>401788.72430384002</v>
      </c>
      <c r="BN9" s="6" t="s">
        <v>80</v>
      </c>
      <c r="BO9" s="12"/>
      <c r="BP9" s="13">
        <v>36998</v>
      </c>
      <c r="BQ9" s="13">
        <v>47955</v>
      </c>
      <c r="BR9" s="12"/>
      <c r="BS9" s="12">
        <v>90</v>
      </c>
      <c r="BT9" s="12">
        <v>0</v>
      </c>
    </row>
    <row r="10" spans="1:72" s="1" customFormat="1" ht="18.2" customHeight="1" x14ac:dyDescent="0.15">
      <c r="A10" s="14">
        <v>8</v>
      </c>
      <c r="B10" s="15" t="s">
        <v>72</v>
      </c>
      <c r="C10" s="15" t="s">
        <v>73</v>
      </c>
      <c r="D10" s="16">
        <v>45139</v>
      </c>
      <c r="E10" s="17" t="s">
        <v>93</v>
      </c>
      <c r="F10" s="18">
        <v>128</v>
      </c>
      <c r="G10" s="18">
        <v>127</v>
      </c>
      <c r="H10" s="19">
        <v>52647.92</v>
      </c>
      <c r="I10" s="19">
        <v>27109.73</v>
      </c>
      <c r="J10" s="19">
        <v>0</v>
      </c>
      <c r="K10" s="19">
        <v>79757.649999999994</v>
      </c>
      <c r="L10" s="19">
        <v>355.24</v>
      </c>
      <c r="M10" s="19">
        <v>0</v>
      </c>
      <c r="N10" s="19"/>
      <c r="O10" s="19">
        <v>0</v>
      </c>
      <c r="P10" s="19">
        <v>0</v>
      </c>
      <c r="Q10" s="19">
        <v>0</v>
      </c>
      <c r="R10" s="19">
        <v>0</v>
      </c>
      <c r="S10" s="19">
        <v>79757.649999999994</v>
      </c>
      <c r="T10" s="19">
        <v>78169.070000000007</v>
      </c>
      <c r="U10" s="19">
        <v>467.25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78636.320000000007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/>
      <c r="AT10" s="19"/>
      <c r="AU10" s="19">
        <f t="shared" si="0"/>
        <v>0</v>
      </c>
      <c r="AV10" s="19">
        <v>27464.97</v>
      </c>
      <c r="AW10" s="19">
        <v>78636.320000000007</v>
      </c>
      <c r="AX10" s="20">
        <v>94</v>
      </c>
      <c r="AY10" s="20">
        <v>360</v>
      </c>
      <c r="AZ10" s="19">
        <v>311430.27299999999</v>
      </c>
      <c r="BA10" s="19">
        <v>88825</v>
      </c>
      <c r="BB10" s="21">
        <v>85</v>
      </c>
      <c r="BC10" s="21">
        <v>76.323110047846896</v>
      </c>
      <c r="BD10" s="21">
        <v>10.65</v>
      </c>
      <c r="BE10" s="21"/>
      <c r="BF10" s="17" t="s">
        <v>75</v>
      </c>
      <c r="BG10" s="14"/>
      <c r="BH10" s="17" t="s">
        <v>76</v>
      </c>
      <c r="BI10" s="17" t="s">
        <v>94</v>
      </c>
      <c r="BJ10" s="17"/>
      <c r="BK10" s="17" t="s">
        <v>78</v>
      </c>
      <c r="BL10" s="15" t="s">
        <v>79</v>
      </c>
      <c r="BM10" s="21">
        <v>621369.67852329998</v>
      </c>
      <c r="BN10" s="15" t="s">
        <v>80</v>
      </c>
      <c r="BO10" s="21"/>
      <c r="BP10" s="22">
        <v>37043</v>
      </c>
      <c r="BQ10" s="22">
        <v>48000</v>
      </c>
      <c r="BR10" s="21"/>
      <c r="BS10" s="21">
        <v>90</v>
      </c>
      <c r="BT10" s="21">
        <v>0</v>
      </c>
    </row>
    <row r="11" spans="1:72" s="1" customFormat="1" ht="18.2" customHeight="1" x14ac:dyDescent="0.15">
      <c r="A11" s="5">
        <v>9</v>
      </c>
      <c r="B11" s="6" t="s">
        <v>72</v>
      </c>
      <c r="C11" s="6" t="s">
        <v>73</v>
      </c>
      <c r="D11" s="7">
        <v>45139</v>
      </c>
      <c r="E11" s="8" t="s">
        <v>95</v>
      </c>
      <c r="F11" s="9">
        <v>0</v>
      </c>
      <c r="G11" s="9">
        <v>0</v>
      </c>
      <c r="H11" s="10">
        <v>52647.92</v>
      </c>
      <c r="I11" s="10">
        <v>0</v>
      </c>
      <c r="J11" s="10">
        <v>0</v>
      </c>
      <c r="K11" s="10">
        <v>52647.92</v>
      </c>
      <c r="L11" s="10">
        <v>355.24</v>
      </c>
      <c r="M11" s="10">
        <v>0</v>
      </c>
      <c r="N11" s="10"/>
      <c r="O11" s="10">
        <v>0</v>
      </c>
      <c r="P11" s="10">
        <v>355.24</v>
      </c>
      <c r="Q11" s="10">
        <v>0</v>
      </c>
      <c r="R11" s="10">
        <v>0</v>
      </c>
      <c r="S11" s="10">
        <v>52292.68</v>
      </c>
      <c r="T11" s="10">
        <v>0</v>
      </c>
      <c r="U11" s="10">
        <v>467.25</v>
      </c>
      <c r="V11" s="10">
        <v>0</v>
      </c>
      <c r="W11" s="10">
        <v>0</v>
      </c>
      <c r="X11" s="10">
        <v>467.25</v>
      </c>
      <c r="Y11" s="10">
        <v>0</v>
      </c>
      <c r="Z11" s="10">
        <v>0</v>
      </c>
      <c r="AA11" s="10">
        <v>0</v>
      </c>
      <c r="AB11" s="10">
        <v>90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100.36</v>
      </c>
      <c r="AI11" s="19">
        <v>33.96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/>
      <c r="AT11" s="10"/>
      <c r="AU11" s="10">
        <f t="shared" si="0"/>
        <v>1046.81</v>
      </c>
      <c r="AV11" s="10">
        <v>0</v>
      </c>
      <c r="AW11" s="10">
        <v>0</v>
      </c>
      <c r="AX11" s="11">
        <v>94</v>
      </c>
      <c r="AY11" s="11">
        <v>360</v>
      </c>
      <c r="AZ11" s="10">
        <v>311978.37550000002</v>
      </c>
      <c r="BA11" s="10">
        <v>88825</v>
      </c>
      <c r="BB11" s="12">
        <v>85</v>
      </c>
      <c r="BC11" s="12">
        <v>50.040842105263202</v>
      </c>
      <c r="BD11" s="12">
        <v>10.65</v>
      </c>
      <c r="BE11" s="12"/>
      <c r="BF11" s="8" t="s">
        <v>75</v>
      </c>
      <c r="BG11" s="5"/>
      <c r="BH11" s="8" t="s">
        <v>76</v>
      </c>
      <c r="BI11" s="8" t="s">
        <v>82</v>
      </c>
      <c r="BJ11" s="8"/>
      <c r="BK11" s="8" t="s">
        <v>83</v>
      </c>
      <c r="BL11" s="6" t="s">
        <v>79</v>
      </c>
      <c r="BM11" s="12">
        <v>407397.73251495999</v>
      </c>
      <c r="BN11" s="6" t="s">
        <v>80</v>
      </c>
      <c r="BO11" s="12"/>
      <c r="BP11" s="13">
        <v>37063</v>
      </c>
      <c r="BQ11" s="13">
        <v>48020</v>
      </c>
      <c r="BR11" s="12"/>
      <c r="BS11" s="12">
        <v>90</v>
      </c>
      <c r="BT11" s="12">
        <v>0</v>
      </c>
    </row>
    <row r="12" spans="1:72" s="1" customFormat="1" ht="18.2" customHeight="1" x14ac:dyDescent="0.15">
      <c r="A12" s="14">
        <v>10</v>
      </c>
      <c r="B12" s="15" t="s">
        <v>72</v>
      </c>
      <c r="C12" s="15" t="s">
        <v>73</v>
      </c>
      <c r="D12" s="16">
        <v>45139</v>
      </c>
      <c r="E12" s="17" t="s">
        <v>96</v>
      </c>
      <c r="F12" s="18">
        <v>2</v>
      </c>
      <c r="G12" s="18">
        <v>2</v>
      </c>
      <c r="H12" s="19">
        <v>52728.31</v>
      </c>
      <c r="I12" s="19">
        <v>1044.98</v>
      </c>
      <c r="J12" s="19">
        <v>0</v>
      </c>
      <c r="K12" s="19">
        <v>53773.29</v>
      </c>
      <c r="L12" s="19">
        <v>354.53</v>
      </c>
      <c r="M12" s="19">
        <v>0</v>
      </c>
      <c r="N12" s="19"/>
      <c r="O12" s="19">
        <v>345.25</v>
      </c>
      <c r="P12" s="19">
        <v>0</v>
      </c>
      <c r="Q12" s="19">
        <v>0</v>
      </c>
      <c r="R12" s="19">
        <v>0</v>
      </c>
      <c r="S12" s="19">
        <v>53428.04</v>
      </c>
      <c r="T12" s="19">
        <v>1422.49</v>
      </c>
      <c r="U12" s="19">
        <v>467.96</v>
      </c>
      <c r="V12" s="19">
        <v>0</v>
      </c>
      <c r="W12" s="19">
        <v>477.24</v>
      </c>
      <c r="X12" s="19">
        <v>0</v>
      </c>
      <c r="Y12" s="19">
        <v>0</v>
      </c>
      <c r="Z12" s="19">
        <v>0</v>
      </c>
      <c r="AA12" s="19">
        <v>1413.21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33.96</v>
      </c>
      <c r="AJ12" s="19">
        <v>0</v>
      </c>
      <c r="AK12" s="19">
        <v>0</v>
      </c>
      <c r="AL12" s="19">
        <v>0</v>
      </c>
      <c r="AM12" s="19">
        <v>70</v>
      </c>
      <c r="AN12" s="19">
        <v>0</v>
      </c>
      <c r="AO12" s="19">
        <v>100.35</v>
      </c>
      <c r="AP12" s="19">
        <v>0</v>
      </c>
      <c r="AQ12" s="19">
        <v>0</v>
      </c>
      <c r="AR12" s="19">
        <v>0</v>
      </c>
      <c r="AS12" s="19"/>
      <c r="AT12" s="19"/>
      <c r="AU12" s="19">
        <f t="shared" si="0"/>
        <v>1026.8</v>
      </c>
      <c r="AV12" s="19">
        <v>1054.26</v>
      </c>
      <c r="AW12" s="19">
        <v>1413.21</v>
      </c>
      <c r="AX12" s="20">
        <v>98</v>
      </c>
      <c r="AY12" s="20">
        <v>360</v>
      </c>
      <c r="AZ12" s="19">
        <v>323030.40000000002</v>
      </c>
      <c r="BA12" s="19">
        <v>88825</v>
      </c>
      <c r="BB12" s="21">
        <v>85</v>
      </c>
      <c r="BC12" s="21">
        <v>51.127311004784701</v>
      </c>
      <c r="BD12" s="21">
        <v>10.65</v>
      </c>
      <c r="BE12" s="21"/>
      <c r="BF12" s="17" t="s">
        <v>75</v>
      </c>
      <c r="BG12" s="14"/>
      <c r="BH12" s="17" t="s">
        <v>76</v>
      </c>
      <c r="BI12" s="17" t="s">
        <v>82</v>
      </c>
      <c r="BJ12" s="17"/>
      <c r="BK12" s="17" t="s">
        <v>97</v>
      </c>
      <c r="BL12" s="15" t="s">
        <v>79</v>
      </c>
      <c r="BM12" s="21">
        <v>416243.00664487999</v>
      </c>
      <c r="BN12" s="15" t="s">
        <v>80</v>
      </c>
      <c r="BO12" s="21"/>
      <c r="BP12" s="22">
        <v>37314</v>
      </c>
      <c r="BQ12" s="22">
        <v>48271</v>
      </c>
      <c r="BR12" s="21"/>
      <c r="BS12" s="21">
        <v>90</v>
      </c>
      <c r="BT12" s="21">
        <v>70</v>
      </c>
    </row>
    <row r="13" spans="1:72" s="1" customFormat="1" ht="18.2" customHeight="1" x14ac:dyDescent="0.15">
      <c r="A13" s="5">
        <v>11</v>
      </c>
      <c r="B13" s="6" t="s">
        <v>72</v>
      </c>
      <c r="C13" s="6" t="s">
        <v>73</v>
      </c>
      <c r="D13" s="7">
        <v>45139</v>
      </c>
      <c r="E13" s="8" t="s">
        <v>98</v>
      </c>
      <c r="F13" s="9">
        <v>0</v>
      </c>
      <c r="G13" s="9">
        <v>0</v>
      </c>
      <c r="H13" s="10">
        <v>42018.43</v>
      </c>
      <c r="I13" s="10">
        <v>0</v>
      </c>
      <c r="J13" s="10">
        <v>0</v>
      </c>
      <c r="K13" s="10">
        <v>42018.43</v>
      </c>
      <c r="L13" s="10">
        <v>432.03</v>
      </c>
      <c r="M13" s="10">
        <v>0</v>
      </c>
      <c r="N13" s="10"/>
      <c r="O13" s="10">
        <v>0</v>
      </c>
      <c r="P13" s="10">
        <v>432.03</v>
      </c>
      <c r="Q13" s="10">
        <v>2.44</v>
      </c>
      <c r="R13" s="10">
        <v>0</v>
      </c>
      <c r="S13" s="10">
        <v>41583.96</v>
      </c>
      <c r="T13" s="10">
        <v>0</v>
      </c>
      <c r="U13" s="10">
        <v>346.65</v>
      </c>
      <c r="V13" s="10">
        <v>0</v>
      </c>
      <c r="W13" s="10">
        <v>0</v>
      </c>
      <c r="X13" s="10">
        <v>346.65</v>
      </c>
      <c r="Y13" s="10">
        <v>0</v>
      </c>
      <c r="Z13" s="10">
        <v>0</v>
      </c>
      <c r="AA13" s="10">
        <v>0</v>
      </c>
      <c r="AB13" s="10">
        <v>149</v>
      </c>
      <c r="AC13" s="10">
        <v>0</v>
      </c>
      <c r="AD13" s="10">
        <v>25</v>
      </c>
      <c r="AE13" s="10">
        <v>0</v>
      </c>
      <c r="AF13" s="10">
        <v>0</v>
      </c>
      <c r="AG13" s="10">
        <v>0</v>
      </c>
      <c r="AH13" s="10">
        <v>107.66</v>
      </c>
      <c r="AI13" s="19">
        <v>33.96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/>
      <c r="AT13" s="10"/>
      <c r="AU13" s="10">
        <f t="shared" si="0"/>
        <v>1096.74</v>
      </c>
      <c r="AV13" s="10">
        <v>0</v>
      </c>
      <c r="AW13" s="10">
        <v>0</v>
      </c>
      <c r="AX13" s="11">
        <v>70</v>
      </c>
      <c r="AY13" s="11">
        <v>360</v>
      </c>
      <c r="AZ13" s="10">
        <v>325496.70449999999</v>
      </c>
      <c r="BA13" s="10">
        <v>86928</v>
      </c>
      <c r="BB13" s="12">
        <v>83.18</v>
      </c>
      <c r="BC13" s="12">
        <v>39.791020071783599</v>
      </c>
      <c r="BD13" s="12">
        <v>10.65</v>
      </c>
      <c r="BE13" s="12"/>
      <c r="BF13" s="8" t="s">
        <v>75</v>
      </c>
      <c r="BG13" s="5"/>
      <c r="BH13" s="8" t="s">
        <v>76</v>
      </c>
      <c r="BI13" s="8" t="s">
        <v>82</v>
      </c>
      <c r="BJ13" s="8" t="s">
        <v>99</v>
      </c>
      <c r="BK13" s="8" t="s">
        <v>83</v>
      </c>
      <c r="BL13" s="6" t="s">
        <v>79</v>
      </c>
      <c r="BM13" s="12">
        <v>323969.07201911998</v>
      </c>
      <c r="BN13" s="6" t="s">
        <v>80</v>
      </c>
      <c r="BO13" s="12"/>
      <c r="BP13" s="13">
        <v>37398</v>
      </c>
      <c r="BQ13" s="13">
        <v>48356</v>
      </c>
      <c r="BR13" s="12"/>
      <c r="BS13" s="12">
        <v>149</v>
      </c>
      <c r="BT13" s="12">
        <v>25</v>
      </c>
    </row>
    <row r="14" spans="1:72" s="1" customFormat="1" ht="18.2" customHeight="1" x14ac:dyDescent="0.15">
      <c r="A14" s="14">
        <v>12</v>
      </c>
      <c r="B14" s="15" t="s">
        <v>72</v>
      </c>
      <c r="C14" s="15" t="s">
        <v>73</v>
      </c>
      <c r="D14" s="16">
        <v>45139</v>
      </c>
      <c r="E14" s="17" t="s">
        <v>100</v>
      </c>
      <c r="F14" s="18">
        <v>142</v>
      </c>
      <c r="G14" s="18">
        <v>141</v>
      </c>
      <c r="H14" s="19">
        <v>60203.64</v>
      </c>
      <c r="I14" s="19">
        <v>27915.71</v>
      </c>
      <c r="J14" s="19">
        <v>0</v>
      </c>
      <c r="K14" s="19">
        <v>88119.35</v>
      </c>
      <c r="L14" s="19">
        <v>340.88</v>
      </c>
      <c r="M14" s="19">
        <v>0</v>
      </c>
      <c r="N14" s="19"/>
      <c r="O14" s="19">
        <v>0</v>
      </c>
      <c r="P14" s="19">
        <v>0</v>
      </c>
      <c r="Q14" s="19">
        <v>0</v>
      </c>
      <c r="R14" s="19">
        <v>0</v>
      </c>
      <c r="S14" s="19">
        <v>88119.35</v>
      </c>
      <c r="T14" s="19">
        <v>97696.02</v>
      </c>
      <c r="U14" s="19">
        <v>507.22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98203.24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/>
      <c r="AT14" s="19"/>
      <c r="AU14" s="19">
        <f t="shared" si="0"/>
        <v>0</v>
      </c>
      <c r="AV14" s="19">
        <v>28256.59</v>
      </c>
      <c r="AW14" s="19">
        <v>98203.24</v>
      </c>
      <c r="AX14" s="20">
        <v>105</v>
      </c>
      <c r="AY14" s="20">
        <v>360</v>
      </c>
      <c r="AZ14" s="19">
        <v>325496.70449999999</v>
      </c>
      <c r="BA14" s="19">
        <v>94050</v>
      </c>
      <c r="BB14" s="21">
        <v>90</v>
      </c>
      <c r="BC14" s="21">
        <v>84.324736842105295</v>
      </c>
      <c r="BD14" s="21">
        <v>10.86</v>
      </c>
      <c r="BE14" s="21"/>
      <c r="BF14" s="17" t="s">
        <v>75</v>
      </c>
      <c r="BG14" s="14"/>
      <c r="BH14" s="17" t="s">
        <v>76</v>
      </c>
      <c r="BI14" s="17" t="s">
        <v>82</v>
      </c>
      <c r="BJ14" s="17" t="s">
        <v>99</v>
      </c>
      <c r="BK14" s="17" t="s">
        <v>78</v>
      </c>
      <c r="BL14" s="15" t="s">
        <v>79</v>
      </c>
      <c r="BM14" s="21">
        <v>686513.35867069999</v>
      </c>
      <c r="BN14" s="15" t="s">
        <v>80</v>
      </c>
      <c r="BO14" s="21"/>
      <c r="BP14" s="22">
        <v>37398</v>
      </c>
      <c r="BQ14" s="22">
        <v>48356</v>
      </c>
      <c r="BR14" s="21"/>
      <c r="BS14" s="21">
        <v>149</v>
      </c>
      <c r="BT14" s="21">
        <v>25</v>
      </c>
    </row>
    <row r="15" spans="1:72" s="1" customFormat="1" ht="18.2" customHeight="1" x14ac:dyDescent="0.15">
      <c r="A15" s="5">
        <v>13</v>
      </c>
      <c r="B15" s="6" t="s">
        <v>72</v>
      </c>
      <c r="C15" s="6" t="s">
        <v>73</v>
      </c>
      <c r="D15" s="7">
        <v>45139</v>
      </c>
      <c r="E15" s="8" t="s">
        <v>101</v>
      </c>
      <c r="F15" s="9">
        <v>178</v>
      </c>
      <c r="G15" s="9">
        <v>177</v>
      </c>
      <c r="H15" s="10">
        <v>56674.78</v>
      </c>
      <c r="I15" s="10">
        <v>28531.279999999999</v>
      </c>
      <c r="J15" s="10">
        <v>0</v>
      </c>
      <c r="K15" s="10">
        <v>85206.06</v>
      </c>
      <c r="L15" s="10">
        <v>319.5</v>
      </c>
      <c r="M15" s="10">
        <v>0</v>
      </c>
      <c r="N15" s="10"/>
      <c r="O15" s="10">
        <v>0</v>
      </c>
      <c r="P15" s="10">
        <v>0</v>
      </c>
      <c r="Q15" s="10">
        <v>0</v>
      </c>
      <c r="R15" s="10">
        <v>0</v>
      </c>
      <c r="S15" s="10">
        <v>85206.06</v>
      </c>
      <c r="T15" s="10">
        <v>117872.07</v>
      </c>
      <c r="U15" s="10">
        <v>502.99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118375.06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/>
      <c r="AT15" s="10"/>
      <c r="AU15" s="10">
        <f t="shared" si="0"/>
        <v>0</v>
      </c>
      <c r="AV15" s="10">
        <v>28850.78</v>
      </c>
      <c r="AW15" s="10">
        <v>118375.06</v>
      </c>
      <c r="AX15" s="11">
        <v>106</v>
      </c>
      <c r="AY15" s="11">
        <v>360</v>
      </c>
      <c r="AZ15" s="10">
        <v>326553.304</v>
      </c>
      <c r="BA15" s="10">
        <v>88825</v>
      </c>
      <c r="BB15" s="12">
        <v>85</v>
      </c>
      <c r="BC15" s="12">
        <v>81.536899521531097</v>
      </c>
      <c r="BD15" s="12">
        <v>10.65</v>
      </c>
      <c r="BE15" s="12"/>
      <c r="BF15" s="8" t="s">
        <v>75</v>
      </c>
      <c r="BG15" s="5"/>
      <c r="BH15" s="8" t="s">
        <v>76</v>
      </c>
      <c r="BI15" s="8" t="s">
        <v>82</v>
      </c>
      <c r="BJ15" s="8"/>
      <c r="BK15" s="8" t="s">
        <v>78</v>
      </c>
      <c r="BL15" s="6" t="s">
        <v>79</v>
      </c>
      <c r="BM15" s="12">
        <v>663816.72617531999</v>
      </c>
      <c r="BN15" s="6" t="s">
        <v>80</v>
      </c>
      <c r="BO15" s="12"/>
      <c r="BP15" s="13">
        <v>37431</v>
      </c>
      <c r="BQ15" s="13">
        <v>48389</v>
      </c>
      <c r="BR15" s="12"/>
      <c r="BS15" s="12">
        <v>90</v>
      </c>
      <c r="BT15" s="12">
        <v>0</v>
      </c>
    </row>
    <row r="16" spans="1:72" s="1" customFormat="1" ht="18.2" customHeight="1" x14ac:dyDescent="0.15">
      <c r="A16" s="14">
        <v>14</v>
      </c>
      <c r="B16" s="15" t="s">
        <v>72</v>
      </c>
      <c r="C16" s="15" t="s">
        <v>73</v>
      </c>
      <c r="D16" s="16">
        <v>45139</v>
      </c>
      <c r="E16" s="17" t="s">
        <v>102</v>
      </c>
      <c r="F16" s="18">
        <v>37</v>
      </c>
      <c r="G16" s="18">
        <v>36</v>
      </c>
      <c r="H16" s="19">
        <v>56652.49</v>
      </c>
      <c r="I16" s="19">
        <v>11949.09</v>
      </c>
      <c r="J16" s="19">
        <v>0</v>
      </c>
      <c r="K16" s="19">
        <v>68601.58</v>
      </c>
      <c r="L16" s="19">
        <v>373.02</v>
      </c>
      <c r="M16" s="19">
        <v>0</v>
      </c>
      <c r="N16" s="19"/>
      <c r="O16" s="19">
        <v>0</v>
      </c>
      <c r="P16" s="19">
        <v>0</v>
      </c>
      <c r="Q16" s="19">
        <v>0</v>
      </c>
      <c r="R16" s="19">
        <v>0</v>
      </c>
      <c r="S16" s="19">
        <v>68601.58</v>
      </c>
      <c r="T16" s="19">
        <v>20141.64</v>
      </c>
      <c r="U16" s="19">
        <v>477.3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20618.939999999999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/>
      <c r="AT16" s="19"/>
      <c r="AU16" s="19">
        <f t="shared" si="0"/>
        <v>0</v>
      </c>
      <c r="AV16" s="19">
        <v>12322.11</v>
      </c>
      <c r="AW16" s="19">
        <v>20618.939999999999</v>
      </c>
      <c r="AX16" s="20">
        <v>95</v>
      </c>
      <c r="AY16" s="20">
        <v>360</v>
      </c>
      <c r="AZ16" s="19">
        <v>326553.304</v>
      </c>
      <c r="BA16" s="19">
        <v>94050</v>
      </c>
      <c r="BB16" s="21">
        <v>90</v>
      </c>
      <c r="BC16" s="21">
        <v>65.647444976076599</v>
      </c>
      <c r="BD16" s="21">
        <v>10.86</v>
      </c>
      <c r="BE16" s="21"/>
      <c r="BF16" s="17" t="s">
        <v>91</v>
      </c>
      <c r="BG16" s="14"/>
      <c r="BH16" s="17" t="s">
        <v>76</v>
      </c>
      <c r="BI16" s="17" t="s">
        <v>82</v>
      </c>
      <c r="BJ16" s="17" t="s">
        <v>99</v>
      </c>
      <c r="BK16" s="17" t="s">
        <v>78</v>
      </c>
      <c r="BL16" s="15" t="s">
        <v>79</v>
      </c>
      <c r="BM16" s="21">
        <v>534455.83854075999</v>
      </c>
      <c r="BN16" s="15" t="s">
        <v>80</v>
      </c>
      <c r="BO16" s="21"/>
      <c r="BP16" s="22">
        <v>37431</v>
      </c>
      <c r="BQ16" s="22">
        <v>48389</v>
      </c>
      <c r="BR16" s="21"/>
      <c r="BS16" s="21">
        <v>149</v>
      </c>
      <c r="BT16" s="21">
        <v>25</v>
      </c>
    </row>
    <row r="17" spans="1:72" s="1" customFormat="1" ht="18.2" customHeight="1" x14ac:dyDescent="0.15">
      <c r="A17" s="5">
        <v>15</v>
      </c>
      <c r="B17" s="6" t="s">
        <v>72</v>
      </c>
      <c r="C17" s="6" t="s">
        <v>73</v>
      </c>
      <c r="D17" s="7">
        <v>45139</v>
      </c>
      <c r="E17" s="8" t="s">
        <v>103</v>
      </c>
      <c r="F17" s="9">
        <v>0</v>
      </c>
      <c r="G17" s="9">
        <v>0</v>
      </c>
      <c r="H17" s="10">
        <v>9736.89</v>
      </c>
      <c r="I17" s="10">
        <v>0</v>
      </c>
      <c r="J17" s="10">
        <v>0</v>
      </c>
      <c r="K17" s="10">
        <v>9736.89</v>
      </c>
      <c r="L17" s="10">
        <v>590.59</v>
      </c>
      <c r="M17" s="10">
        <v>0</v>
      </c>
      <c r="N17" s="10"/>
      <c r="O17" s="10">
        <v>0</v>
      </c>
      <c r="P17" s="10">
        <v>590.59</v>
      </c>
      <c r="Q17" s="10">
        <v>0</v>
      </c>
      <c r="R17" s="10">
        <v>0</v>
      </c>
      <c r="S17" s="10">
        <v>9146.2999999999993</v>
      </c>
      <c r="T17" s="10">
        <v>0</v>
      </c>
      <c r="U17" s="10">
        <v>81.88</v>
      </c>
      <c r="V17" s="10">
        <v>0</v>
      </c>
      <c r="W17" s="10">
        <v>0</v>
      </c>
      <c r="X17" s="10">
        <v>81.88</v>
      </c>
      <c r="Y17" s="10">
        <v>0</v>
      </c>
      <c r="Z17" s="10">
        <v>0</v>
      </c>
      <c r="AA17" s="10">
        <v>0</v>
      </c>
      <c r="AB17" s="10">
        <v>115.97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42.45</v>
      </c>
      <c r="AI17" s="19">
        <v>33.96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/>
      <c r="AT17" s="10"/>
      <c r="AU17" s="10">
        <f t="shared" si="0"/>
        <v>864.85</v>
      </c>
      <c r="AV17" s="10">
        <v>0</v>
      </c>
      <c r="AW17" s="10">
        <v>0</v>
      </c>
      <c r="AX17" s="11">
        <v>16</v>
      </c>
      <c r="AY17" s="11">
        <v>300</v>
      </c>
      <c r="AZ17" s="10">
        <v>332179.06150000001</v>
      </c>
      <c r="BA17" s="10">
        <v>73490</v>
      </c>
      <c r="BB17" s="12">
        <v>70.33</v>
      </c>
      <c r="BC17" s="12">
        <v>8.7530178119472009</v>
      </c>
      <c r="BD17" s="12">
        <v>10.09</v>
      </c>
      <c r="BE17" s="12"/>
      <c r="BF17" s="8" t="s">
        <v>75</v>
      </c>
      <c r="BG17" s="5"/>
      <c r="BH17" s="8" t="s">
        <v>76</v>
      </c>
      <c r="BI17" s="8" t="s">
        <v>82</v>
      </c>
      <c r="BJ17" s="8"/>
      <c r="BK17" s="8" t="s">
        <v>83</v>
      </c>
      <c r="BL17" s="6" t="s">
        <v>79</v>
      </c>
      <c r="BM17" s="12">
        <v>71256.280628599998</v>
      </c>
      <c r="BN17" s="6" t="s">
        <v>80</v>
      </c>
      <c r="BO17" s="12"/>
      <c r="BP17" s="13">
        <v>37547</v>
      </c>
      <c r="BQ17" s="13">
        <v>46678</v>
      </c>
      <c r="BR17" s="12"/>
      <c r="BS17" s="12">
        <v>115.97</v>
      </c>
      <c r="BT17" s="12">
        <v>0</v>
      </c>
    </row>
    <row r="18" spans="1:72" s="1" customFormat="1" ht="18.2" customHeight="1" x14ac:dyDescent="0.15">
      <c r="A18" s="14">
        <v>16</v>
      </c>
      <c r="B18" s="15" t="s">
        <v>72</v>
      </c>
      <c r="C18" s="15" t="s">
        <v>73</v>
      </c>
      <c r="D18" s="16">
        <v>45139</v>
      </c>
      <c r="E18" s="17" t="s">
        <v>104</v>
      </c>
      <c r="F18" s="18">
        <v>0</v>
      </c>
      <c r="G18" s="18">
        <v>0</v>
      </c>
      <c r="H18" s="19">
        <v>47426.99</v>
      </c>
      <c r="I18" s="19">
        <v>254.95</v>
      </c>
      <c r="J18" s="19">
        <v>0</v>
      </c>
      <c r="K18" s="19">
        <v>47681.94</v>
      </c>
      <c r="L18" s="19">
        <v>257.14</v>
      </c>
      <c r="M18" s="19">
        <v>0</v>
      </c>
      <c r="N18" s="19"/>
      <c r="O18" s="19">
        <v>263.93</v>
      </c>
      <c r="P18" s="19">
        <v>0</v>
      </c>
      <c r="Q18" s="19">
        <v>0</v>
      </c>
      <c r="R18" s="19">
        <v>0</v>
      </c>
      <c r="S18" s="19">
        <v>47418.01</v>
      </c>
      <c r="T18" s="19">
        <v>408.25</v>
      </c>
      <c r="U18" s="19">
        <v>406.06</v>
      </c>
      <c r="V18" s="19">
        <v>0</v>
      </c>
      <c r="W18" s="19">
        <v>408.25</v>
      </c>
      <c r="X18" s="19">
        <v>0</v>
      </c>
      <c r="Y18" s="19">
        <v>0</v>
      </c>
      <c r="Z18" s="19">
        <v>0</v>
      </c>
      <c r="AA18" s="19">
        <v>406.06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33.96</v>
      </c>
      <c r="AJ18" s="19">
        <v>0</v>
      </c>
      <c r="AK18" s="19">
        <v>0</v>
      </c>
      <c r="AL18" s="19">
        <v>0</v>
      </c>
      <c r="AM18" s="19">
        <v>70</v>
      </c>
      <c r="AN18" s="19">
        <v>0</v>
      </c>
      <c r="AO18" s="19">
        <v>82.84</v>
      </c>
      <c r="AP18" s="19">
        <v>0</v>
      </c>
      <c r="AQ18" s="19">
        <v>0</v>
      </c>
      <c r="AR18" s="19">
        <v>0</v>
      </c>
      <c r="AS18" s="19"/>
      <c r="AT18" s="19"/>
      <c r="AU18" s="19">
        <f t="shared" si="0"/>
        <v>858.98</v>
      </c>
      <c r="AV18" s="19">
        <v>257.14</v>
      </c>
      <c r="AW18" s="19">
        <v>406.06</v>
      </c>
      <c r="AX18" s="20">
        <v>112</v>
      </c>
      <c r="AY18" s="20">
        <v>360</v>
      </c>
      <c r="AZ18" s="19">
        <v>333312.67749999999</v>
      </c>
      <c r="BA18" s="19">
        <v>73339</v>
      </c>
      <c r="BB18" s="21">
        <v>70.180000000000007</v>
      </c>
      <c r="BC18" s="21">
        <v>45.375529279101201</v>
      </c>
      <c r="BD18" s="21">
        <v>10.36</v>
      </c>
      <c r="BE18" s="21"/>
      <c r="BF18" s="17" t="s">
        <v>75</v>
      </c>
      <c r="BG18" s="14"/>
      <c r="BH18" s="17" t="s">
        <v>85</v>
      </c>
      <c r="BI18" s="17" t="s">
        <v>86</v>
      </c>
      <c r="BJ18" s="17" t="s">
        <v>105</v>
      </c>
      <c r="BK18" s="17" t="s">
        <v>83</v>
      </c>
      <c r="BL18" s="15" t="s">
        <v>79</v>
      </c>
      <c r="BM18" s="21">
        <v>369420.53370322002</v>
      </c>
      <c r="BN18" s="15" t="s">
        <v>80</v>
      </c>
      <c r="BO18" s="21"/>
      <c r="BP18" s="22">
        <v>37568</v>
      </c>
      <c r="BQ18" s="22">
        <v>48526</v>
      </c>
      <c r="BR18" s="21"/>
      <c r="BS18" s="21">
        <v>90</v>
      </c>
      <c r="BT18" s="21">
        <v>70</v>
      </c>
    </row>
    <row r="19" spans="1:72" s="1" customFormat="1" ht="18.2" customHeight="1" x14ac:dyDescent="0.15">
      <c r="A19" s="5">
        <v>17</v>
      </c>
      <c r="B19" s="6" t="s">
        <v>72</v>
      </c>
      <c r="C19" s="6" t="s">
        <v>73</v>
      </c>
      <c r="D19" s="7">
        <v>45139</v>
      </c>
      <c r="E19" s="8" t="s">
        <v>106</v>
      </c>
      <c r="F19" s="9">
        <v>0</v>
      </c>
      <c r="G19" s="9">
        <v>0</v>
      </c>
      <c r="H19" s="10">
        <v>35027.440000000002</v>
      </c>
      <c r="I19" s="10">
        <v>519.65</v>
      </c>
      <c r="J19" s="10">
        <v>0</v>
      </c>
      <c r="K19" s="10">
        <v>35547.089999999997</v>
      </c>
      <c r="L19" s="10">
        <v>524.24</v>
      </c>
      <c r="M19" s="10">
        <v>0</v>
      </c>
      <c r="N19" s="10"/>
      <c r="O19" s="10">
        <v>519.65</v>
      </c>
      <c r="P19" s="10">
        <v>0</v>
      </c>
      <c r="Q19" s="10">
        <v>0</v>
      </c>
      <c r="R19" s="10">
        <v>0</v>
      </c>
      <c r="S19" s="10">
        <v>35027.440000000002</v>
      </c>
      <c r="T19" s="10">
        <v>313.41000000000003</v>
      </c>
      <c r="U19" s="10">
        <v>308.82</v>
      </c>
      <c r="V19" s="10">
        <v>0</v>
      </c>
      <c r="W19" s="10">
        <v>313.41000000000003</v>
      </c>
      <c r="X19" s="10">
        <v>0</v>
      </c>
      <c r="Y19" s="10">
        <v>0</v>
      </c>
      <c r="Z19" s="10">
        <v>0</v>
      </c>
      <c r="AA19" s="10">
        <v>308.82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9">
        <v>33.96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51.14</v>
      </c>
      <c r="AP19" s="10">
        <v>0</v>
      </c>
      <c r="AQ19" s="10">
        <v>0</v>
      </c>
      <c r="AR19" s="10">
        <v>0</v>
      </c>
      <c r="AS19" s="10"/>
      <c r="AT19" s="10"/>
      <c r="AU19" s="10">
        <f t="shared" si="0"/>
        <v>918.16</v>
      </c>
      <c r="AV19" s="10">
        <v>524.24</v>
      </c>
      <c r="AW19" s="10">
        <v>308.82</v>
      </c>
      <c r="AX19" s="11">
        <v>53</v>
      </c>
      <c r="AY19" s="11">
        <v>300</v>
      </c>
      <c r="AZ19" s="10">
        <v>372358.11259999999</v>
      </c>
      <c r="BA19" s="10">
        <v>87700</v>
      </c>
      <c r="BB19" s="12">
        <v>76.180000000000007</v>
      </c>
      <c r="BC19" s="12">
        <v>30.426344118586101</v>
      </c>
      <c r="BD19" s="12">
        <v>10.58</v>
      </c>
      <c r="BE19" s="12"/>
      <c r="BF19" s="8" t="s">
        <v>75</v>
      </c>
      <c r="BG19" s="5"/>
      <c r="BH19" s="8" t="s">
        <v>76</v>
      </c>
      <c r="BI19" s="8" t="s">
        <v>82</v>
      </c>
      <c r="BJ19" s="8"/>
      <c r="BK19" s="8" t="s">
        <v>83</v>
      </c>
      <c r="BL19" s="6" t="s">
        <v>79</v>
      </c>
      <c r="BM19" s="12">
        <v>272889.04741167999</v>
      </c>
      <c r="BN19" s="6" t="s">
        <v>80</v>
      </c>
      <c r="BO19" s="12"/>
      <c r="BP19" s="13">
        <v>37645</v>
      </c>
      <c r="BQ19" s="13">
        <v>46776</v>
      </c>
      <c r="BR19" s="12"/>
      <c r="BS19" s="12">
        <v>117.03</v>
      </c>
      <c r="BT19" s="12">
        <v>0</v>
      </c>
    </row>
    <row r="20" spans="1:72" s="1" customFormat="1" ht="18.2" customHeight="1" x14ac:dyDescent="0.15">
      <c r="A20" s="14">
        <v>18</v>
      </c>
      <c r="B20" s="15" t="s">
        <v>72</v>
      </c>
      <c r="C20" s="15" t="s">
        <v>73</v>
      </c>
      <c r="D20" s="16">
        <v>45139</v>
      </c>
      <c r="E20" s="17" t="s">
        <v>107</v>
      </c>
      <c r="F20" s="18">
        <v>103</v>
      </c>
      <c r="G20" s="18">
        <v>102</v>
      </c>
      <c r="H20" s="19">
        <v>16042.81</v>
      </c>
      <c r="I20" s="19">
        <v>8678.65</v>
      </c>
      <c r="J20" s="19">
        <v>0</v>
      </c>
      <c r="K20" s="19">
        <v>24721.46</v>
      </c>
      <c r="L20" s="19">
        <v>106.57</v>
      </c>
      <c r="M20" s="19">
        <v>0</v>
      </c>
      <c r="N20" s="19"/>
      <c r="O20" s="19">
        <v>0</v>
      </c>
      <c r="P20" s="19">
        <v>0</v>
      </c>
      <c r="Q20" s="19">
        <v>0</v>
      </c>
      <c r="R20" s="19">
        <v>0</v>
      </c>
      <c r="S20" s="19">
        <v>24721.46</v>
      </c>
      <c r="T20" s="19">
        <v>10077.65</v>
      </c>
      <c r="U20" s="19">
        <v>75.67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10153.32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/>
      <c r="AT20" s="19"/>
      <c r="AU20" s="19">
        <f t="shared" si="0"/>
        <v>0</v>
      </c>
      <c r="AV20" s="19">
        <v>8785.2199999999993</v>
      </c>
      <c r="AW20" s="19">
        <v>10153.32</v>
      </c>
      <c r="AX20" s="20">
        <v>113</v>
      </c>
      <c r="AY20" s="20">
        <v>360</v>
      </c>
      <c r="AZ20" s="19">
        <v>129441.1559</v>
      </c>
      <c r="BA20" s="19">
        <v>31537</v>
      </c>
      <c r="BB20" s="21">
        <v>78.84</v>
      </c>
      <c r="BC20" s="21">
        <v>61.801690281256903</v>
      </c>
      <c r="BD20" s="21">
        <v>5.66</v>
      </c>
      <c r="BE20" s="21"/>
      <c r="BF20" s="17" t="s">
        <v>75</v>
      </c>
      <c r="BG20" s="14"/>
      <c r="BH20" s="17" t="s">
        <v>76</v>
      </c>
      <c r="BI20" s="17" t="s">
        <v>108</v>
      </c>
      <c r="BJ20" s="17" t="s">
        <v>109</v>
      </c>
      <c r="BK20" s="17" t="s">
        <v>78</v>
      </c>
      <c r="BL20" s="15" t="s">
        <v>79</v>
      </c>
      <c r="BM20" s="21">
        <v>192598.02229411999</v>
      </c>
      <c r="BN20" s="15" t="s">
        <v>80</v>
      </c>
      <c r="BO20" s="21"/>
      <c r="BP20" s="22">
        <v>37648</v>
      </c>
      <c r="BQ20" s="22">
        <v>48606</v>
      </c>
      <c r="BR20" s="21"/>
      <c r="BS20" s="21">
        <v>76.260000000000005</v>
      </c>
      <c r="BT20" s="21">
        <v>0</v>
      </c>
    </row>
    <row r="21" spans="1:72" s="1" customFormat="1" ht="18.2" customHeight="1" x14ac:dyDescent="0.15">
      <c r="A21" s="5">
        <v>19</v>
      </c>
      <c r="B21" s="6" t="s">
        <v>72</v>
      </c>
      <c r="C21" s="6" t="s">
        <v>73</v>
      </c>
      <c r="D21" s="7">
        <v>45139</v>
      </c>
      <c r="E21" s="8" t="s">
        <v>110</v>
      </c>
      <c r="F21" s="9">
        <v>0</v>
      </c>
      <c r="G21" s="9">
        <v>0</v>
      </c>
      <c r="H21" s="10">
        <v>44357.19</v>
      </c>
      <c r="I21" s="10">
        <v>739.91</v>
      </c>
      <c r="J21" s="10">
        <v>0</v>
      </c>
      <c r="K21" s="10">
        <v>45097.1</v>
      </c>
      <c r="L21" s="10">
        <v>746.43</v>
      </c>
      <c r="M21" s="10">
        <v>0</v>
      </c>
      <c r="N21" s="10"/>
      <c r="O21" s="10">
        <v>739.91</v>
      </c>
      <c r="P21" s="10">
        <v>0</v>
      </c>
      <c r="Q21" s="10">
        <v>0</v>
      </c>
      <c r="R21" s="10">
        <v>0</v>
      </c>
      <c r="S21" s="10">
        <v>44357.19</v>
      </c>
      <c r="T21" s="10">
        <v>397.61</v>
      </c>
      <c r="U21" s="10">
        <v>391.09</v>
      </c>
      <c r="V21" s="10">
        <v>0</v>
      </c>
      <c r="W21" s="10">
        <v>397.61</v>
      </c>
      <c r="X21" s="10">
        <v>0</v>
      </c>
      <c r="Y21" s="10">
        <v>0</v>
      </c>
      <c r="Z21" s="10">
        <v>0</v>
      </c>
      <c r="AA21" s="10">
        <v>391.09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9">
        <v>33.96</v>
      </c>
      <c r="AJ21" s="10">
        <v>0</v>
      </c>
      <c r="AK21" s="10">
        <v>0</v>
      </c>
      <c r="AL21" s="10">
        <v>0</v>
      </c>
      <c r="AM21" s="10">
        <v>70</v>
      </c>
      <c r="AN21" s="10">
        <v>0</v>
      </c>
      <c r="AO21" s="10">
        <v>69.819999999999993</v>
      </c>
      <c r="AP21" s="10">
        <v>0</v>
      </c>
      <c r="AQ21" s="10">
        <v>0</v>
      </c>
      <c r="AR21" s="10">
        <v>0</v>
      </c>
      <c r="AS21" s="10"/>
      <c r="AT21" s="10"/>
      <c r="AU21" s="10">
        <f t="shared" si="0"/>
        <v>1311.3</v>
      </c>
      <c r="AV21" s="10">
        <v>746.43</v>
      </c>
      <c r="AW21" s="10">
        <v>391.09</v>
      </c>
      <c r="AX21" s="11">
        <v>47</v>
      </c>
      <c r="AY21" s="11">
        <v>300</v>
      </c>
      <c r="AZ21" s="10">
        <v>432710.78</v>
      </c>
      <c r="BA21" s="10">
        <v>119750</v>
      </c>
      <c r="BB21" s="12">
        <v>89.61</v>
      </c>
      <c r="BC21" s="12">
        <v>33.192883473068903</v>
      </c>
      <c r="BD21" s="12">
        <v>10.58</v>
      </c>
      <c r="BE21" s="12"/>
      <c r="BF21" s="8" t="s">
        <v>75</v>
      </c>
      <c r="BG21" s="5"/>
      <c r="BH21" s="8" t="s">
        <v>76</v>
      </c>
      <c r="BI21" s="8" t="s">
        <v>82</v>
      </c>
      <c r="BJ21" s="8"/>
      <c r="BK21" s="8" t="s">
        <v>83</v>
      </c>
      <c r="BL21" s="6" t="s">
        <v>79</v>
      </c>
      <c r="BM21" s="12">
        <v>345574.53599117999</v>
      </c>
      <c r="BN21" s="6" t="s">
        <v>80</v>
      </c>
      <c r="BO21" s="12"/>
      <c r="BP21" s="13">
        <v>37651</v>
      </c>
      <c r="BQ21" s="13">
        <v>46782</v>
      </c>
      <c r="BR21" s="12"/>
      <c r="BS21" s="12">
        <v>159.78</v>
      </c>
      <c r="BT21" s="12">
        <v>70</v>
      </c>
    </row>
    <row r="22" spans="1:72" s="1" customFormat="1" ht="18.2" customHeight="1" x14ac:dyDescent="0.15">
      <c r="A22" s="14">
        <v>20</v>
      </c>
      <c r="B22" s="15" t="s">
        <v>72</v>
      </c>
      <c r="C22" s="15" t="s">
        <v>73</v>
      </c>
      <c r="D22" s="16">
        <v>45139</v>
      </c>
      <c r="E22" s="17" t="s">
        <v>111</v>
      </c>
      <c r="F22" s="18">
        <v>0</v>
      </c>
      <c r="G22" s="18">
        <v>0</v>
      </c>
      <c r="H22" s="19">
        <v>41654.129999999997</v>
      </c>
      <c r="I22" s="19">
        <v>0</v>
      </c>
      <c r="J22" s="19">
        <v>0</v>
      </c>
      <c r="K22" s="19">
        <v>41654.129999999997</v>
      </c>
      <c r="L22" s="19">
        <v>591.97</v>
      </c>
      <c r="M22" s="19">
        <v>0</v>
      </c>
      <c r="N22" s="19"/>
      <c r="O22" s="19">
        <v>0</v>
      </c>
      <c r="P22" s="19">
        <v>591.97</v>
      </c>
      <c r="Q22" s="19">
        <v>0.16</v>
      </c>
      <c r="R22" s="19">
        <v>0</v>
      </c>
      <c r="S22" s="19">
        <v>41062</v>
      </c>
      <c r="T22" s="19">
        <v>0</v>
      </c>
      <c r="U22" s="19">
        <v>367.58</v>
      </c>
      <c r="V22" s="19">
        <v>0</v>
      </c>
      <c r="W22" s="19">
        <v>0</v>
      </c>
      <c r="X22" s="19">
        <v>367.58</v>
      </c>
      <c r="Y22" s="19">
        <v>0</v>
      </c>
      <c r="Z22" s="19">
        <v>0</v>
      </c>
      <c r="AA22" s="19">
        <v>0</v>
      </c>
      <c r="AB22" s="19">
        <v>134.91999999999999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58.9</v>
      </c>
      <c r="AI22" s="19">
        <v>33.96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/>
      <c r="AT22" s="19"/>
      <c r="AU22" s="19">
        <f t="shared" si="0"/>
        <v>1187.49</v>
      </c>
      <c r="AV22" s="19">
        <v>0</v>
      </c>
      <c r="AW22" s="19">
        <v>0</v>
      </c>
      <c r="AX22" s="20">
        <v>54</v>
      </c>
      <c r="AY22" s="20">
        <v>300</v>
      </c>
      <c r="AZ22" s="19">
        <v>391805.2843</v>
      </c>
      <c r="BA22" s="19">
        <v>100939</v>
      </c>
      <c r="BB22" s="21">
        <v>83.66</v>
      </c>
      <c r="BC22" s="21">
        <v>34.032900266497599</v>
      </c>
      <c r="BD22" s="21">
        <v>10.59</v>
      </c>
      <c r="BE22" s="21"/>
      <c r="BF22" s="17" t="s">
        <v>75</v>
      </c>
      <c r="BG22" s="14"/>
      <c r="BH22" s="17" t="s">
        <v>76</v>
      </c>
      <c r="BI22" s="17" t="s">
        <v>82</v>
      </c>
      <c r="BJ22" s="17"/>
      <c r="BK22" s="17" t="s">
        <v>83</v>
      </c>
      <c r="BL22" s="15" t="s">
        <v>79</v>
      </c>
      <c r="BM22" s="21">
        <v>319902.62676399999</v>
      </c>
      <c r="BN22" s="15" t="s">
        <v>80</v>
      </c>
      <c r="BO22" s="21"/>
      <c r="BP22" s="22">
        <v>37680</v>
      </c>
      <c r="BQ22" s="22">
        <v>46811</v>
      </c>
      <c r="BR22" s="21"/>
      <c r="BS22" s="21">
        <v>134.91999999999999</v>
      </c>
      <c r="BT22" s="21">
        <v>0</v>
      </c>
    </row>
    <row r="23" spans="1:72" s="1" customFormat="1" ht="18.2" customHeight="1" x14ac:dyDescent="0.15">
      <c r="A23" s="5">
        <v>21</v>
      </c>
      <c r="B23" s="6" t="s">
        <v>72</v>
      </c>
      <c r="C23" s="6" t="s">
        <v>73</v>
      </c>
      <c r="D23" s="7">
        <v>45139</v>
      </c>
      <c r="E23" s="8" t="s">
        <v>112</v>
      </c>
      <c r="F23" s="9">
        <v>105</v>
      </c>
      <c r="G23" s="9">
        <v>104</v>
      </c>
      <c r="H23" s="10">
        <v>26681.85</v>
      </c>
      <c r="I23" s="10">
        <v>27150.75</v>
      </c>
      <c r="J23" s="10">
        <v>0</v>
      </c>
      <c r="K23" s="10">
        <v>53832.6</v>
      </c>
      <c r="L23" s="10">
        <v>386.24</v>
      </c>
      <c r="M23" s="10">
        <v>0</v>
      </c>
      <c r="N23" s="10"/>
      <c r="O23" s="10">
        <v>0</v>
      </c>
      <c r="P23" s="10">
        <v>0</v>
      </c>
      <c r="Q23" s="10">
        <v>0</v>
      </c>
      <c r="R23" s="10">
        <v>0</v>
      </c>
      <c r="S23" s="10">
        <v>53832.6</v>
      </c>
      <c r="T23" s="10">
        <v>36307.050000000003</v>
      </c>
      <c r="U23" s="10">
        <v>218.12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36525.17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/>
      <c r="AT23" s="10"/>
      <c r="AU23" s="10">
        <f t="shared" si="0"/>
        <v>0</v>
      </c>
      <c r="AV23" s="10">
        <v>27536.99</v>
      </c>
      <c r="AW23" s="10">
        <v>36525.17</v>
      </c>
      <c r="AX23" s="11">
        <v>54</v>
      </c>
      <c r="AY23" s="11">
        <v>300</v>
      </c>
      <c r="AZ23" s="10">
        <v>244181.77499999999</v>
      </c>
      <c r="BA23" s="10">
        <v>67500</v>
      </c>
      <c r="BB23" s="12">
        <v>90</v>
      </c>
      <c r="BC23" s="12">
        <v>71.776799999999994</v>
      </c>
      <c r="BD23" s="12">
        <v>9.81</v>
      </c>
      <c r="BE23" s="12"/>
      <c r="BF23" s="8" t="s">
        <v>75</v>
      </c>
      <c r="BG23" s="5"/>
      <c r="BH23" s="8" t="s">
        <v>76</v>
      </c>
      <c r="BI23" s="8" t="s">
        <v>113</v>
      </c>
      <c r="BJ23" s="8"/>
      <c r="BK23" s="8" t="s">
        <v>78</v>
      </c>
      <c r="BL23" s="6" t="s">
        <v>79</v>
      </c>
      <c r="BM23" s="12">
        <v>419394.82113719999</v>
      </c>
      <c r="BN23" s="6" t="s">
        <v>80</v>
      </c>
      <c r="BO23" s="12"/>
      <c r="BP23" s="13">
        <v>37700</v>
      </c>
      <c r="BQ23" s="13">
        <v>46832</v>
      </c>
      <c r="BR23" s="12"/>
      <c r="BS23" s="12">
        <v>78.680000000000007</v>
      </c>
      <c r="BT23" s="12">
        <v>0</v>
      </c>
    </row>
    <row r="24" spans="1:72" s="1" customFormat="1" ht="18.2" customHeight="1" x14ac:dyDescent="0.15">
      <c r="A24" s="14">
        <v>22</v>
      </c>
      <c r="B24" s="15" t="s">
        <v>72</v>
      </c>
      <c r="C24" s="15" t="s">
        <v>73</v>
      </c>
      <c r="D24" s="16">
        <v>45139</v>
      </c>
      <c r="E24" s="17" t="s">
        <v>114</v>
      </c>
      <c r="F24" s="18">
        <v>196</v>
      </c>
      <c r="G24" s="18">
        <v>195</v>
      </c>
      <c r="H24" s="19">
        <v>57184.6</v>
      </c>
      <c r="I24" s="19">
        <v>74056.41</v>
      </c>
      <c r="J24" s="19">
        <v>0</v>
      </c>
      <c r="K24" s="19">
        <v>131241.01</v>
      </c>
      <c r="L24" s="19">
        <v>758.46</v>
      </c>
      <c r="M24" s="19">
        <v>0</v>
      </c>
      <c r="N24" s="19"/>
      <c r="O24" s="19">
        <v>0</v>
      </c>
      <c r="P24" s="19">
        <v>0</v>
      </c>
      <c r="Q24" s="19">
        <v>0</v>
      </c>
      <c r="R24" s="19">
        <v>0</v>
      </c>
      <c r="S24" s="19">
        <v>131241.01</v>
      </c>
      <c r="T24" s="19">
        <v>166040.62</v>
      </c>
      <c r="U24" s="19">
        <v>466.53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166507.15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/>
      <c r="AT24" s="19"/>
      <c r="AU24" s="19">
        <f t="shared" si="0"/>
        <v>0</v>
      </c>
      <c r="AV24" s="19">
        <v>74814.87</v>
      </c>
      <c r="AW24" s="19">
        <v>166507.15</v>
      </c>
      <c r="AX24" s="20">
        <v>58</v>
      </c>
      <c r="AY24" s="20">
        <v>300</v>
      </c>
      <c r="AZ24" s="19">
        <v>497689.68329999998</v>
      </c>
      <c r="BA24" s="19">
        <v>137032</v>
      </c>
      <c r="BB24" s="21">
        <v>90</v>
      </c>
      <c r="BC24" s="21">
        <v>86.196588388113696</v>
      </c>
      <c r="BD24" s="21">
        <v>9.7899999999999991</v>
      </c>
      <c r="BE24" s="21"/>
      <c r="BF24" s="17" t="s">
        <v>75</v>
      </c>
      <c r="BG24" s="14"/>
      <c r="BH24" s="17" t="s">
        <v>76</v>
      </c>
      <c r="BI24" s="17" t="s">
        <v>94</v>
      </c>
      <c r="BJ24" s="17"/>
      <c r="BK24" s="17" t="s">
        <v>78</v>
      </c>
      <c r="BL24" s="15" t="s">
        <v>79</v>
      </c>
      <c r="BM24" s="21">
        <v>1022462.22390922</v>
      </c>
      <c r="BN24" s="15" t="s">
        <v>80</v>
      </c>
      <c r="BO24" s="21"/>
      <c r="BP24" s="22">
        <v>37784</v>
      </c>
      <c r="BQ24" s="22">
        <v>46916</v>
      </c>
      <c r="BR24" s="21"/>
      <c r="BS24" s="21">
        <v>190</v>
      </c>
      <c r="BT24" s="21">
        <v>0</v>
      </c>
    </row>
    <row r="25" spans="1:72" s="1" customFormat="1" ht="18.2" customHeight="1" x14ac:dyDescent="0.15">
      <c r="A25" s="5">
        <v>23</v>
      </c>
      <c r="B25" s="6" t="s">
        <v>72</v>
      </c>
      <c r="C25" s="6" t="s">
        <v>73</v>
      </c>
      <c r="D25" s="7">
        <v>45139</v>
      </c>
      <c r="E25" s="8" t="s">
        <v>115</v>
      </c>
      <c r="F25" s="9">
        <v>115</v>
      </c>
      <c r="G25" s="9">
        <v>114</v>
      </c>
      <c r="H25" s="10">
        <v>34210.160000000003</v>
      </c>
      <c r="I25" s="10">
        <v>20521.39</v>
      </c>
      <c r="J25" s="10">
        <v>0</v>
      </c>
      <c r="K25" s="10">
        <v>54731.55</v>
      </c>
      <c r="L25" s="10">
        <v>275.83999999999997</v>
      </c>
      <c r="M25" s="10">
        <v>0</v>
      </c>
      <c r="N25" s="10"/>
      <c r="O25" s="10">
        <v>0</v>
      </c>
      <c r="P25" s="10">
        <v>0</v>
      </c>
      <c r="Q25" s="10">
        <v>0</v>
      </c>
      <c r="R25" s="10">
        <v>0</v>
      </c>
      <c r="S25" s="10">
        <v>54731.55</v>
      </c>
      <c r="T25" s="10">
        <v>43330.07</v>
      </c>
      <c r="U25" s="10">
        <v>279.39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43609.46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/>
      <c r="AT25" s="10"/>
      <c r="AU25" s="10">
        <f t="shared" si="0"/>
        <v>0</v>
      </c>
      <c r="AV25" s="10">
        <v>20797.23</v>
      </c>
      <c r="AW25" s="10">
        <v>43609.46</v>
      </c>
      <c r="AX25" s="11">
        <v>85</v>
      </c>
      <c r="AY25" s="11">
        <v>360</v>
      </c>
      <c r="AZ25" s="10">
        <v>209071.43400000001</v>
      </c>
      <c r="BA25" s="10">
        <v>64350</v>
      </c>
      <c r="BB25" s="12">
        <v>90</v>
      </c>
      <c r="BC25" s="12">
        <v>76.547622377622403</v>
      </c>
      <c r="BD25" s="12">
        <v>9.8000000000000007</v>
      </c>
      <c r="BE25" s="12"/>
      <c r="BF25" s="8" t="s">
        <v>75</v>
      </c>
      <c r="BG25" s="5"/>
      <c r="BH25" s="8" t="s">
        <v>85</v>
      </c>
      <c r="BI25" s="8" t="s">
        <v>116</v>
      </c>
      <c r="BJ25" s="8" t="s">
        <v>117</v>
      </c>
      <c r="BK25" s="8" t="s">
        <v>78</v>
      </c>
      <c r="BL25" s="6" t="s">
        <v>79</v>
      </c>
      <c r="BM25" s="12">
        <v>426398.29067910003</v>
      </c>
      <c r="BN25" s="6" t="s">
        <v>80</v>
      </c>
      <c r="BO25" s="12"/>
      <c r="BP25" s="13">
        <v>36903</v>
      </c>
      <c r="BQ25" s="13">
        <v>47860</v>
      </c>
      <c r="BR25" s="12"/>
      <c r="BS25" s="12">
        <v>65</v>
      </c>
      <c r="BT25" s="12">
        <v>0</v>
      </c>
    </row>
    <row r="26" spans="1:72" s="1" customFormat="1" ht="18.2" customHeight="1" x14ac:dyDescent="0.15">
      <c r="A26" s="14">
        <v>24</v>
      </c>
      <c r="B26" s="15" t="s">
        <v>72</v>
      </c>
      <c r="C26" s="15" t="s">
        <v>73</v>
      </c>
      <c r="D26" s="16">
        <v>45139</v>
      </c>
      <c r="E26" s="17" t="s">
        <v>118</v>
      </c>
      <c r="F26" s="18">
        <v>111</v>
      </c>
      <c r="G26" s="18">
        <v>110</v>
      </c>
      <c r="H26" s="19">
        <v>31644.94</v>
      </c>
      <c r="I26" s="19">
        <v>21608.23</v>
      </c>
      <c r="J26" s="19">
        <v>0</v>
      </c>
      <c r="K26" s="19">
        <v>53253.17</v>
      </c>
      <c r="L26" s="19">
        <v>296.8</v>
      </c>
      <c r="M26" s="19">
        <v>0</v>
      </c>
      <c r="N26" s="19"/>
      <c r="O26" s="19">
        <v>0</v>
      </c>
      <c r="P26" s="19">
        <v>0</v>
      </c>
      <c r="Q26" s="19">
        <v>0</v>
      </c>
      <c r="R26" s="19">
        <v>0</v>
      </c>
      <c r="S26" s="19">
        <v>53253.17</v>
      </c>
      <c r="T26" s="19">
        <v>40022.26</v>
      </c>
      <c r="U26" s="19">
        <v>258.43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40280.69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/>
      <c r="AT26" s="19"/>
      <c r="AU26" s="19">
        <f t="shared" si="0"/>
        <v>0</v>
      </c>
      <c r="AV26" s="19">
        <v>21905.03</v>
      </c>
      <c r="AW26" s="19">
        <v>40280.69</v>
      </c>
      <c r="AX26" s="20">
        <v>76</v>
      </c>
      <c r="AY26" s="20">
        <v>360</v>
      </c>
      <c r="AZ26" s="19">
        <v>210559.99249999999</v>
      </c>
      <c r="BA26" s="19">
        <v>64350</v>
      </c>
      <c r="BB26" s="21">
        <v>90</v>
      </c>
      <c r="BC26" s="21">
        <v>74.479958041958</v>
      </c>
      <c r="BD26" s="21">
        <v>9.8000000000000007</v>
      </c>
      <c r="BE26" s="21"/>
      <c r="BF26" s="17" t="s">
        <v>75</v>
      </c>
      <c r="BG26" s="14"/>
      <c r="BH26" s="17" t="s">
        <v>85</v>
      </c>
      <c r="BI26" s="17" t="s">
        <v>119</v>
      </c>
      <c r="BJ26" s="17" t="s">
        <v>120</v>
      </c>
      <c r="BK26" s="17" t="s">
        <v>78</v>
      </c>
      <c r="BL26" s="15" t="s">
        <v>79</v>
      </c>
      <c r="BM26" s="21">
        <v>414880.64308874001</v>
      </c>
      <c r="BN26" s="15" t="s">
        <v>80</v>
      </c>
      <c r="BO26" s="21"/>
      <c r="BP26" s="22">
        <v>36952</v>
      </c>
      <c r="BQ26" s="22">
        <v>47909</v>
      </c>
      <c r="BR26" s="21"/>
      <c r="BS26" s="21">
        <v>90</v>
      </c>
      <c r="BT26" s="21">
        <v>0</v>
      </c>
    </row>
    <row r="27" spans="1:72" s="1" customFormat="1" ht="18.2" customHeight="1" x14ac:dyDescent="0.15">
      <c r="A27" s="5">
        <v>25</v>
      </c>
      <c r="B27" s="6" t="s">
        <v>72</v>
      </c>
      <c r="C27" s="6" t="s">
        <v>73</v>
      </c>
      <c r="D27" s="7">
        <v>45139</v>
      </c>
      <c r="E27" s="8" t="s">
        <v>121</v>
      </c>
      <c r="F27" s="9">
        <v>0</v>
      </c>
      <c r="G27" s="9">
        <v>0</v>
      </c>
      <c r="H27" s="10">
        <v>35212.54</v>
      </c>
      <c r="I27" s="10">
        <v>0</v>
      </c>
      <c r="J27" s="10">
        <v>0</v>
      </c>
      <c r="K27" s="10">
        <v>35212.54</v>
      </c>
      <c r="L27" s="10">
        <v>267.66000000000003</v>
      </c>
      <c r="M27" s="10">
        <v>0</v>
      </c>
      <c r="N27" s="10"/>
      <c r="O27" s="10">
        <v>0</v>
      </c>
      <c r="P27" s="10">
        <v>267.66000000000003</v>
      </c>
      <c r="Q27" s="10">
        <v>0</v>
      </c>
      <c r="R27" s="10">
        <v>0</v>
      </c>
      <c r="S27" s="10">
        <v>34944.879999999997</v>
      </c>
      <c r="T27" s="10">
        <v>0</v>
      </c>
      <c r="U27" s="10">
        <v>287.57</v>
      </c>
      <c r="V27" s="10">
        <v>0</v>
      </c>
      <c r="W27" s="10">
        <v>0</v>
      </c>
      <c r="X27" s="10">
        <v>287.57</v>
      </c>
      <c r="Y27" s="10">
        <v>0</v>
      </c>
      <c r="Z27" s="10">
        <v>0</v>
      </c>
      <c r="AA27" s="10">
        <v>0</v>
      </c>
      <c r="AB27" s="10">
        <v>90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70.959999999999994</v>
      </c>
      <c r="AI27" s="19">
        <v>33.96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/>
      <c r="AT27" s="10"/>
      <c r="AU27" s="10">
        <f t="shared" si="0"/>
        <v>750.15000000000009</v>
      </c>
      <c r="AV27" s="10">
        <v>0</v>
      </c>
      <c r="AW27" s="10">
        <v>0</v>
      </c>
      <c r="AX27" s="11">
        <v>91</v>
      </c>
      <c r="AY27" s="11">
        <v>360</v>
      </c>
      <c r="AZ27" s="10">
        <v>210408.26949999999</v>
      </c>
      <c r="BA27" s="10">
        <v>64350</v>
      </c>
      <c r="BB27" s="12">
        <v>90</v>
      </c>
      <c r="BC27" s="12">
        <v>48.873958041957998</v>
      </c>
      <c r="BD27" s="12">
        <v>9.8000000000000007</v>
      </c>
      <c r="BE27" s="12"/>
      <c r="BF27" s="8" t="s">
        <v>75</v>
      </c>
      <c r="BG27" s="5"/>
      <c r="BH27" s="8" t="s">
        <v>85</v>
      </c>
      <c r="BI27" s="8" t="s">
        <v>116</v>
      </c>
      <c r="BJ27" s="8" t="s">
        <v>117</v>
      </c>
      <c r="BK27" s="8" t="s">
        <v>83</v>
      </c>
      <c r="BL27" s="6" t="s">
        <v>79</v>
      </c>
      <c r="BM27" s="12">
        <v>272245.84540336003</v>
      </c>
      <c r="BN27" s="6" t="s">
        <v>80</v>
      </c>
      <c r="BO27" s="12"/>
      <c r="BP27" s="13">
        <v>36962</v>
      </c>
      <c r="BQ27" s="13">
        <v>47919</v>
      </c>
      <c r="BR27" s="12"/>
      <c r="BS27" s="12">
        <v>90</v>
      </c>
      <c r="BT27" s="12">
        <v>0</v>
      </c>
    </row>
    <row r="28" spans="1:72" s="1" customFormat="1" ht="18.2" customHeight="1" x14ac:dyDescent="0.15">
      <c r="A28" s="14">
        <v>26</v>
      </c>
      <c r="B28" s="15" t="s">
        <v>72</v>
      </c>
      <c r="C28" s="15" t="s">
        <v>73</v>
      </c>
      <c r="D28" s="16">
        <v>45139</v>
      </c>
      <c r="E28" s="17" t="s">
        <v>122</v>
      </c>
      <c r="F28" s="18">
        <v>119</v>
      </c>
      <c r="G28" s="18">
        <v>118</v>
      </c>
      <c r="H28" s="19">
        <v>35291.379999999997</v>
      </c>
      <c r="I28" s="19">
        <v>20275.22</v>
      </c>
      <c r="J28" s="19">
        <v>0</v>
      </c>
      <c r="K28" s="19">
        <v>55566.6</v>
      </c>
      <c r="L28" s="19">
        <v>267.01</v>
      </c>
      <c r="M28" s="19">
        <v>0</v>
      </c>
      <c r="N28" s="19"/>
      <c r="O28" s="19">
        <v>0</v>
      </c>
      <c r="P28" s="19">
        <v>0</v>
      </c>
      <c r="Q28" s="19">
        <v>0</v>
      </c>
      <c r="R28" s="19">
        <v>0</v>
      </c>
      <c r="S28" s="19">
        <v>55566.6</v>
      </c>
      <c r="T28" s="19">
        <v>45797.16</v>
      </c>
      <c r="U28" s="19">
        <v>288.22000000000003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46085.38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/>
      <c r="AT28" s="19"/>
      <c r="AU28" s="19">
        <f t="shared" si="0"/>
        <v>0</v>
      </c>
      <c r="AV28" s="19">
        <v>20542.23</v>
      </c>
      <c r="AW28" s="19">
        <v>46085.38</v>
      </c>
      <c r="AX28" s="20">
        <v>89</v>
      </c>
      <c r="AY28" s="20">
        <v>360</v>
      </c>
      <c r="AZ28" s="19">
        <v>210928.432</v>
      </c>
      <c r="BA28" s="19">
        <v>64350</v>
      </c>
      <c r="BB28" s="21">
        <v>90</v>
      </c>
      <c r="BC28" s="21">
        <v>77.715524475524504</v>
      </c>
      <c r="BD28" s="21">
        <v>9.8000000000000007</v>
      </c>
      <c r="BE28" s="21"/>
      <c r="BF28" s="17" t="s">
        <v>75</v>
      </c>
      <c r="BG28" s="14"/>
      <c r="BH28" s="17" t="s">
        <v>85</v>
      </c>
      <c r="BI28" s="17" t="s">
        <v>119</v>
      </c>
      <c r="BJ28" s="17" t="s">
        <v>123</v>
      </c>
      <c r="BK28" s="17" t="s">
        <v>78</v>
      </c>
      <c r="BL28" s="15" t="s">
        <v>79</v>
      </c>
      <c r="BM28" s="21">
        <v>432903.93308520003</v>
      </c>
      <c r="BN28" s="15" t="s">
        <v>80</v>
      </c>
      <c r="BO28" s="21"/>
      <c r="BP28" s="22">
        <v>36984</v>
      </c>
      <c r="BQ28" s="22">
        <v>47941</v>
      </c>
      <c r="BR28" s="21"/>
      <c r="BS28" s="21">
        <v>90</v>
      </c>
      <c r="BT28" s="21">
        <v>0</v>
      </c>
    </row>
    <row r="29" spans="1:72" s="1" customFormat="1" ht="18.2" customHeight="1" x14ac:dyDescent="0.15">
      <c r="A29" s="5">
        <v>27</v>
      </c>
      <c r="B29" s="6" t="s">
        <v>72</v>
      </c>
      <c r="C29" s="6" t="s">
        <v>73</v>
      </c>
      <c r="D29" s="7">
        <v>45139</v>
      </c>
      <c r="E29" s="8" t="s">
        <v>124</v>
      </c>
      <c r="F29" s="9">
        <v>0</v>
      </c>
      <c r="G29" s="9">
        <v>0</v>
      </c>
      <c r="H29" s="10">
        <v>36594.370000000003</v>
      </c>
      <c r="I29" s="10">
        <v>0</v>
      </c>
      <c r="J29" s="10">
        <v>0</v>
      </c>
      <c r="K29" s="10">
        <v>36594.370000000003</v>
      </c>
      <c r="L29" s="10">
        <v>256.37</v>
      </c>
      <c r="M29" s="10">
        <v>0</v>
      </c>
      <c r="N29" s="10"/>
      <c r="O29" s="10">
        <v>0</v>
      </c>
      <c r="P29" s="10">
        <v>256.37</v>
      </c>
      <c r="Q29" s="10">
        <v>0</v>
      </c>
      <c r="R29" s="10">
        <v>0</v>
      </c>
      <c r="S29" s="10">
        <v>36338</v>
      </c>
      <c r="T29" s="10">
        <v>0</v>
      </c>
      <c r="U29" s="10">
        <v>298.86</v>
      </c>
      <c r="V29" s="10">
        <v>0</v>
      </c>
      <c r="W29" s="10">
        <v>0</v>
      </c>
      <c r="X29" s="10">
        <v>298.86</v>
      </c>
      <c r="Y29" s="10">
        <v>0</v>
      </c>
      <c r="Z29" s="10">
        <v>0</v>
      </c>
      <c r="AA29" s="10">
        <v>0</v>
      </c>
      <c r="AB29" s="10">
        <v>90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70.959999999999994</v>
      </c>
      <c r="AI29" s="19">
        <v>33.96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/>
      <c r="AT29" s="10"/>
      <c r="AU29" s="10">
        <f t="shared" si="0"/>
        <v>750.15</v>
      </c>
      <c r="AV29" s="10">
        <v>0</v>
      </c>
      <c r="AW29" s="10">
        <v>0</v>
      </c>
      <c r="AX29" s="11">
        <v>94</v>
      </c>
      <c r="AY29" s="11">
        <v>360</v>
      </c>
      <c r="AZ29" s="10">
        <v>213600.3155</v>
      </c>
      <c r="BA29" s="10">
        <v>64350</v>
      </c>
      <c r="BB29" s="12">
        <v>90</v>
      </c>
      <c r="BC29" s="12">
        <v>50.822377622377601</v>
      </c>
      <c r="BD29" s="12">
        <v>9.8000000000000007</v>
      </c>
      <c r="BE29" s="12"/>
      <c r="BF29" s="8" t="s">
        <v>75</v>
      </c>
      <c r="BG29" s="5"/>
      <c r="BH29" s="8" t="s">
        <v>85</v>
      </c>
      <c r="BI29" s="8" t="s">
        <v>119</v>
      </c>
      <c r="BJ29" s="8" t="s">
        <v>125</v>
      </c>
      <c r="BK29" s="8" t="s">
        <v>83</v>
      </c>
      <c r="BL29" s="6" t="s">
        <v>79</v>
      </c>
      <c r="BM29" s="12">
        <v>283099.25603599998</v>
      </c>
      <c r="BN29" s="6" t="s">
        <v>80</v>
      </c>
      <c r="BO29" s="12"/>
      <c r="BP29" s="13">
        <v>37068</v>
      </c>
      <c r="BQ29" s="13">
        <v>48025</v>
      </c>
      <c r="BR29" s="12"/>
      <c r="BS29" s="12">
        <v>90</v>
      </c>
      <c r="BT29" s="12">
        <v>0</v>
      </c>
    </row>
    <row r="30" spans="1:72" s="1" customFormat="1" ht="18.2" customHeight="1" x14ac:dyDescent="0.15">
      <c r="A30" s="14">
        <v>28</v>
      </c>
      <c r="B30" s="15" t="s">
        <v>72</v>
      </c>
      <c r="C30" s="15" t="s">
        <v>73</v>
      </c>
      <c r="D30" s="16">
        <v>45139</v>
      </c>
      <c r="E30" s="17" t="s">
        <v>126</v>
      </c>
      <c r="F30" s="18">
        <v>1</v>
      </c>
      <c r="G30" s="18">
        <v>0</v>
      </c>
      <c r="H30" s="19">
        <v>38609.43</v>
      </c>
      <c r="I30" s="19">
        <v>237.98</v>
      </c>
      <c r="J30" s="19">
        <v>0</v>
      </c>
      <c r="K30" s="19">
        <v>38847.410000000003</v>
      </c>
      <c r="L30" s="19">
        <v>239.92</v>
      </c>
      <c r="M30" s="19">
        <v>0</v>
      </c>
      <c r="N30" s="19"/>
      <c r="O30" s="19">
        <v>0</v>
      </c>
      <c r="P30" s="19">
        <v>0</v>
      </c>
      <c r="Q30" s="19">
        <v>0</v>
      </c>
      <c r="R30" s="19">
        <v>0</v>
      </c>
      <c r="S30" s="19">
        <v>38847.410000000003</v>
      </c>
      <c r="T30" s="19">
        <v>317.25</v>
      </c>
      <c r="U30" s="19">
        <v>315.31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632.55999999999995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/>
      <c r="AT30" s="19"/>
      <c r="AU30" s="19">
        <f t="shared" si="0"/>
        <v>0</v>
      </c>
      <c r="AV30" s="19">
        <v>477.9</v>
      </c>
      <c r="AW30" s="19">
        <v>632.55999999999995</v>
      </c>
      <c r="AX30" s="20">
        <v>104</v>
      </c>
      <c r="AY30" s="20">
        <v>360</v>
      </c>
      <c r="AZ30" s="19">
        <v>220977.75700000001</v>
      </c>
      <c r="BA30" s="19">
        <v>64350</v>
      </c>
      <c r="BB30" s="21">
        <v>90</v>
      </c>
      <c r="BC30" s="21">
        <v>54.332041958041998</v>
      </c>
      <c r="BD30" s="21">
        <v>9.8000000000000007</v>
      </c>
      <c r="BE30" s="21"/>
      <c r="BF30" s="17" t="s">
        <v>75</v>
      </c>
      <c r="BG30" s="14"/>
      <c r="BH30" s="17" t="s">
        <v>76</v>
      </c>
      <c r="BI30" s="17" t="s">
        <v>127</v>
      </c>
      <c r="BJ30" s="17" t="s">
        <v>128</v>
      </c>
      <c r="BK30" s="17" t="s">
        <v>97</v>
      </c>
      <c r="BL30" s="15" t="s">
        <v>79</v>
      </c>
      <c r="BM30" s="21">
        <v>302649.37173001998</v>
      </c>
      <c r="BN30" s="15" t="s">
        <v>80</v>
      </c>
      <c r="BO30" s="21"/>
      <c r="BP30" s="22">
        <v>37351</v>
      </c>
      <c r="BQ30" s="22">
        <v>48309</v>
      </c>
      <c r="BR30" s="21"/>
      <c r="BS30" s="21">
        <v>90</v>
      </c>
      <c r="BT30" s="21">
        <v>70</v>
      </c>
    </row>
    <row r="31" spans="1:72" s="1" customFormat="1" ht="18.2" customHeight="1" x14ac:dyDescent="0.15">
      <c r="A31" s="5">
        <v>29</v>
      </c>
      <c r="B31" s="6" t="s">
        <v>72</v>
      </c>
      <c r="C31" s="6" t="s">
        <v>73</v>
      </c>
      <c r="D31" s="7">
        <v>45139</v>
      </c>
      <c r="E31" s="8" t="s">
        <v>129</v>
      </c>
      <c r="F31" s="9">
        <v>0</v>
      </c>
      <c r="G31" s="9">
        <v>0</v>
      </c>
      <c r="H31" s="10">
        <v>33871.699999999997</v>
      </c>
      <c r="I31" s="10">
        <v>0</v>
      </c>
      <c r="J31" s="10">
        <v>0</v>
      </c>
      <c r="K31" s="10">
        <v>33871.699999999997</v>
      </c>
      <c r="L31" s="10">
        <v>278.61</v>
      </c>
      <c r="M31" s="10">
        <v>0</v>
      </c>
      <c r="N31" s="10"/>
      <c r="O31" s="10">
        <v>0</v>
      </c>
      <c r="P31" s="10">
        <v>278.61</v>
      </c>
      <c r="Q31" s="10">
        <v>3.69</v>
      </c>
      <c r="R31" s="10">
        <v>0</v>
      </c>
      <c r="S31" s="10">
        <v>33589.4</v>
      </c>
      <c r="T31" s="10">
        <v>0</v>
      </c>
      <c r="U31" s="10">
        <v>276.62</v>
      </c>
      <c r="V31" s="10">
        <v>0</v>
      </c>
      <c r="W31" s="10">
        <v>0</v>
      </c>
      <c r="X31" s="10">
        <v>276.62</v>
      </c>
      <c r="Y31" s="10">
        <v>0</v>
      </c>
      <c r="Z31" s="10">
        <v>0</v>
      </c>
      <c r="AA31" s="10">
        <v>0</v>
      </c>
      <c r="AB31" s="10">
        <v>90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70.959999999999994</v>
      </c>
      <c r="AI31" s="19">
        <v>33.96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/>
      <c r="AT31" s="10"/>
      <c r="AU31" s="10">
        <f t="shared" si="0"/>
        <v>753.84</v>
      </c>
      <c r="AV31" s="10">
        <v>0</v>
      </c>
      <c r="AW31" s="10">
        <v>0</v>
      </c>
      <c r="AX31" s="11">
        <v>98</v>
      </c>
      <c r="AY31" s="11">
        <v>360</v>
      </c>
      <c r="AZ31" s="10">
        <v>221307.01449999999</v>
      </c>
      <c r="BA31" s="10">
        <v>64350</v>
      </c>
      <c r="BB31" s="12">
        <v>90</v>
      </c>
      <c r="BC31" s="12">
        <v>46.978181818181802</v>
      </c>
      <c r="BD31" s="12">
        <v>9.8000000000000007</v>
      </c>
      <c r="BE31" s="12"/>
      <c r="BF31" s="8" t="s">
        <v>75</v>
      </c>
      <c r="BG31" s="5"/>
      <c r="BH31" s="8" t="s">
        <v>76</v>
      </c>
      <c r="BI31" s="8" t="s">
        <v>127</v>
      </c>
      <c r="BJ31" s="8" t="s">
        <v>128</v>
      </c>
      <c r="BK31" s="8" t="s">
        <v>83</v>
      </c>
      <c r="BL31" s="6" t="s">
        <v>79</v>
      </c>
      <c r="BM31" s="12">
        <v>261685.6775468</v>
      </c>
      <c r="BN31" s="6" t="s">
        <v>80</v>
      </c>
      <c r="BO31" s="12"/>
      <c r="BP31" s="13">
        <v>37358</v>
      </c>
      <c r="BQ31" s="13">
        <v>48316</v>
      </c>
      <c r="BR31" s="12"/>
      <c r="BS31" s="12">
        <v>90</v>
      </c>
      <c r="BT31" s="12">
        <v>0</v>
      </c>
    </row>
    <row r="32" spans="1:72" s="1" customFormat="1" ht="18.2" customHeight="1" x14ac:dyDescent="0.15">
      <c r="A32" s="14">
        <v>30</v>
      </c>
      <c r="B32" s="15" t="s">
        <v>72</v>
      </c>
      <c r="C32" s="15" t="s">
        <v>73</v>
      </c>
      <c r="D32" s="16">
        <v>45139</v>
      </c>
      <c r="E32" s="17" t="s">
        <v>130</v>
      </c>
      <c r="F32" s="18">
        <v>139</v>
      </c>
      <c r="G32" s="18">
        <v>138</v>
      </c>
      <c r="H32" s="19">
        <v>39046.629999999997</v>
      </c>
      <c r="I32" s="19">
        <v>19597.03</v>
      </c>
      <c r="J32" s="19">
        <v>0</v>
      </c>
      <c r="K32" s="19">
        <v>58643.66</v>
      </c>
      <c r="L32" s="19">
        <v>236.35</v>
      </c>
      <c r="M32" s="19">
        <v>0</v>
      </c>
      <c r="N32" s="19"/>
      <c r="O32" s="19">
        <v>0</v>
      </c>
      <c r="P32" s="19">
        <v>0</v>
      </c>
      <c r="Q32" s="19">
        <v>0</v>
      </c>
      <c r="R32" s="19">
        <v>0</v>
      </c>
      <c r="S32" s="19">
        <v>58643.66</v>
      </c>
      <c r="T32" s="19">
        <v>57579.94</v>
      </c>
      <c r="U32" s="19">
        <v>318.88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57898.82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/>
      <c r="AT32" s="19"/>
      <c r="AU32" s="19">
        <f t="shared" si="0"/>
        <v>0</v>
      </c>
      <c r="AV32" s="19">
        <v>19833.38</v>
      </c>
      <c r="AW32" s="19">
        <v>57898.82</v>
      </c>
      <c r="AX32" s="20">
        <v>104</v>
      </c>
      <c r="AY32" s="20">
        <v>360</v>
      </c>
      <c r="AZ32" s="19">
        <v>221696.2605</v>
      </c>
      <c r="BA32" s="19">
        <v>64350</v>
      </c>
      <c r="BB32" s="21">
        <v>90</v>
      </c>
      <c r="BC32" s="21">
        <v>82.019104895104903</v>
      </c>
      <c r="BD32" s="21">
        <v>9.8000000000000007</v>
      </c>
      <c r="BE32" s="21"/>
      <c r="BF32" s="17" t="s">
        <v>75</v>
      </c>
      <c r="BG32" s="14"/>
      <c r="BH32" s="17" t="s">
        <v>76</v>
      </c>
      <c r="BI32" s="17" t="s">
        <v>119</v>
      </c>
      <c r="BJ32" s="17" t="s">
        <v>123</v>
      </c>
      <c r="BK32" s="17" t="s">
        <v>78</v>
      </c>
      <c r="BL32" s="15" t="s">
        <v>79</v>
      </c>
      <c r="BM32" s="21">
        <v>456876.45212252002</v>
      </c>
      <c r="BN32" s="15" t="s">
        <v>80</v>
      </c>
      <c r="BO32" s="21"/>
      <c r="BP32" s="22">
        <v>37364</v>
      </c>
      <c r="BQ32" s="22">
        <v>48322</v>
      </c>
      <c r="BR32" s="21"/>
      <c r="BS32" s="21">
        <v>90</v>
      </c>
      <c r="BT32" s="21">
        <v>0</v>
      </c>
    </row>
    <row r="33" spans="1:72" s="1" customFormat="1" ht="18.2" customHeight="1" x14ac:dyDescent="0.15">
      <c r="A33" s="5">
        <v>31</v>
      </c>
      <c r="B33" s="6" t="s">
        <v>72</v>
      </c>
      <c r="C33" s="6" t="s">
        <v>73</v>
      </c>
      <c r="D33" s="7">
        <v>45139</v>
      </c>
      <c r="E33" s="8" t="s">
        <v>131</v>
      </c>
      <c r="F33" s="9">
        <v>0</v>
      </c>
      <c r="G33" s="9">
        <v>0</v>
      </c>
      <c r="H33" s="10">
        <v>39510.160000000003</v>
      </c>
      <c r="I33" s="10">
        <v>0</v>
      </c>
      <c r="J33" s="10">
        <v>0</v>
      </c>
      <c r="K33" s="10">
        <v>39510.160000000003</v>
      </c>
      <c r="L33" s="10">
        <v>232.56</v>
      </c>
      <c r="M33" s="10">
        <v>0</v>
      </c>
      <c r="N33" s="10"/>
      <c r="O33" s="10">
        <v>0</v>
      </c>
      <c r="P33" s="10">
        <v>232.56</v>
      </c>
      <c r="Q33" s="10">
        <v>0.13</v>
      </c>
      <c r="R33" s="10">
        <v>0</v>
      </c>
      <c r="S33" s="10">
        <v>39277.47</v>
      </c>
      <c r="T33" s="10">
        <v>0</v>
      </c>
      <c r="U33" s="10">
        <v>322.67</v>
      </c>
      <c r="V33" s="10">
        <v>0</v>
      </c>
      <c r="W33" s="10">
        <v>0</v>
      </c>
      <c r="X33" s="10">
        <v>322.67</v>
      </c>
      <c r="Y33" s="10">
        <v>0</v>
      </c>
      <c r="Z33" s="10">
        <v>0</v>
      </c>
      <c r="AA33" s="10">
        <v>0</v>
      </c>
      <c r="AB33" s="10">
        <v>90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70.959999999999994</v>
      </c>
      <c r="AI33" s="19">
        <v>33.96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/>
      <c r="AT33" s="10"/>
      <c r="AU33" s="10">
        <f t="shared" si="0"/>
        <v>750.28000000000009</v>
      </c>
      <c r="AV33" s="10">
        <v>0</v>
      </c>
      <c r="AW33" s="10">
        <v>0</v>
      </c>
      <c r="AX33" s="11">
        <v>106</v>
      </c>
      <c r="AY33" s="11">
        <v>360</v>
      </c>
      <c r="AZ33" s="10">
        <v>223318.524</v>
      </c>
      <c r="BA33" s="10">
        <v>64350</v>
      </c>
      <c r="BB33" s="12">
        <v>90</v>
      </c>
      <c r="BC33" s="12">
        <v>54.9335244755245</v>
      </c>
      <c r="BD33" s="12">
        <v>9.8000000000000007</v>
      </c>
      <c r="BE33" s="12"/>
      <c r="BF33" s="8" t="s">
        <v>75</v>
      </c>
      <c r="BG33" s="5"/>
      <c r="BH33" s="8" t="s">
        <v>85</v>
      </c>
      <c r="BI33" s="8" t="s">
        <v>119</v>
      </c>
      <c r="BJ33" s="8" t="s">
        <v>120</v>
      </c>
      <c r="BK33" s="8" t="s">
        <v>83</v>
      </c>
      <c r="BL33" s="6" t="s">
        <v>79</v>
      </c>
      <c r="BM33" s="12">
        <v>305999.84963334003</v>
      </c>
      <c r="BN33" s="6" t="s">
        <v>80</v>
      </c>
      <c r="BO33" s="12"/>
      <c r="BP33" s="13">
        <v>37424</v>
      </c>
      <c r="BQ33" s="13">
        <v>48382</v>
      </c>
      <c r="BR33" s="12"/>
      <c r="BS33" s="12">
        <v>90</v>
      </c>
      <c r="BT33" s="12">
        <v>0</v>
      </c>
    </row>
    <row r="34" spans="1:72" s="1" customFormat="1" ht="18.2" customHeight="1" x14ac:dyDescent="0.15">
      <c r="A34" s="14">
        <v>32</v>
      </c>
      <c r="B34" s="15" t="s">
        <v>72</v>
      </c>
      <c r="C34" s="15" t="s">
        <v>73</v>
      </c>
      <c r="D34" s="16">
        <v>45139</v>
      </c>
      <c r="E34" s="17" t="s">
        <v>132</v>
      </c>
      <c r="F34" s="18">
        <v>0</v>
      </c>
      <c r="G34" s="18">
        <v>0</v>
      </c>
      <c r="H34" s="19">
        <v>38444.800000000003</v>
      </c>
      <c r="I34" s="19">
        <v>0</v>
      </c>
      <c r="J34" s="19">
        <v>0</v>
      </c>
      <c r="K34" s="19">
        <v>38444.800000000003</v>
      </c>
      <c r="L34" s="19">
        <v>241.28</v>
      </c>
      <c r="M34" s="19">
        <v>0</v>
      </c>
      <c r="N34" s="19"/>
      <c r="O34" s="19">
        <v>0</v>
      </c>
      <c r="P34" s="19">
        <v>241.28</v>
      </c>
      <c r="Q34" s="19">
        <v>4.24</v>
      </c>
      <c r="R34" s="19">
        <v>0</v>
      </c>
      <c r="S34" s="19">
        <v>38199.279999999999</v>
      </c>
      <c r="T34" s="19">
        <v>0</v>
      </c>
      <c r="U34" s="19">
        <v>313.95</v>
      </c>
      <c r="V34" s="19">
        <v>0</v>
      </c>
      <c r="W34" s="19">
        <v>0</v>
      </c>
      <c r="X34" s="19">
        <v>313.95</v>
      </c>
      <c r="Y34" s="19">
        <v>0</v>
      </c>
      <c r="Z34" s="19">
        <v>0</v>
      </c>
      <c r="AA34" s="19">
        <v>0</v>
      </c>
      <c r="AB34" s="19">
        <v>90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70.959999999999994</v>
      </c>
      <c r="AI34" s="19">
        <v>33.96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/>
      <c r="AT34" s="19"/>
      <c r="AU34" s="19">
        <f t="shared" si="0"/>
        <v>754.39</v>
      </c>
      <c r="AV34" s="19">
        <v>0</v>
      </c>
      <c r="AW34" s="19">
        <v>0</v>
      </c>
      <c r="AX34" s="20">
        <v>107</v>
      </c>
      <c r="AY34" s="20">
        <v>360</v>
      </c>
      <c r="AZ34" s="19">
        <v>224279.55549999999</v>
      </c>
      <c r="BA34" s="19">
        <v>64350</v>
      </c>
      <c r="BB34" s="21">
        <v>90</v>
      </c>
      <c r="BC34" s="21">
        <v>53.425566433566402</v>
      </c>
      <c r="BD34" s="21">
        <v>9.8000000000000007</v>
      </c>
      <c r="BE34" s="21"/>
      <c r="BF34" s="17" t="s">
        <v>75</v>
      </c>
      <c r="BG34" s="14"/>
      <c r="BH34" s="17" t="s">
        <v>85</v>
      </c>
      <c r="BI34" s="17" t="s">
        <v>116</v>
      </c>
      <c r="BJ34" s="17"/>
      <c r="BK34" s="17" t="s">
        <v>83</v>
      </c>
      <c r="BL34" s="15" t="s">
        <v>79</v>
      </c>
      <c r="BM34" s="21">
        <v>297599.97108016</v>
      </c>
      <c r="BN34" s="15" t="s">
        <v>80</v>
      </c>
      <c r="BO34" s="21"/>
      <c r="BP34" s="22">
        <v>37449</v>
      </c>
      <c r="BQ34" s="22">
        <v>48407</v>
      </c>
      <c r="BR34" s="21"/>
      <c r="BS34" s="21">
        <v>90</v>
      </c>
      <c r="BT34" s="21">
        <v>0</v>
      </c>
    </row>
    <row r="35" spans="1:72" s="1" customFormat="1" ht="18.2" customHeight="1" x14ac:dyDescent="0.15">
      <c r="A35" s="5">
        <v>33</v>
      </c>
      <c r="B35" s="6" t="s">
        <v>72</v>
      </c>
      <c r="C35" s="6" t="s">
        <v>73</v>
      </c>
      <c r="D35" s="7">
        <v>45139</v>
      </c>
      <c r="E35" s="8" t="s">
        <v>133</v>
      </c>
      <c r="F35" s="9">
        <v>0</v>
      </c>
      <c r="G35" s="9">
        <v>0</v>
      </c>
      <c r="H35" s="10">
        <v>39798.47</v>
      </c>
      <c r="I35" s="10">
        <v>0</v>
      </c>
      <c r="J35" s="10">
        <v>0</v>
      </c>
      <c r="K35" s="10">
        <v>39798.47</v>
      </c>
      <c r="L35" s="10">
        <v>230.2</v>
      </c>
      <c r="M35" s="10">
        <v>0</v>
      </c>
      <c r="N35" s="10"/>
      <c r="O35" s="10">
        <v>0</v>
      </c>
      <c r="P35" s="10">
        <v>230.2</v>
      </c>
      <c r="Q35" s="10">
        <v>0</v>
      </c>
      <c r="R35" s="10">
        <v>0</v>
      </c>
      <c r="S35" s="10">
        <v>39568.269999999997</v>
      </c>
      <c r="T35" s="10">
        <v>0</v>
      </c>
      <c r="U35" s="10">
        <v>325.02999999999997</v>
      </c>
      <c r="V35" s="10">
        <v>0</v>
      </c>
      <c r="W35" s="10">
        <v>0</v>
      </c>
      <c r="X35" s="10">
        <v>325.02999999999997</v>
      </c>
      <c r="Y35" s="10">
        <v>0</v>
      </c>
      <c r="Z35" s="10">
        <v>0</v>
      </c>
      <c r="AA35" s="10">
        <v>0</v>
      </c>
      <c r="AB35" s="10">
        <v>90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70.959999999999994</v>
      </c>
      <c r="AI35" s="19">
        <v>33.96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/>
      <c r="AT35" s="10"/>
      <c r="AU35" s="10">
        <f t="shared" si="0"/>
        <v>750.14999999999986</v>
      </c>
      <c r="AV35" s="10">
        <v>0</v>
      </c>
      <c r="AW35" s="10">
        <v>0</v>
      </c>
      <c r="AX35" s="11">
        <v>108</v>
      </c>
      <c r="AY35" s="11">
        <v>360</v>
      </c>
      <c r="AZ35" s="10">
        <v>225161.15049999999</v>
      </c>
      <c r="BA35" s="10">
        <v>64350</v>
      </c>
      <c r="BB35" s="12">
        <v>90</v>
      </c>
      <c r="BC35" s="12">
        <v>55.340237762237798</v>
      </c>
      <c r="BD35" s="12">
        <v>9.8000000000000007</v>
      </c>
      <c r="BE35" s="12"/>
      <c r="BF35" s="8" t="s">
        <v>75</v>
      </c>
      <c r="BG35" s="5"/>
      <c r="BH35" s="8" t="s">
        <v>85</v>
      </c>
      <c r="BI35" s="8" t="s">
        <v>116</v>
      </c>
      <c r="BJ35" s="8"/>
      <c r="BK35" s="8" t="s">
        <v>83</v>
      </c>
      <c r="BL35" s="6" t="s">
        <v>79</v>
      </c>
      <c r="BM35" s="12">
        <v>308265.39159094001</v>
      </c>
      <c r="BN35" s="6" t="s">
        <v>80</v>
      </c>
      <c r="BO35" s="12"/>
      <c r="BP35" s="13">
        <v>37490</v>
      </c>
      <c r="BQ35" s="13">
        <v>48448</v>
      </c>
      <c r="BR35" s="12"/>
      <c r="BS35" s="12">
        <v>90</v>
      </c>
      <c r="BT35" s="12">
        <v>0</v>
      </c>
    </row>
    <row r="36" spans="1:72" s="1" customFormat="1" ht="18.2" customHeight="1" x14ac:dyDescent="0.15">
      <c r="A36" s="14">
        <v>34</v>
      </c>
      <c r="B36" s="15" t="s">
        <v>72</v>
      </c>
      <c r="C36" s="15" t="s">
        <v>73</v>
      </c>
      <c r="D36" s="16">
        <v>45139</v>
      </c>
      <c r="E36" s="17" t="s">
        <v>134</v>
      </c>
      <c r="F36" s="18">
        <v>0</v>
      </c>
      <c r="G36" s="18">
        <v>0</v>
      </c>
      <c r="H36" s="19">
        <v>39715.49</v>
      </c>
      <c r="I36" s="19">
        <v>0</v>
      </c>
      <c r="J36" s="19">
        <v>0</v>
      </c>
      <c r="K36" s="19">
        <v>39715.49</v>
      </c>
      <c r="L36" s="19">
        <v>238.58</v>
      </c>
      <c r="M36" s="19">
        <v>0</v>
      </c>
      <c r="N36" s="19"/>
      <c r="O36" s="19">
        <v>0</v>
      </c>
      <c r="P36" s="19">
        <v>238.58</v>
      </c>
      <c r="Q36" s="19">
        <v>4467.7700000000004</v>
      </c>
      <c r="R36" s="19">
        <v>0</v>
      </c>
      <c r="S36" s="19">
        <v>35009.14</v>
      </c>
      <c r="T36" s="19">
        <v>0</v>
      </c>
      <c r="U36" s="19">
        <v>341.89</v>
      </c>
      <c r="V36" s="19">
        <v>0</v>
      </c>
      <c r="W36" s="19">
        <v>0</v>
      </c>
      <c r="X36" s="19">
        <v>341.89</v>
      </c>
      <c r="Y36" s="19">
        <v>0</v>
      </c>
      <c r="Z36" s="19">
        <v>0</v>
      </c>
      <c r="AA36" s="19">
        <v>0</v>
      </c>
      <c r="AB36" s="19">
        <v>65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33.96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/>
      <c r="AT36" s="19"/>
      <c r="AU36" s="19">
        <f t="shared" si="0"/>
        <v>5147.2000000000007</v>
      </c>
      <c r="AV36" s="19">
        <v>0</v>
      </c>
      <c r="AW36" s="19">
        <v>0</v>
      </c>
      <c r="AX36" s="20">
        <v>111</v>
      </c>
      <c r="AY36" s="20">
        <v>360</v>
      </c>
      <c r="AZ36" s="19">
        <v>227911.46950000001</v>
      </c>
      <c r="BA36" s="19">
        <v>64350</v>
      </c>
      <c r="BB36" s="21">
        <v>90</v>
      </c>
      <c r="BC36" s="21">
        <v>48.963832167832201</v>
      </c>
      <c r="BD36" s="21">
        <v>10.33</v>
      </c>
      <c r="BE36" s="21"/>
      <c r="BF36" s="17" t="s">
        <v>75</v>
      </c>
      <c r="BG36" s="14"/>
      <c r="BH36" s="17" t="s">
        <v>85</v>
      </c>
      <c r="BI36" s="17" t="s">
        <v>116</v>
      </c>
      <c r="BJ36" s="17"/>
      <c r="BK36" s="17" t="s">
        <v>83</v>
      </c>
      <c r="BL36" s="15" t="s">
        <v>79</v>
      </c>
      <c r="BM36" s="21">
        <v>272746.47719907999</v>
      </c>
      <c r="BN36" s="15" t="s">
        <v>80</v>
      </c>
      <c r="BO36" s="21"/>
      <c r="BP36" s="22">
        <v>37565</v>
      </c>
      <c r="BQ36" s="22">
        <v>48523</v>
      </c>
      <c r="BR36" s="21"/>
      <c r="BS36" s="21">
        <v>65</v>
      </c>
      <c r="BT36" s="21">
        <v>0</v>
      </c>
    </row>
    <row r="37" spans="1:72" s="1" customFormat="1" ht="18.2" customHeight="1" x14ac:dyDescent="0.15">
      <c r="A37" s="5">
        <v>35</v>
      </c>
      <c r="B37" s="6" t="s">
        <v>72</v>
      </c>
      <c r="C37" s="6" t="s">
        <v>73</v>
      </c>
      <c r="D37" s="7">
        <v>45139</v>
      </c>
      <c r="E37" s="8" t="s">
        <v>135</v>
      </c>
      <c r="F37" s="9">
        <v>194</v>
      </c>
      <c r="G37" s="9">
        <v>193</v>
      </c>
      <c r="H37" s="10">
        <v>20222.87</v>
      </c>
      <c r="I37" s="10">
        <v>26714.11</v>
      </c>
      <c r="J37" s="10">
        <v>0</v>
      </c>
      <c r="K37" s="10">
        <v>46936.98</v>
      </c>
      <c r="L37" s="10">
        <v>287.48</v>
      </c>
      <c r="M37" s="10">
        <v>0</v>
      </c>
      <c r="N37" s="10"/>
      <c r="O37" s="10">
        <v>0</v>
      </c>
      <c r="P37" s="10">
        <v>0</v>
      </c>
      <c r="Q37" s="10">
        <v>0</v>
      </c>
      <c r="R37" s="10">
        <v>0</v>
      </c>
      <c r="S37" s="10">
        <v>46936.98</v>
      </c>
      <c r="T37" s="10">
        <v>63548.41</v>
      </c>
      <c r="U37" s="10">
        <v>177.79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63726.2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/>
      <c r="AT37" s="10"/>
      <c r="AU37" s="10">
        <f t="shared" si="0"/>
        <v>0</v>
      </c>
      <c r="AV37" s="10">
        <v>27001.59</v>
      </c>
      <c r="AW37" s="10">
        <v>63726.2</v>
      </c>
      <c r="AX37" s="11">
        <v>54</v>
      </c>
      <c r="AY37" s="11">
        <v>300</v>
      </c>
      <c r="AZ37" s="10">
        <v>232030.01250000001</v>
      </c>
      <c r="BA37" s="10">
        <v>49092</v>
      </c>
      <c r="BB37" s="12">
        <v>68.66</v>
      </c>
      <c r="BC37" s="12">
        <v>65.645992153507706</v>
      </c>
      <c r="BD37" s="12">
        <v>10.55</v>
      </c>
      <c r="BE37" s="12"/>
      <c r="BF37" s="8" t="s">
        <v>75</v>
      </c>
      <c r="BG37" s="5"/>
      <c r="BH37" s="8" t="s">
        <v>76</v>
      </c>
      <c r="BI37" s="8" t="s">
        <v>127</v>
      </c>
      <c r="BJ37" s="8" t="s">
        <v>128</v>
      </c>
      <c r="BK37" s="8" t="s">
        <v>78</v>
      </c>
      <c r="BL37" s="6" t="s">
        <v>79</v>
      </c>
      <c r="BM37" s="12">
        <v>365672.96269955998</v>
      </c>
      <c r="BN37" s="6" t="s">
        <v>80</v>
      </c>
      <c r="BO37" s="12"/>
      <c r="BP37" s="13">
        <v>37665</v>
      </c>
      <c r="BQ37" s="13">
        <v>46796</v>
      </c>
      <c r="BR37" s="12"/>
      <c r="BS37" s="12">
        <v>80.12</v>
      </c>
      <c r="BT37" s="12">
        <v>0</v>
      </c>
    </row>
    <row r="38" spans="1:72" s="1" customFormat="1" ht="18.2" customHeight="1" x14ac:dyDescent="0.15">
      <c r="A38" s="14">
        <v>36</v>
      </c>
      <c r="B38" s="15" t="s">
        <v>72</v>
      </c>
      <c r="C38" s="15" t="s">
        <v>73</v>
      </c>
      <c r="D38" s="16">
        <v>45139</v>
      </c>
      <c r="E38" s="17" t="s">
        <v>136</v>
      </c>
      <c r="F38" s="18">
        <v>205</v>
      </c>
      <c r="G38" s="18">
        <v>204</v>
      </c>
      <c r="H38" s="19">
        <v>45297.86</v>
      </c>
      <c r="I38" s="19">
        <v>22222.44</v>
      </c>
      <c r="J38" s="19">
        <v>0</v>
      </c>
      <c r="K38" s="19">
        <v>67520.3</v>
      </c>
      <c r="L38" s="19">
        <v>230.05</v>
      </c>
      <c r="M38" s="19">
        <v>0</v>
      </c>
      <c r="N38" s="19"/>
      <c r="O38" s="19">
        <v>0</v>
      </c>
      <c r="P38" s="19">
        <v>0</v>
      </c>
      <c r="Q38" s="19">
        <v>0</v>
      </c>
      <c r="R38" s="19">
        <v>0</v>
      </c>
      <c r="S38" s="19">
        <v>67520.3</v>
      </c>
      <c r="T38" s="19">
        <v>104256.41</v>
      </c>
      <c r="U38" s="19">
        <v>386.92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104643.33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/>
      <c r="AT38" s="19"/>
      <c r="AU38" s="19">
        <f t="shared" si="0"/>
        <v>0</v>
      </c>
      <c r="AV38" s="19">
        <v>22452.49</v>
      </c>
      <c r="AW38" s="19">
        <v>104643.33</v>
      </c>
      <c r="AX38" s="20">
        <v>115</v>
      </c>
      <c r="AY38" s="20">
        <v>360</v>
      </c>
      <c r="AZ38" s="19">
        <v>248814.261</v>
      </c>
      <c r="BA38" s="19">
        <v>68850</v>
      </c>
      <c r="BB38" s="21">
        <v>90</v>
      </c>
      <c r="BC38" s="21">
        <v>88.261830065359504</v>
      </c>
      <c r="BD38" s="21">
        <v>10.25</v>
      </c>
      <c r="BE38" s="21"/>
      <c r="BF38" s="17" t="s">
        <v>75</v>
      </c>
      <c r="BG38" s="14"/>
      <c r="BH38" s="17" t="s">
        <v>76</v>
      </c>
      <c r="BI38" s="17" t="s">
        <v>137</v>
      </c>
      <c r="BJ38" s="17" t="s">
        <v>138</v>
      </c>
      <c r="BK38" s="17" t="s">
        <v>78</v>
      </c>
      <c r="BL38" s="15" t="s">
        <v>79</v>
      </c>
      <c r="BM38" s="21">
        <v>526031.88665660005</v>
      </c>
      <c r="BN38" s="15" t="s">
        <v>80</v>
      </c>
      <c r="BO38" s="21"/>
      <c r="BP38" s="22">
        <v>37693</v>
      </c>
      <c r="BQ38" s="22">
        <v>48651</v>
      </c>
      <c r="BR38" s="21"/>
      <c r="BS38" s="21">
        <v>90</v>
      </c>
      <c r="BT38" s="21">
        <v>0</v>
      </c>
    </row>
    <row r="39" spans="1:72" s="1" customFormat="1" ht="18.2" customHeight="1" x14ac:dyDescent="0.15">
      <c r="A39" s="5">
        <v>37</v>
      </c>
      <c r="B39" s="6" t="s">
        <v>72</v>
      </c>
      <c r="C39" s="6" t="s">
        <v>73</v>
      </c>
      <c r="D39" s="7">
        <v>45139</v>
      </c>
      <c r="E39" s="8" t="s">
        <v>139</v>
      </c>
      <c r="F39" s="9">
        <v>0</v>
      </c>
      <c r="G39" s="9">
        <v>0</v>
      </c>
      <c r="H39" s="10">
        <v>40276.42</v>
      </c>
      <c r="I39" s="10">
        <v>0</v>
      </c>
      <c r="J39" s="10">
        <v>0</v>
      </c>
      <c r="K39" s="10">
        <v>40276.42</v>
      </c>
      <c r="L39" s="10">
        <v>344.6</v>
      </c>
      <c r="M39" s="10">
        <v>0</v>
      </c>
      <c r="N39" s="10"/>
      <c r="O39" s="10">
        <v>0</v>
      </c>
      <c r="P39" s="10">
        <v>344.6</v>
      </c>
      <c r="Q39" s="10">
        <v>0</v>
      </c>
      <c r="R39" s="10">
        <v>0</v>
      </c>
      <c r="S39" s="10">
        <v>39931.82</v>
      </c>
      <c r="T39" s="10">
        <v>0</v>
      </c>
      <c r="U39" s="10">
        <v>350.07</v>
      </c>
      <c r="V39" s="10">
        <v>0</v>
      </c>
      <c r="W39" s="10">
        <v>0</v>
      </c>
      <c r="X39" s="10">
        <v>350.07</v>
      </c>
      <c r="Y39" s="10">
        <v>0</v>
      </c>
      <c r="Z39" s="10">
        <v>0</v>
      </c>
      <c r="AA39" s="10">
        <v>0</v>
      </c>
      <c r="AB39" s="10">
        <v>90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86.3</v>
      </c>
      <c r="AI39" s="19">
        <v>33.96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/>
      <c r="AT39" s="10"/>
      <c r="AU39" s="10">
        <f t="shared" si="0"/>
        <v>904.93000000000006</v>
      </c>
      <c r="AV39" s="10">
        <v>0</v>
      </c>
      <c r="AW39" s="10">
        <v>0</v>
      </c>
      <c r="AX39" s="11">
        <v>80</v>
      </c>
      <c r="AY39" s="11">
        <v>360</v>
      </c>
      <c r="AZ39" s="10">
        <v>250001.34239999999</v>
      </c>
      <c r="BA39" s="10">
        <v>76378.5</v>
      </c>
      <c r="BB39" s="12">
        <v>90</v>
      </c>
      <c r="BC39" s="12">
        <v>47.0533435456313</v>
      </c>
      <c r="BD39" s="12">
        <v>10.43</v>
      </c>
      <c r="BE39" s="12"/>
      <c r="BF39" s="8" t="s">
        <v>75</v>
      </c>
      <c r="BG39" s="5"/>
      <c r="BH39" s="8" t="s">
        <v>140</v>
      </c>
      <c r="BI39" s="8" t="s">
        <v>141</v>
      </c>
      <c r="BJ39" s="8" t="s">
        <v>142</v>
      </c>
      <c r="BK39" s="8" t="s">
        <v>83</v>
      </c>
      <c r="BL39" s="6" t="s">
        <v>79</v>
      </c>
      <c r="BM39" s="12">
        <v>311097.70857403998</v>
      </c>
      <c r="BN39" s="6" t="s">
        <v>80</v>
      </c>
      <c r="BO39" s="12"/>
      <c r="BP39" s="13">
        <v>36943</v>
      </c>
      <c r="BQ39" s="13">
        <v>47900</v>
      </c>
      <c r="BR39" s="12"/>
      <c r="BS39" s="12">
        <v>90</v>
      </c>
      <c r="BT39" s="12">
        <v>0</v>
      </c>
    </row>
    <row r="40" spans="1:72" s="1" customFormat="1" ht="18.2" customHeight="1" x14ac:dyDescent="0.15">
      <c r="A40" s="14">
        <v>38</v>
      </c>
      <c r="B40" s="15" t="s">
        <v>72</v>
      </c>
      <c r="C40" s="15" t="s">
        <v>73</v>
      </c>
      <c r="D40" s="16">
        <v>45139</v>
      </c>
      <c r="E40" s="17" t="s">
        <v>143</v>
      </c>
      <c r="F40" s="18">
        <v>164</v>
      </c>
      <c r="G40" s="18">
        <v>163</v>
      </c>
      <c r="H40" s="19">
        <v>42186.26</v>
      </c>
      <c r="I40" s="19">
        <v>26042.93</v>
      </c>
      <c r="J40" s="19">
        <v>0</v>
      </c>
      <c r="K40" s="19">
        <v>68229.19</v>
      </c>
      <c r="L40" s="19">
        <v>297.47000000000003</v>
      </c>
      <c r="M40" s="19">
        <v>0</v>
      </c>
      <c r="N40" s="19"/>
      <c r="O40" s="19">
        <v>0</v>
      </c>
      <c r="P40" s="19">
        <v>0</v>
      </c>
      <c r="Q40" s="19">
        <v>0</v>
      </c>
      <c r="R40" s="19">
        <v>0</v>
      </c>
      <c r="S40" s="19">
        <v>68229.19</v>
      </c>
      <c r="T40" s="19">
        <v>82473.820000000007</v>
      </c>
      <c r="U40" s="19">
        <v>364.21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82838.03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/>
      <c r="AT40" s="19"/>
      <c r="AU40" s="19">
        <f t="shared" si="0"/>
        <v>0</v>
      </c>
      <c r="AV40" s="19">
        <v>26340.400000000001</v>
      </c>
      <c r="AW40" s="19">
        <v>82838.03</v>
      </c>
      <c r="AX40" s="20">
        <v>92</v>
      </c>
      <c r="AY40" s="20">
        <v>360</v>
      </c>
      <c r="AZ40" s="19">
        <v>239999.9963</v>
      </c>
      <c r="BA40" s="19">
        <v>73172.5</v>
      </c>
      <c r="BB40" s="21">
        <v>90</v>
      </c>
      <c r="BC40" s="21">
        <v>83.919875636338801</v>
      </c>
      <c r="BD40" s="21">
        <v>10.36</v>
      </c>
      <c r="BE40" s="21"/>
      <c r="BF40" s="17" t="s">
        <v>75</v>
      </c>
      <c r="BG40" s="14"/>
      <c r="BH40" s="17" t="s">
        <v>140</v>
      </c>
      <c r="BI40" s="17" t="s">
        <v>144</v>
      </c>
      <c r="BJ40" s="17" t="s">
        <v>145</v>
      </c>
      <c r="BK40" s="17" t="s">
        <v>78</v>
      </c>
      <c r="BL40" s="15" t="s">
        <v>79</v>
      </c>
      <c r="BM40" s="21">
        <v>531554.65157518</v>
      </c>
      <c r="BN40" s="15" t="s">
        <v>80</v>
      </c>
      <c r="BO40" s="21"/>
      <c r="BP40" s="22">
        <v>36987</v>
      </c>
      <c r="BQ40" s="22">
        <v>47944</v>
      </c>
      <c r="BR40" s="21"/>
      <c r="BS40" s="21">
        <v>90</v>
      </c>
      <c r="BT40" s="21">
        <v>0</v>
      </c>
    </row>
    <row r="41" spans="1:72" s="1" customFormat="1" ht="18.2" customHeight="1" x14ac:dyDescent="0.15">
      <c r="A41" s="5">
        <v>39</v>
      </c>
      <c r="B41" s="6" t="s">
        <v>72</v>
      </c>
      <c r="C41" s="6" t="s">
        <v>73</v>
      </c>
      <c r="D41" s="7">
        <v>45139</v>
      </c>
      <c r="E41" s="8" t="s">
        <v>146</v>
      </c>
      <c r="F41" s="9">
        <v>0</v>
      </c>
      <c r="G41" s="9">
        <v>0</v>
      </c>
      <c r="H41" s="10">
        <v>23434.37</v>
      </c>
      <c r="I41" s="10">
        <v>0</v>
      </c>
      <c r="J41" s="10">
        <v>0</v>
      </c>
      <c r="K41" s="10">
        <v>23434.37</v>
      </c>
      <c r="L41" s="10">
        <v>481.65</v>
      </c>
      <c r="M41" s="10">
        <v>0</v>
      </c>
      <c r="N41" s="10"/>
      <c r="O41" s="10">
        <v>0</v>
      </c>
      <c r="P41" s="10">
        <v>481.65</v>
      </c>
      <c r="Q41" s="10">
        <v>0</v>
      </c>
      <c r="R41" s="10">
        <v>0</v>
      </c>
      <c r="S41" s="10">
        <v>22952.720000000001</v>
      </c>
      <c r="T41" s="10">
        <v>0</v>
      </c>
      <c r="U41" s="10">
        <v>203.29</v>
      </c>
      <c r="V41" s="10">
        <v>0</v>
      </c>
      <c r="W41" s="10">
        <v>0</v>
      </c>
      <c r="X41" s="10">
        <v>203.29</v>
      </c>
      <c r="Y41" s="10">
        <v>0</v>
      </c>
      <c r="Z41" s="10">
        <v>0</v>
      </c>
      <c r="AA41" s="10">
        <v>0</v>
      </c>
      <c r="AB41" s="10">
        <v>90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85.23</v>
      </c>
      <c r="AI41" s="19">
        <v>33.96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/>
      <c r="AT41" s="10"/>
      <c r="AU41" s="10">
        <f t="shared" si="0"/>
        <v>894.13</v>
      </c>
      <c r="AV41" s="10">
        <v>0</v>
      </c>
      <c r="AW41" s="10">
        <v>0</v>
      </c>
      <c r="AX41" s="11">
        <v>40</v>
      </c>
      <c r="AY41" s="11">
        <v>360</v>
      </c>
      <c r="AZ41" s="10">
        <v>250000.02129999999</v>
      </c>
      <c r="BA41" s="10">
        <v>75432.66</v>
      </c>
      <c r="BB41" s="12">
        <v>90</v>
      </c>
      <c r="BC41" s="12">
        <v>27.385283774958999</v>
      </c>
      <c r="BD41" s="12">
        <v>10.41</v>
      </c>
      <c r="BE41" s="12"/>
      <c r="BF41" s="8" t="s">
        <v>75</v>
      </c>
      <c r="BG41" s="5"/>
      <c r="BH41" s="8" t="s">
        <v>140</v>
      </c>
      <c r="BI41" s="8" t="s">
        <v>141</v>
      </c>
      <c r="BJ41" s="8" t="s">
        <v>142</v>
      </c>
      <c r="BK41" s="8" t="s">
        <v>83</v>
      </c>
      <c r="BL41" s="6" t="s">
        <v>79</v>
      </c>
      <c r="BM41" s="12">
        <v>178818.26066383999</v>
      </c>
      <c r="BN41" s="6" t="s">
        <v>80</v>
      </c>
      <c r="BO41" s="12"/>
      <c r="BP41" s="13">
        <v>37057</v>
      </c>
      <c r="BQ41" s="13">
        <v>48014</v>
      </c>
      <c r="BR41" s="12"/>
      <c r="BS41" s="12">
        <v>90</v>
      </c>
      <c r="BT41" s="12">
        <v>0</v>
      </c>
    </row>
    <row r="42" spans="1:72" s="1" customFormat="1" ht="18.2" customHeight="1" x14ac:dyDescent="0.15">
      <c r="A42" s="14">
        <v>40</v>
      </c>
      <c r="B42" s="15" t="s">
        <v>72</v>
      </c>
      <c r="C42" s="15" t="s">
        <v>73</v>
      </c>
      <c r="D42" s="16">
        <v>45139</v>
      </c>
      <c r="E42" s="17" t="s">
        <v>147</v>
      </c>
      <c r="F42" s="18">
        <v>0</v>
      </c>
      <c r="G42" s="18">
        <v>0</v>
      </c>
      <c r="H42" s="19">
        <v>73100.94</v>
      </c>
      <c r="I42" s="19">
        <v>351.55</v>
      </c>
      <c r="J42" s="19">
        <v>0</v>
      </c>
      <c r="K42" s="19">
        <v>73452.490000000005</v>
      </c>
      <c r="L42" s="19">
        <v>354.72</v>
      </c>
      <c r="M42" s="19">
        <v>0</v>
      </c>
      <c r="N42" s="19"/>
      <c r="O42" s="19">
        <v>351.55</v>
      </c>
      <c r="P42" s="19">
        <v>0</v>
      </c>
      <c r="Q42" s="19">
        <v>0</v>
      </c>
      <c r="R42" s="19">
        <v>0</v>
      </c>
      <c r="S42" s="19">
        <v>73100.94</v>
      </c>
      <c r="T42" s="19">
        <v>662.3</v>
      </c>
      <c r="U42" s="19">
        <v>659.13</v>
      </c>
      <c r="V42" s="19">
        <v>0</v>
      </c>
      <c r="W42" s="19">
        <v>662.3</v>
      </c>
      <c r="X42" s="19">
        <v>0</v>
      </c>
      <c r="Y42" s="19">
        <v>0</v>
      </c>
      <c r="Z42" s="19">
        <v>0</v>
      </c>
      <c r="AA42" s="19">
        <v>659.13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33.96</v>
      </c>
      <c r="AJ42" s="19">
        <v>0</v>
      </c>
      <c r="AK42" s="19">
        <v>0</v>
      </c>
      <c r="AL42" s="19">
        <v>0</v>
      </c>
      <c r="AM42" s="19">
        <v>70</v>
      </c>
      <c r="AN42" s="19">
        <v>0</v>
      </c>
      <c r="AO42" s="19">
        <v>121.96</v>
      </c>
      <c r="AP42" s="19">
        <v>0</v>
      </c>
      <c r="AQ42" s="19">
        <v>0</v>
      </c>
      <c r="AR42" s="19">
        <v>0</v>
      </c>
      <c r="AS42" s="19"/>
      <c r="AT42" s="19"/>
      <c r="AU42" s="19">
        <f t="shared" si="0"/>
        <v>1239.77</v>
      </c>
      <c r="AV42" s="19">
        <v>354.72</v>
      </c>
      <c r="AW42" s="19">
        <v>659.13</v>
      </c>
      <c r="AX42" s="20">
        <v>116</v>
      </c>
      <c r="AY42" s="20">
        <v>360</v>
      </c>
      <c r="AZ42" s="19">
        <v>392781.36</v>
      </c>
      <c r="BA42" s="19">
        <v>108000</v>
      </c>
      <c r="BB42" s="21">
        <v>90</v>
      </c>
      <c r="BC42" s="21">
        <v>60.917450000000002</v>
      </c>
      <c r="BD42" s="21">
        <v>10.82</v>
      </c>
      <c r="BE42" s="21"/>
      <c r="BF42" s="17" t="s">
        <v>75</v>
      </c>
      <c r="BG42" s="14"/>
      <c r="BH42" s="17" t="s">
        <v>140</v>
      </c>
      <c r="BI42" s="17" t="s">
        <v>144</v>
      </c>
      <c r="BJ42" s="17" t="s">
        <v>145</v>
      </c>
      <c r="BK42" s="17" t="s">
        <v>83</v>
      </c>
      <c r="BL42" s="15" t="s">
        <v>79</v>
      </c>
      <c r="BM42" s="21">
        <v>569509.10147868004</v>
      </c>
      <c r="BN42" s="15" t="s">
        <v>80</v>
      </c>
      <c r="BO42" s="21"/>
      <c r="BP42" s="22">
        <v>37725</v>
      </c>
      <c r="BQ42" s="22">
        <v>48683</v>
      </c>
      <c r="BR42" s="21"/>
      <c r="BS42" s="21">
        <v>95</v>
      </c>
      <c r="BT42" s="21">
        <v>70</v>
      </c>
    </row>
    <row r="43" spans="1:72" s="1" customFormat="1" ht="18.2" customHeight="1" x14ac:dyDescent="0.15">
      <c r="A43" s="5">
        <v>41</v>
      </c>
      <c r="B43" s="6" t="s">
        <v>72</v>
      </c>
      <c r="C43" s="6" t="s">
        <v>73</v>
      </c>
      <c r="D43" s="7">
        <v>45139</v>
      </c>
      <c r="E43" s="8" t="s">
        <v>148</v>
      </c>
      <c r="F43" s="9">
        <v>164</v>
      </c>
      <c r="G43" s="9">
        <v>163</v>
      </c>
      <c r="H43" s="10">
        <v>93358.34</v>
      </c>
      <c r="I43" s="10">
        <v>121432.78</v>
      </c>
      <c r="J43" s="10">
        <v>0</v>
      </c>
      <c r="K43" s="10">
        <v>214791.12</v>
      </c>
      <c r="L43" s="10">
        <v>1393.67</v>
      </c>
      <c r="M43" s="10">
        <v>0</v>
      </c>
      <c r="N43" s="10"/>
      <c r="O43" s="10">
        <v>0</v>
      </c>
      <c r="P43" s="10">
        <v>0</v>
      </c>
      <c r="Q43" s="10">
        <v>0</v>
      </c>
      <c r="R43" s="10">
        <v>0</v>
      </c>
      <c r="S43" s="10">
        <v>214791.12</v>
      </c>
      <c r="T43" s="10">
        <v>240462.11</v>
      </c>
      <c r="U43" s="10">
        <v>813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241275.11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/>
      <c r="AT43" s="10"/>
      <c r="AU43" s="10">
        <f t="shared" si="0"/>
        <v>0</v>
      </c>
      <c r="AV43" s="10">
        <v>122826.45</v>
      </c>
      <c r="AW43" s="10">
        <v>241275.11</v>
      </c>
      <c r="AX43" s="11">
        <v>52</v>
      </c>
      <c r="AY43" s="11">
        <v>300</v>
      </c>
      <c r="AZ43" s="10">
        <v>884167.10400000005</v>
      </c>
      <c r="BA43" s="10">
        <v>234600</v>
      </c>
      <c r="BB43" s="12">
        <v>85</v>
      </c>
      <c r="BC43" s="12">
        <v>77.822869565217403</v>
      </c>
      <c r="BD43" s="12">
        <v>10.45</v>
      </c>
      <c r="BE43" s="12"/>
      <c r="BF43" s="8" t="s">
        <v>75</v>
      </c>
      <c r="BG43" s="5"/>
      <c r="BH43" s="8" t="s">
        <v>149</v>
      </c>
      <c r="BI43" s="8" t="s">
        <v>150</v>
      </c>
      <c r="BJ43" s="8" t="s">
        <v>151</v>
      </c>
      <c r="BK43" s="8" t="s">
        <v>78</v>
      </c>
      <c r="BL43" s="6" t="s">
        <v>79</v>
      </c>
      <c r="BM43" s="12">
        <v>1673377.9039886401</v>
      </c>
      <c r="BN43" s="6" t="s">
        <v>80</v>
      </c>
      <c r="BO43" s="12"/>
      <c r="BP43" s="13">
        <v>37592</v>
      </c>
      <c r="BQ43" s="13">
        <v>46723</v>
      </c>
      <c r="BR43" s="12"/>
      <c r="BS43" s="12">
        <v>386.21</v>
      </c>
      <c r="BT43" s="12">
        <v>0</v>
      </c>
    </row>
    <row r="44" spans="1:72" s="1" customFormat="1" ht="18.2" customHeight="1" x14ac:dyDescent="0.15">
      <c r="A44" s="14">
        <v>42</v>
      </c>
      <c r="B44" s="15" t="s">
        <v>72</v>
      </c>
      <c r="C44" s="15" t="s">
        <v>73</v>
      </c>
      <c r="D44" s="16">
        <v>45139</v>
      </c>
      <c r="E44" s="17" t="s">
        <v>152</v>
      </c>
      <c r="F44" s="18">
        <v>172</v>
      </c>
      <c r="G44" s="18">
        <v>171</v>
      </c>
      <c r="H44" s="19">
        <v>47107.02</v>
      </c>
      <c r="I44" s="19">
        <v>35546.54</v>
      </c>
      <c r="J44" s="19">
        <v>0</v>
      </c>
      <c r="K44" s="19">
        <v>82653.56</v>
      </c>
      <c r="L44" s="19">
        <v>401.41</v>
      </c>
      <c r="M44" s="19">
        <v>0</v>
      </c>
      <c r="N44" s="19"/>
      <c r="O44" s="19">
        <v>0</v>
      </c>
      <c r="P44" s="19">
        <v>0</v>
      </c>
      <c r="Q44" s="19">
        <v>0</v>
      </c>
      <c r="R44" s="19">
        <v>0</v>
      </c>
      <c r="S44" s="19">
        <v>82653.56</v>
      </c>
      <c r="T44" s="19">
        <v>104663.08</v>
      </c>
      <c r="U44" s="19">
        <v>413.76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105076.84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/>
      <c r="AT44" s="19"/>
      <c r="AU44" s="19">
        <f t="shared" si="0"/>
        <v>0</v>
      </c>
      <c r="AV44" s="19">
        <v>35947.949999999997</v>
      </c>
      <c r="AW44" s="19">
        <v>105076.84</v>
      </c>
      <c r="AX44" s="20">
        <v>80</v>
      </c>
      <c r="AY44" s="20">
        <v>360</v>
      </c>
      <c r="AZ44" s="19">
        <v>289336.15149999998</v>
      </c>
      <c r="BA44" s="19">
        <v>88825</v>
      </c>
      <c r="BB44" s="21">
        <v>85</v>
      </c>
      <c r="BC44" s="21">
        <v>79.094315789473697</v>
      </c>
      <c r="BD44" s="21">
        <v>10.54</v>
      </c>
      <c r="BE44" s="21"/>
      <c r="BF44" s="17" t="s">
        <v>75</v>
      </c>
      <c r="BG44" s="14"/>
      <c r="BH44" s="17" t="s">
        <v>153</v>
      </c>
      <c r="BI44" s="17" t="s">
        <v>154</v>
      </c>
      <c r="BJ44" s="17" t="s">
        <v>155</v>
      </c>
      <c r="BK44" s="17" t="s">
        <v>78</v>
      </c>
      <c r="BL44" s="15" t="s">
        <v>79</v>
      </c>
      <c r="BM44" s="21">
        <v>643930.90827032004</v>
      </c>
      <c r="BN44" s="15" t="s">
        <v>80</v>
      </c>
      <c r="BO44" s="21"/>
      <c r="BP44" s="22">
        <v>36644</v>
      </c>
      <c r="BQ44" s="22">
        <v>47601</v>
      </c>
      <c r="BR44" s="21"/>
      <c r="BS44" s="21">
        <v>65</v>
      </c>
      <c r="BT44" s="21">
        <v>0</v>
      </c>
    </row>
    <row r="45" spans="1:72" s="1" customFormat="1" ht="18.2" customHeight="1" x14ac:dyDescent="0.15">
      <c r="A45" s="5">
        <v>43</v>
      </c>
      <c r="B45" s="6" t="s">
        <v>72</v>
      </c>
      <c r="C45" s="6" t="s">
        <v>73</v>
      </c>
      <c r="D45" s="7">
        <v>45139</v>
      </c>
      <c r="E45" s="8" t="s">
        <v>156</v>
      </c>
      <c r="F45" s="9">
        <v>166</v>
      </c>
      <c r="G45" s="9">
        <v>165</v>
      </c>
      <c r="H45" s="10">
        <v>35024.370000000003</v>
      </c>
      <c r="I45" s="10">
        <v>24418.92</v>
      </c>
      <c r="J45" s="10">
        <v>0</v>
      </c>
      <c r="K45" s="10">
        <v>59443.29</v>
      </c>
      <c r="L45" s="10">
        <v>269.2</v>
      </c>
      <c r="M45" s="10">
        <v>0</v>
      </c>
      <c r="N45" s="10"/>
      <c r="O45" s="10">
        <v>0</v>
      </c>
      <c r="P45" s="10">
        <v>0</v>
      </c>
      <c r="Q45" s="10">
        <v>0</v>
      </c>
      <c r="R45" s="10">
        <v>0</v>
      </c>
      <c r="S45" s="10">
        <v>59443.29</v>
      </c>
      <c r="T45" s="10">
        <v>67749.23</v>
      </c>
      <c r="U45" s="10">
        <v>286.02999999999997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68035.259999999995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/>
      <c r="AT45" s="10"/>
      <c r="AU45" s="10">
        <f t="shared" si="0"/>
        <v>0</v>
      </c>
      <c r="AV45" s="10">
        <v>24688.12</v>
      </c>
      <c r="AW45" s="10">
        <v>68035.259999999995</v>
      </c>
      <c r="AX45" s="11">
        <v>88</v>
      </c>
      <c r="AY45" s="11">
        <v>360</v>
      </c>
      <c r="AZ45" s="10">
        <v>207244.323</v>
      </c>
      <c r="BA45" s="10">
        <v>64350</v>
      </c>
      <c r="BB45" s="12">
        <v>90</v>
      </c>
      <c r="BC45" s="12">
        <v>83.1374685314685</v>
      </c>
      <c r="BD45" s="12">
        <v>9.8000000000000007</v>
      </c>
      <c r="BE45" s="12"/>
      <c r="BF45" s="8" t="s">
        <v>91</v>
      </c>
      <c r="BG45" s="5"/>
      <c r="BH45" s="8" t="s">
        <v>157</v>
      </c>
      <c r="BI45" s="8" t="s">
        <v>158</v>
      </c>
      <c r="BJ45" s="8"/>
      <c r="BK45" s="8" t="s">
        <v>78</v>
      </c>
      <c r="BL45" s="6" t="s">
        <v>79</v>
      </c>
      <c r="BM45" s="12">
        <v>463106.14715537999</v>
      </c>
      <c r="BN45" s="6" t="s">
        <v>80</v>
      </c>
      <c r="BO45" s="12"/>
      <c r="BP45" s="13">
        <v>36879</v>
      </c>
      <c r="BQ45" s="13">
        <v>47836</v>
      </c>
      <c r="BR45" s="12"/>
      <c r="BS45" s="12">
        <v>65</v>
      </c>
      <c r="BT45" s="12">
        <v>0</v>
      </c>
    </row>
    <row r="46" spans="1:72" s="1" customFormat="1" ht="18.2" customHeight="1" x14ac:dyDescent="0.15">
      <c r="A46" s="14">
        <v>44</v>
      </c>
      <c r="B46" s="15" t="s">
        <v>72</v>
      </c>
      <c r="C46" s="15" t="s">
        <v>73</v>
      </c>
      <c r="D46" s="16">
        <v>45139</v>
      </c>
      <c r="E46" s="17" t="s">
        <v>159</v>
      </c>
      <c r="F46" s="18">
        <v>0</v>
      </c>
      <c r="G46" s="18">
        <v>0</v>
      </c>
      <c r="H46" s="19">
        <v>30920.34</v>
      </c>
      <c r="I46" s="19">
        <v>0</v>
      </c>
      <c r="J46" s="19">
        <v>0</v>
      </c>
      <c r="K46" s="19">
        <v>30920.34</v>
      </c>
      <c r="L46" s="19">
        <v>232.62</v>
      </c>
      <c r="M46" s="19">
        <v>0</v>
      </c>
      <c r="N46" s="19"/>
      <c r="O46" s="19">
        <v>0</v>
      </c>
      <c r="P46" s="19">
        <v>232.62</v>
      </c>
      <c r="Q46" s="19">
        <v>5.98</v>
      </c>
      <c r="R46" s="19">
        <v>0</v>
      </c>
      <c r="S46" s="19">
        <v>30681.74</v>
      </c>
      <c r="T46" s="19">
        <v>0</v>
      </c>
      <c r="U46" s="19">
        <v>245.8</v>
      </c>
      <c r="V46" s="19">
        <v>0</v>
      </c>
      <c r="W46" s="19">
        <v>0</v>
      </c>
      <c r="X46" s="19">
        <v>245.8</v>
      </c>
      <c r="Y46" s="19">
        <v>0</v>
      </c>
      <c r="Z46" s="19">
        <v>0</v>
      </c>
      <c r="AA46" s="19">
        <v>0</v>
      </c>
      <c r="AB46" s="19">
        <v>90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62.51</v>
      </c>
      <c r="AI46" s="19">
        <v>33.96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/>
      <c r="AT46" s="19"/>
      <c r="AU46" s="19">
        <f t="shared" si="0"/>
        <v>670.87</v>
      </c>
      <c r="AV46" s="19">
        <v>0</v>
      </c>
      <c r="AW46" s="19">
        <v>0</v>
      </c>
      <c r="AX46" s="20">
        <v>92</v>
      </c>
      <c r="AY46" s="20">
        <v>360</v>
      </c>
      <c r="AZ46" s="19">
        <v>186128.58600000001</v>
      </c>
      <c r="BA46" s="19">
        <v>56699.91</v>
      </c>
      <c r="BB46" s="21">
        <v>90</v>
      </c>
      <c r="BC46" s="21">
        <v>48.7012519067491</v>
      </c>
      <c r="BD46" s="21">
        <v>9.5399999999999991</v>
      </c>
      <c r="BE46" s="21"/>
      <c r="BF46" s="17" t="s">
        <v>75</v>
      </c>
      <c r="BG46" s="14"/>
      <c r="BH46" s="17" t="s">
        <v>157</v>
      </c>
      <c r="BI46" s="17" t="s">
        <v>158</v>
      </c>
      <c r="BJ46" s="17" t="s">
        <v>160</v>
      </c>
      <c r="BK46" s="17" t="s">
        <v>83</v>
      </c>
      <c r="BL46" s="15" t="s">
        <v>79</v>
      </c>
      <c r="BM46" s="21">
        <v>239032.90681628001</v>
      </c>
      <c r="BN46" s="15" t="s">
        <v>80</v>
      </c>
      <c r="BO46" s="21"/>
      <c r="BP46" s="22">
        <v>36991</v>
      </c>
      <c r="BQ46" s="22">
        <v>47948</v>
      </c>
      <c r="BR46" s="21"/>
      <c r="BS46" s="21">
        <v>90</v>
      </c>
      <c r="BT46" s="21">
        <v>0</v>
      </c>
    </row>
    <row r="47" spans="1:72" s="1" customFormat="1" ht="18.2" customHeight="1" x14ac:dyDescent="0.15">
      <c r="A47" s="5">
        <v>45</v>
      </c>
      <c r="B47" s="6" t="s">
        <v>72</v>
      </c>
      <c r="C47" s="6" t="s">
        <v>73</v>
      </c>
      <c r="D47" s="7">
        <v>45139</v>
      </c>
      <c r="E47" s="8" t="s">
        <v>161</v>
      </c>
      <c r="F47" s="9">
        <v>158</v>
      </c>
      <c r="G47" s="9">
        <v>157</v>
      </c>
      <c r="H47" s="10">
        <v>51934.29</v>
      </c>
      <c r="I47" s="10">
        <v>30654.5</v>
      </c>
      <c r="J47" s="10">
        <v>0</v>
      </c>
      <c r="K47" s="10">
        <v>82588.789999999994</v>
      </c>
      <c r="L47" s="10">
        <v>361.57</v>
      </c>
      <c r="M47" s="10">
        <v>0</v>
      </c>
      <c r="N47" s="10"/>
      <c r="O47" s="10">
        <v>0</v>
      </c>
      <c r="P47" s="10">
        <v>0</v>
      </c>
      <c r="Q47" s="10">
        <v>0</v>
      </c>
      <c r="R47" s="10">
        <v>0</v>
      </c>
      <c r="S47" s="10">
        <v>82588.789999999994</v>
      </c>
      <c r="T47" s="10">
        <v>99299.06</v>
      </c>
      <c r="U47" s="10">
        <v>460.92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99759.98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/>
      <c r="AT47" s="10"/>
      <c r="AU47" s="10">
        <f t="shared" si="0"/>
        <v>0</v>
      </c>
      <c r="AV47" s="10">
        <v>31016.07</v>
      </c>
      <c r="AW47" s="10">
        <v>99759.98</v>
      </c>
      <c r="AX47" s="11">
        <v>92</v>
      </c>
      <c r="AY47" s="11">
        <v>360</v>
      </c>
      <c r="AZ47" s="10">
        <v>310407.42700000003</v>
      </c>
      <c r="BA47" s="10">
        <v>88825</v>
      </c>
      <c r="BB47" s="12">
        <v>85</v>
      </c>
      <c r="BC47" s="12">
        <v>79.032334928229702</v>
      </c>
      <c r="BD47" s="12">
        <v>10.65</v>
      </c>
      <c r="BE47" s="12"/>
      <c r="BF47" s="8" t="s">
        <v>75</v>
      </c>
      <c r="BG47" s="5"/>
      <c r="BH47" s="8" t="s">
        <v>157</v>
      </c>
      <c r="BI47" s="8" t="s">
        <v>158</v>
      </c>
      <c r="BJ47" s="8" t="s">
        <v>160</v>
      </c>
      <c r="BK47" s="8" t="s">
        <v>78</v>
      </c>
      <c r="BL47" s="6" t="s">
        <v>79</v>
      </c>
      <c r="BM47" s="12">
        <v>643426.30320637999</v>
      </c>
      <c r="BN47" s="6" t="s">
        <v>80</v>
      </c>
      <c r="BO47" s="12"/>
      <c r="BP47" s="13">
        <v>37008</v>
      </c>
      <c r="BQ47" s="13">
        <v>47965</v>
      </c>
      <c r="BR47" s="12"/>
      <c r="BS47" s="12">
        <v>90</v>
      </c>
      <c r="BT47" s="12">
        <v>0</v>
      </c>
    </row>
    <row r="48" spans="1:72" s="1" customFormat="1" ht="18.2" customHeight="1" x14ac:dyDescent="0.15">
      <c r="A48" s="14">
        <v>46</v>
      </c>
      <c r="B48" s="15" t="s">
        <v>72</v>
      </c>
      <c r="C48" s="15" t="s">
        <v>73</v>
      </c>
      <c r="D48" s="16">
        <v>45139</v>
      </c>
      <c r="E48" s="17" t="s">
        <v>162</v>
      </c>
      <c r="F48" s="18">
        <v>0</v>
      </c>
      <c r="G48" s="18">
        <v>0</v>
      </c>
      <c r="H48" s="19">
        <v>24769.18</v>
      </c>
      <c r="I48" s="19">
        <v>279.27</v>
      </c>
      <c r="J48" s="19">
        <v>0</v>
      </c>
      <c r="K48" s="19">
        <v>25048.45</v>
      </c>
      <c r="L48" s="19">
        <v>282.55</v>
      </c>
      <c r="M48" s="19">
        <v>0</v>
      </c>
      <c r="N48" s="19"/>
      <c r="O48" s="19">
        <v>279.27</v>
      </c>
      <c r="P48" s="19">
        <v>0</v>
      </c>
      <c r="Q48" s="19">
        <v>134.38999999999999</v>
      </c>
      <c r="R48" s="19">
        <v>0</v>
      </c>
      <c r="S48" s="19">
        <v>24634.79</v>
      </c>
      <c r="T48" s="19">
        <v>199.15</v>
      </c>
      <c r="U48" s="19">
        <v>195.87</v>
      </c>
      <c r="V48" s="19">
        <v>0</v>
      </c>
      <c r="W48" s="19">
        <v>199.15</v>
      </c>
      <c r="X48" s="19">
        <v>0</v>
      </c>
      <c r="Y48" s="19">
        <v>0</v>
      </c>
      <c r="Z48" s="19">
        <v>0</v>
      </c>
      <c r="AA48" s="19">
        <v>195.87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33.96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13.88</v>
      </c>
      <c r="AP48" s="19">
        <v>0</v>
      </c>
      <c r="AQ48" s="19">
        <v>0</v>
      </c>
      <c r="AR48" s="19">
        <v>0</v>
      </c>
      <c r="AS48" s="19"/>
      <c r="AT48" s="19"/>
      <c r="AU48" s="19">
        <f t="shared" si="0"/>
        <v>660.65</v>
      </c>
      <c r="AV48" s="19">
        <v>282.55</v>
      </c>
      <c r="AW48" s="19">
        <v>195.87</v>
      </c>
      <c r="AX48" s="20">
        <v>69</v>
      </c>
      <c r="AY48" s="20">
        <v>360</v>
      </c>
      <c r="AZ48" s="19">
        <v>187732.818</v>
      </c>
      <c r="BA48" s="19">
        <v>56699.91</v>
      </c>
      <c r="BB48" s="21">
        <v>90</v>
      </c>
      <c r="BC48" s="21">
        <v>39.102903337941797</v>
      </c>
      <c r="BD48" s="21">
        <v>9.5399999999999991</v>
      </c>
      <c r="BE48" s="21"/>
      <c r="BF48" s="17" t="s">
        <v>91</v>
      </c>
      <c r="BG48" s="14"/>
      <c r="BH48" s="17" t="s">
        <v>157</v>
      </c>
      <c r="BI48" s="17" t="s">
        <v>158</v>
      </c>
      <c r="BJ48" s="17" t="s">
        <v>160</v>
      </c>
      <c r="BK48" s="17" t="s">
        <v>83</v>
      </c>
      <c r="BL48" s="15" t="s">
        <v>79</v>
      </c>
      <c r="BM48" s="21">
        <v>191922.80041838001</v>
      </c>
      <c r="BN48" s="15" t="s">
        <v>80</v>
      </c>
      <c r="BO48" s="21"/>
      <c r="BP48" s="22">
        <v>37036</v>
      </c>
      <c r="BQ48" s="22">
        <v>47993</v>
      </c>
      <c r="BR48" s="21"/>
      <c r="BS48" s="21">
        <v>90</v>
      </c>
      <c r="BT48" s="21">
        <v>0</v>
      </c>
    </row>
    <row r="49" spans="1:72" s="1" customFormat="1" ht="18.2" customHeight="1" x14ac:dyDescent="0.15">
      <c r="A49" s="5">
        <v>47</v>
      </c>
      <c r="B49" s="6" t="s">
        <v>72</v>
      </c>
      <c r="C49" s="6" t="s">
        <v>73</v>
      </c>
      <c r="D49" s="7">
        <v>45139</v>
      </c>
      <c r="E49" s="8" t="s">
        <v>163</v>
      </c>
      <c r="F49" s="9">
        <v>0</v>
      </c>
      <c r="G49" s="9">
        <v>0</v>
      </c>
      <c r="H49" s="10">
        <v>52227.93</v>
      </c>
      <c r="I49" s="10">
        <v>0</v>
      </c>
      <c r="J49" s="10">
        <v>0</v>
      </c>
      <c r="K49" s="10">
        <v>52227.93</v>
      </c>
      <c r="L49" s="10">
        <v>407.36</v>
      </c>
      <c r="M49" s="10">
        <v>0</v>
      </c>
      <c r="N49" s="10"/>
      <c r="O49" s="10">
        <v>0</v>
      </c>
      <c r="P49" s="10">
        <v>407.36</v>
      </c>
      <c r="Q49" s="10">
        <v>0</v>
      </c>
      <c r="R49" s="10">
        <v>0</v>
      </c>
      <c r="S49" s="10">
        <v>51820.57</v>
      </c>
      <c r="T49" s="10">
        <v>0</v>
      </c>
      <c r="U49" s="10">
        <v>463.52</v>
      </c>
      <c r="V49" s="10">
        <v>0</v>
      </c>
      <c r="W49" s="10">
        <v>0</v>
      </c>
      <c r="X49" s="10">
        <v>463.52</v>
      </c>
      <c r="Y49" s="10">
        <v>0</v>
      </c>
      <c r="Z49" s="10">
        <v>0</v>
      </c>
      <c r="AA49" s="10">
        <v>0</v>
      </c>
      <c r="AB49" s="10">
        <v>95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106.23</v>
      </c>
      <c r="AI49" s="19">
        <v>33.96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/>
      <c r="AT49" s="10"/>
      <c r="AU49" s="10">
        <f t="shared" si="0"/>
        <v>1106.0700000000002</v>
      </c>
      <c r="AV49" s="10">
        <v>0</v>
      </c>
      <c r="AW49" s="10">
        <v>0</v>
      </c>
      <c r="AX49" s="11">
        <v>85</v>
      </c>
      <c r="AY49" s="11">
        <v>360</v>
      </c>
      <c r="AZ49" s="10">
        <v>325072.12099999998</v>
      </c>
      <c r="BA49" s="10">
        <v>94050</v>
      </c>
      <c r="BB49" s="12">
        <v>90</v>
      </c>
      <c r="BC49" s="12">
        <v>49.589062200956903</v>
      </c>
      <c r="BD49" s="12">
        <v>10.65</v>
      </c>
      <c r="BE49" s="12"/>
      <c r="BF49" s="8" t="s">
        <v>75</v>
      </c>
      <c r="BG49" s="5"/>
      <c r="BH49" s="8" t="s">
        <v>157</v>
      </c>
      <c r="BI49" s="8" t="s">
        <v>158</v>
      </c>
      <c r="BJ49" s="8" t="s">
        <v>160</v>
      </c>
      <c r="BK49" s="8" t="s">
        <v>83</v>
      </c>
      <c r="BL49" s="6" t="s">
        <v>79</v>
      </c>
      <c r="BM49" s="12">
        <v>403719.65475153999</v>
      </c>
      <c r="BN49" s="6" t="s">
        <v>80</v>
      </c>
      <c r="BO49" s="12"/>
      <c r="BP49" s="13">
        <v>37375</v>
      </c>
      <c r="BQ49" s="13">
        <v>48333</v>
      </c>
      <c r="BR49" s="12"/>
      <c r="BS49" s="12">
        <v>95</v>
      </c>
      <c r="BT49" s="12">
        <v>0</v>
      </c>
    </row>
    <row r="50" spans="1:72" s="1" customFormat="1" ht="18.2" customHeight="1" x14ac:dyDescent="0.15">
      <c r="A50" s="14">
        <v>48</v>
      </c>
      <c r="B50" s="15" t="s">
        <v>72</v>
      </c>
      <c r="C50" s="15" t="s">
        <v>73</v>
      </c>
      <c r="D50" s="16">
        <v>45139</v>
      </c>
      <c r="E50" s="17" t="s">
        <v>164</v>
      </c>
      <c r="F50" s="18">
        <v>0</v>
      </c>
      <c r="G50" s="18">
        <v>0</v>
      </c>
      <c r="H50" s="19">
        <v>50651.12</v>
      </c>
      <c r="I50" s="19">
        <v>0</v>
      </c>
      <c r="J50" s="19">
        <v>0</v>
      </c>
      <c r="K50" s="19">
        <v>50651.12</v>
      </c>
      <c r="L50" s="19">
        <v>285.23</v>
      </c>
      <c r="M50" s="19">
        <v>0</v>
      </c>
      <c r="N50" s="19"/>
      <c r="O50" s="19">
        <v>0</v>
      </c>
      <c r="P50" s="19">
        <v>285.23</v>
      </c>
      <c r="Q50" s="19">
        <v>0</v>
      </c>
      <c r="R50" s="19">
        <v>0</v>
      </c>
      <c r="S50" s="19">
        <v>50365.89</v>
      </c>
      <c r="T50" s="19">
        <v>0</v>
      </c>
      <c r="U50" s="19">
        <v>419.14</v>
      </c>
      <c r="V50" s="19">
        <v>0</v>
      </c>
      <c r="W50" s="19">
        <v>0</v>
      </c>
      <c r="X50" s="19">
        <v>419.14</v>
      </c>
      <c r="Y50" s="19">
        <v>0</v>
      </c>
      <c r="Z50" s="19">
        <v>0</v>
      </c>
      <c r="AA50" s="19">
        <v>0</v>
      </c>
      <c r="AB50" s="19">
        <v>129</v>
      </c>
      <c r="AC50" s="19">
        <v>0</v>
      </c>
      <c r="AD50" s="19">
        <v>25</v>
      </c>
      <c r="AE50" s="19">
        <v>0</v>
      </c>
      <c r="AF50" s="19">
        <v>0</v>
      </c>
      <c r="AG50" s="19">
        <v>0</v>
      </c>
      <c r="AH50" s="19">
        <v>0</v>
      </c>
      <c r="AI50" s="19">
        <v>33.96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/>
      <c r="AT50" s="19"/>
      <c r="AU50" s="19">
        <f t="shared" si="0"/>
        <v>892.33</v>
      </c>
      <c r="AV50" s="19">
        <v>0</v>
      </c>
      <c r="AW50" s="19">
        <v>0</v>
      </c>
      <c r="AX50" s="20">
        <v>106</v>
      </c>
      <c r="AY50" s="20">
        <v>360</v>
      </c>
      <c r="AZ50" s="19">
        <v>275204.424</v>
      </c>
      <c r="BA50" s="19">
        <v>79200</v>
      </c>
      <c r="BB50" s="21">
        <v>90</v>
      </c>
      <c r="BC50" s="21">
        <v>57.233965909090898</v>
      </c>
      <c r="BD50" s="21">
        <v>10.73</v>
      </c>
      <c r="BE50" s="21"/>
      <c r="BF50" s="17" t="s">
        <v>75</v>
      </c>
      <c r="BG50" s="14"/>
      <c r="BH50" s="17" t="s">
        <v>157</v>
      </c>
      <c r="BI50" s="17" t="s">
        <v>158</v>
      </c>
      <c r="BJ50" s="17" t="s">
        <v>160</v>
      </c>
      <c r="BK50" s="17" t="s">
        <v>83</v>
      </c>
      <c r="BL50" s="15" t="s">
        <v>79</v>
      </c>
      <c r="BM50" s="21">
        <v>392386.64727258001</v>
      </c>
      <c r="BN50" s="15" t="s">
        <v>80</v>
      </c>
      <c r="BO50" s="21"/>
      <c r="BP50" s="22">
        <v>37435</v>
      </c>
      <c r="BQ50" s="22">
        <v>48393</v>
      </c>
      <c r="BR50" s="21"/>
      <c r="BS50" s="21">
        <v>129</v>
      </c>
      <c r="BT50" s="21">
        <v>25</v>
      </c>
    </row>
    <row r="51" spans="1:72" s="1" customFormat="1" ht="18.2" customHeight="1" x14ac:dyDescent="0.15">
      <c r="A51" s="5">
        <v>49</v>
      </c>
      <c r="B51" s="6" t="s">
        <v>72</v>
      </c>
      <c r="C51" s="6" t="s">
        <v>73</v>
      </c>
      <c r="D51" s="7">
        <v>45139</v>
      </c>
      <c r="E51" s="8" t="s">
        <v>165</v>
      </c>
      <c r="F51" s="9">
        <v>171</v>
      </c>
      <c r="G51" s="9">
        <v>170</v>
      </c>
      <c r="H51" s="10">
        <v>51630.75</v>
      </c>
      <c r="I51" s="10">
        <v>71862.77</v>
      </c>
      <c r="J51" s="10">
        <v>0</v>
      </c>
      <c r="K51" s="10">
        <v>123493.52</v>
      </c>
      <c r="L51" s="10">
        <v>795.19</v>
      </c>
      <c r="M51" s="10">
        <v>0</v>
      </c>
      <c r="N51" s="10"/>
      <c r="O51" s="10">
        <v>0</v>
      </c>
      <c r="P51" s="10">
        <v>0</v>
      </c>
      <c r="Q51" s="10">
        <v>0</v>
      </c>
      <c r="R51" s="10">
        <v>0</v>
      </c>
      <c r="S51" s="10">
        <v>123493.52</v>
      </c>
      <c r="T51" s="10">
        <v>138571.66</v>
      </c>
      <c r="U51" s="10">
        <v>435.42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139007.07999999999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/>
      <c r="AT51" s="10"/>
      <c r="AU51" s="10">
        <f t="shared" si="0"/>
        <v>0</v>
      </c>
      <c r="AV51" s="10">
        <v>72657.960000000006</v>
      </c>
      <c r="AW51" s="10">
        <v>139007.07999999999</v>
      </c>
      <c r="AX51" s="11">
        <v>51</v>
      </c>
      <c r="AY51" s="11">
        <v>300</v>
      </c>
      <c r="AZ51" s="10">
        <v>800170.07499999995</v>
      </c>
      <c r="BA51" s="10">
        <v>134174</v>
      </c>
      <c r="BB51" s="12">
        <v>53.45</v>
      </c>
      <c r="BC51" s="12">
        <v>49.195288535781899</v>
      </c>
      <c r="BD51" s="12">
        <v>10.119999999999999</v>
      </c>
      <c r="BE51" s="12"/>
      <c r="BF51" s="8" t="s">
        <v>75</v>
      </c>
      <c r="BG51" s="5"/>
      <c r="BH51" s="8" t="s">
        <v>157</v>
      </c>
      <c r="BI51" s="8" t="s">
        <v>158</v>
      </c>
      <c r="BJ51" s="8" t="s">
        <v>166</v>
      </c>
      <c r="BK51" s="8" t="s">
        <v>78</v>
      </c>
      <c r="BL51" s="6" t="s">
        <v>79</v>
      </c>
      <c r="BM51" s="12">
        <v>962103.68312144</v>
      </c>
      <c r="BN51" s="6" t="s">
        <v>80</v>
      </c>
      <c r="BO51" s="12"/>
      <c r="BP51" s="13">
        <v>37565</v>
      </c>
      <c r="BQ51" s="13">
        <v>46696</v>
      </c>
      <c r="BR51" s="12"/>
      <c r="BS51" s="12">
        <v>238.28</v>
      </c>
      <c r="BT51" s="12">
        <v>0</v>
      </c>
    </row>
    <row r="52" spans="1:72" s="1" customFormat="1" ht="18.2" customHeight="1" x14ac:dyDescent="0.15">
      <c r="A52" s="14">
        <v>50</v>
      </c>
      <c r="B52" s="15" t="s">
        <v>72</v>
      </c>
      <c r="C52" s="15" t="s">
        <v>73</v>
      </c>
      <c r="D52" s="16">
        <v>45139</v>
      </c>
      <c r="E52" s="17" t="s">
        <v>167</v>
      </c>
      <c r="F52" s="18">
        <v>221</v>
      </c>
      <c r="G52" s="18">
        <v>220</v>
      </c>
      <c r="H52" s="19">
        <v>26585.279999999999</v>
      </c>
      <c r="I52" s="19">
        <v>42974.61</v>
      </c>
      <c r="J52" s="19">
        <v>0</v>
      </c>
      <c r="K52" s="19">
        <v>69559.89</v>
      </c>
      <c r="L52" s="19">
        <v>414.75</v>
      </c>
      <c r="M52" s="19">
        <v>0</v>
      </c>
      <c r="N52" s="19"/>
      <c r="O52" s="19">
        <v>0</v>
      </c>
      <c r="P52" s="19">
        <v>0</v>
      </c>
      <c r="Q52" s="19">
        <v>0</v>
      </c>
      <c r="R52" s="19">
        <v>0</v>
      </c>
      <c r="S52" s="19">
        <v>69559.89</v>
      </c>
      <c r="T52" s="19">
        <v>94865.04</v>
      </c>
      <c r="U52" s="19">
        <v>211.8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95076.84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/>
      <c r="AT52" s="19"/>
      <c r="AU52" s="19">
        <f t="shared" si="0"/>
        <v>0</v>
      </c>
      <c r="AV52" s="19">
        <v>43389.36</v>
      </c>
      <c r="AW52" s="19">
        <v>95076.84</v>
      </c>
      <c r="AX52" s="20">
        <v>51</v>
      </c>
      <c r="AY52" s="20">
        <v>300</v>
      </c>
      <c r="AZ52" s="19">
        <v>253207.67550000001</v>
      </c>
      <c r="BA52" s="19">
        <v>71370</v>
      </c>
      <c r="BB52" s="21">
        <v>90</v>
      </c>
      <c r="BC52" s="21">
        <v>87.717389659520805</v>
      </c>
      <c r="BD52" s="21">
        <v>9.56</v>
      </c>
      <c r="BE52" s="21"/>
      <c r="BF52" s="17" t="s">
        <v>75</v>
      </c>
      <c r="BG52" s="14"/>
      <c r="BH52" s="17" t="s">
        <v>157</v>
      </c>
      <c r="BI52" s="17" t="s">
        <v>158</v>
      </c>
      <c r="BJ52" s="17" t="s">
        <v>168</v>
      </c>
      <c r="BK52" s="17" t="s">
        <v>78</v>
      </c>
      <c r="BL52" s="15" t="s">
        <v>79</v>
      </c>
      <c r="BM52" s="21">
        <v>541921.76534058002</v>
      </c>
      <c r="BN52" s="15" t="s">
        <v>80</v>
      </c>
      <c r="BO52" s="21"/>
      <c r="BP52" s="22">
        <v>37579</v>
      </c>
      <c r="BQ52" s="22">
        <v>46710</v>
      </c>
      <c r="BR52" s="21"/>
      <c r="BS52" s="21">
        <v>111.28</v>
      </c>
      <c r="BT52" s="21">
        <v>0</v>
      </c>
    </row>
    <row r="53" spans="1:72" s="1" customFormat="1" ht="18.2" customHeight="1" x14ac:dyDescent="0.15">
      <c r="A53" s="5">
        <v>51</v>
      </c>
      <c r="B53" s="6" t="s">
        <v>72</v>
      </c>
      <c r="C53" s="6" t="s">
        <v>73</v>
      </c>
      <c r="D53" s="7">
        <v>45139</v>
      </c>
      <c r="E53" s="8" t="s">
        <v>169</v>
      </c>
      <c r="F53" s="9">
        <v>151</v>
      </c>
      <c r="G53" s="9">
        <v>150</v>
      </c>
      <c r="H53" s="10">
        <v>26585.279999999999</v>
      </c>
      <c r="I53" s="10">
        <v>36226.69</v>
      </c>
      <c r="J53" s="10">
        <v>0</v>
      </c>
      <c r="K53" s="10">
        <v>62811.97</v>
      </c>
      <c r="L53" s="10">
        <v>414.75</v>
      </c>
      <c r="M53" s="10">
        <v>0</v>
      </c>
      <c r="N53" s="10"/>
      <c r="O53" s="10">
        <v>0</v>
      </c>
      <c r="P53" s="10">
        <v>0</v>
      </c>
      <c r="Q53" s="10">
        <v>0</v>
      </c>
      <c r="R53" s="10">
        <v>0</v>
      </c>
      <c r="S53" s="10">
        <v>62811.97</v>
      </c>
      <c r="T53" s="10">
        <v>57755.13</v>
      </c>
      <c r="U53" s="10">
        <v>211.8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57966.93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/>
      <c r="AT53" s="10"/>
      <c r="AU53" s="10">
        <f t="shared" si="0"/>
        <v>0</v>
      </c>
      <c r="AV53" s="10">
        <v>36641.440000000002</v>
      </c>
      <c r="AW53" s="10">
        <v>57966.93</v>
      </c>
      <c r="AX53" s="11">
        <v>51</v>
      </c>
      <c r="AY53" s="11">
        <v>300</v>
      </c>
      <c r="AZ53" s="10">
        <v>253207.67550000001</v>
      </c>
      <c r="BA53" s="10">
        <v>71370</v>
      </c>
      <c r="BB53" s="12">
        <v>90</v>
      </c>
      <c r="BC53" s="12">
        <v>79.208032786885198</v>
      </c>
      <c r="BD53" s="12">
        <v>9.56</v>
      </c>
      <c r="BE53" s="12"/>
      <c r="BF53" s="8" t="s">
        <v>75</v>
      </c>
      <c r="BG53" s="5"/>
      <c r="BH53" s="8" t="s">
        <v>157</v>
      </c>
      <c r="BI53" s="8" t="s">
        <v>158</v>
      </c>
      <c r="BJ53" s="8" t="s">
        <v>168</v>
      </c>
      <c r="BK53" s="8" t="s">
        <v>78</v>
      </c>
      <c r="BL53" s="6" t="s">
        <v>79</v>
      </c>
      <c r="BM53" s="12">
        <v>489350.59654234</v>
      </c>
      <c r="BN53" s="6" t="s">
        <v>80</v>
      </c>
      <c r="BO53" s="12"/>
      <c r="BP53" s="13">
        <v>37579</v>
      </c>
      <c r="BQ53" s="13">
        <v>46710</v>
      </c>
      <c r="BR53" s="12"/>
      <c r="BS53" s="12">
        <v>111.28</v>
      </c>
      <c r="BT53" s="12">
        <v>0</v>
      </c>
    </row>
    <row r="54" spans="1:72" s="1" customFormat="1" ht="18.2" customHeight="1" x14ac:dyDescent="0.15">
      <c r="A54" s="14">
        <v>52</v>
      </c>
      <c r="B54" s="15" t="s">
        <v>72</v>
      </c>
      <c r="C54" s="15" t="s">
        <v>73</v>
      </c>
      <c r="D54" s="16">
        <v>45139</v>
      </c>
      <c r="E54" s="17" t="s">
        <v>170</v>
      </c>
      <c r="F54" s="18">
        <v>68</v>
      </c>
      <c r="G54" s="18">
        <v>67</v>
      </c>
      <c r="H54" s="19">
        <v>27232.87</v>
      </c>
      <c r="I54" s="19">
        <v>21569.13</v>
      </c>
      <c r="J54" s="19">
        <v>0</v>
      </c>
      <c r="K54" s="19">
        <v>48802</v>
      </c>
      <c r="L54" s="19">
        <v>413.67</v>
      </c>
      <c r="M54" s="19">
        <v>0</v>
      </c>
      <c r="N54" s="19"/>
      <c r="O54" s="19">
        <v>0</v>
      </c>
      <c r="P54" s="19">
        <v>0</v>
      </c>
      <c r="Q54" s="19">
        <v>0</v>
      </c>
      <c r="R54" s="19">
        <v>0</v>
      </c>
      <c r="S54" s="19">
        <v>48802</v>
      </c>
      <c r="T54" s="19">
        <v>21421.02</v>
      </c>
      <c r="U54" s="19">
        <v>220.36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21641.38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/>
      <c r="AT54" s="19"/>
      <c r="AU54" s="19">
        <f t="shared" si="0"/>
        <v>0</v>
      </c>
      <c r="AV54" s="19">
        <v>21982.799999999999</v>
      </c>
      <c r="AW54" s="19">
        <v>21641.38</v>
      </c>
      <c r="AX54" s="20">
        <v>52</v>
      </c>
      <c r="AY54" s="20">
        <v>300</v>
      </c>
      <c r="AZ54" s="19">
        <v>255490.8811</v>
      </c>
      <c r="BA54" s="19">
        <v>71370</v>
      </c>
      <c r="BB54" s="21">
        <v>90</v>
      </c>
      <c r="BC54" s="21">
        <v>61.540983606557397</v>
      </c>
      <c r="BD54" s="21">
        <v>9.7100000000000009</v>
      </c>
      <c r="BE54" s="21"/>
      <c r="BF54" s="17" t="s">
        <v>75</v>
      </c>
      <c r="BG54" s="14"/>
      <c r="BH54" s="17" t="s">
        <v>157</v>
      </c>
      <c r="BI54" s="17" t="s">
        <v>158</v>
      </c>
      <c r="BJ54" s="17" t="s">
        <v>168</v>
      </c>
      <c r="BK54" s="17" t="s">
        <v>78</v>
      </c>
      <c r="BL54" s="15" t="s">
        <v>79</v>
      </c>
      <c r="BM54" s="21">
        <v>380202.81504399999</v>
      </c>
      <c r="BN54" s="15" t="s">
        <v>80</v>
      </c>
      <c r="BO54" s="21"/>
      <c r="BP54" s="22">
        <v>37613</v>
      </c>
      <c r="BQ54" s="22">
        <v>46744</v>
      </c>
      <c r="BR54" s="21"/>
      <c r="BS54" s="21">
        <v>111.29</v>
      </c>
      <c r="BT54" s="21">
        <v>0</v>
      </c>
    </row>
    <row r="55" spans="1:72" s="1" customFormat="1" ht="18.2" customHeight="1" x14ac:dyDescent="0.15">
      <c r="A55" s="5">
        <v>53</v>
      </c>
      <c r="B55" s="6" t="s">
        <v>72</v>
      </c>
      <c r="C55" s="6" t="s">
        <v>73</v>
      </c>
      <c r="D55" s="7">
        <v>45139</v>
      </c>
      <c r="E55" s="8" t="s">
        <v>171</v>
      </c>
      <c r="F55" s="9">
        <v>206</v>
      </c>
      <c r="G55" s="9">
        <v>205</v>
      </c>
      <c r="H55" s="10">
        <v>27762.61</v>
      </c>
      <c r="I55" s="10">
        <v>40979.49</v>
      </c>
      <c r="J55" s="10">
        <v>0</v>
      </c>
      <c r="K55" s="10">
        <v>68742.100000000006</v>
      </c>
      <c r="L55" s="10">
        <v>411.24</v>
      </c>
      <c r="M55" s="10">
        <v>0</v>
      </c>
      <c r="N55" s="10"/>
      <c r="O55" s="10">
        <v>0</v>
      </c>
      <c r="P55" s="10">
        <v>0</v>
      </c>
      <c r="Q55" s="10">
        <v>0</v>
      </c>
      <c r="R55" s="10">
        <v>0</v>
      </c>
      <c r="S55" s="10">
        <v>68742.100000000006</v>
      </c>
      <c r="T55" s="10">
        <v>90345.71</v>
      </c>
      <c r="U55" s="10">
        <v>226.26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90571.97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/>
      <c r="AT55" s="10"/>
      <c r="AU55" s="10">
        <f t="shared" si="0"/>
        <v>0</v>
      </c>
      <c r="AV55" s="10">
        <v>41390.730000000003</v>
      </c>
      <c r="AW55" s="10">
        <v>90571.97</v>
      </c>
      <c r="AX55" s="11">
        <v>53</v>
      </c>
      <c r="AY55" s="11">
        <v>300</v>
      </c>
      <c r="AZ55" s="10">
        <v>256257.23629999999</v>
      </c>
      <c r="BA55" s="10">
        <v>71370</v>
      </c>
      <c r="BB55" s="12">
        <v>90</v>
      </c>
      <c r="BC55" s="12">
        <v>86.686128625472904</v>
      </c>
      <c r="BD55" s="12">
        <v>9.7799999999999994</v>
      </c>
      <c r="BE55" s="12"/>
      <c r="BF55" s="8" t="s">
        <v>75</v>
      </c>
      <c r="BG55" s="5"/>
      <c r="BH55" s="8" t="s">
        <v>157</v>
      </c>
      <c r="BI55" s="8" t="s">
        <v>158</v>
      </c>
      <c r="BJ55" s="8" t="s">
        <v>168</v>
      </c>
      <c r="BK55" s="8" t="s">
        <v>78</v>
      </c>
      <c r="BL55" s="6" t="s">
        <v>79</v>
      </c>
      <c r="BM55" s="12">
        <v>535550.59079619998</v>
      </c>
      <c r="BN55" s="6" t="s">
        <v>80</v>
      </c>
      <c r="BO55" s="12"/>
      <c r="BP55" s="13">
        <v>37635</v>
      </c>
      <c r="BQ55" s="13">
        <v>46766</v>
      </c>
      <c r="BR55" s="12"/>
      <c r="BS55" s="12">
        <v>84.69</v>
      </c>
      <c r="BT55" s="12">
        <v>0</v>
      </c>
    </row>
    <row r="56" spans="1:72" s="1" customFormat="1" ht="18.2" customHeight="1" x14ac:dyDescent="0.15">
      <c r="A56" s="14">
        <v>54</v>
      </c>
      <c r="B56" s="15" t="s">
        <v>72</v>
      </c>
      <c r="C56" s="15" t="s">
        <v>73</v>
      </c>
      <c r="D56" s="16">
        <v>45139</v>
      </c>
      <c r="E56" s="17" t="s">
        <v>172</v>
      </c>
      <c r="F56" s="18">
        <v>191</v>
      </c>
      <c r="G56" s="18">
        <v>190</v>
      </c>
      <c r="H56" s="19">
        <v>27762.61</v>
      </c>
      <c r="I56" s="19">
        <v>39752.199999999997</v>
      </c>
      <c r="J56" s="19">
        <v>0</v>
      </c>
      <c r="K56" s="19">
        <v>67514.81</v>
      </c>
      <c r="L56" s="19">
        <v>411.24</v>
      </c>
      <c r="M56" s="19">
        <v>0</v>
      </c>
      <c r="N56" s="19"/>
      <c r="O56" s="19">
        <v>0</v>
      </c>
      <c r="P56" s="19">
        <v>0</v>
      </c>
      <c r="Q56" s="19">
        <v>0</v>
      </c>
      <c r="R56" s="19">
        <v>0</v>
      </c>
      <c r="S56" s="19">
        <v>67514.81</v>
      </c>
      <c r="T56" s="19">
        <v>82010.5</v>
      </c>
      <c r="U56" s="19">
        <v>226.26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82236.759999999995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/>
      <c r="AT56" s="19"/>
      <c r="AU56" s="19">
        <f t="shared" si="0"/>
        <v>0</v>
      </c>
      <c r="AV56" s="19">
        <v>40163.440000000002</v>
      </c>
      <c r="AW56" s="19">
        <v>82236.759999999995</v>
      </c>
      <c r="AX56" s="20">
        <v>53</v>
      </c>
      <c r="AY56" s="20">
        <v>300</v>
      </c>
      <c r="AZ56" s="19">
        <v>256486.41329999999</v>
      </c>
      <c r="BA56" s="19">
        <v>71370</v>
      </c>
      <c r="BB56" s="21">
        <v>90</v>
      </c>
      <c r="BC56" s="21">
        <v>85.138474148802004</v>
      </c>
      <c r="BD56" s="21">
        <v>9.7799999999999994</v>
      </c>
      <c r="BE56" s="21"/>
      <c r="BF56" s="17" t="s">
        <v>75</v>
      </c>
      <c r="BG56" s="14"/>
      <c r="BH56" s="17" t="s">
        <v>157</v>
      </c>
      <c r="BI56" s="17" t="s">
        <v>158</v>
      </c>
      <c r="BJ56" s="17" t="s">
        <v>168</v>
      </c>
      <c r="BK56" s="17" t="s">
        <v>78</v>
      </c>
      <c r="BL56" s="15" t="s">
        <v>79</v>
      </c>
      <c r="BM56" s="21">
        <v>525989.11559281999</v>
      </c>
      <c r="BN56" s="15" t="s">
        <v>80</v>
      </c>
      <c r="BO56" s="21"/>
      <c r="BP56" s="22">
        <v>37645</v>
      </c>
      <c r="BQ56" s="22">
        <v>46776</v>
      </c>
      <c r="BR56" s="21"/>
      <c r="BS56" s="21">
        <v>84.69</v>
      </c>
      <c r="BT56" s="21">
        <v>0</v>
      </c>
    </row>
    <row r="57" spans="1:72" s="1" customFormat="1" ht="18.2" customHeight="1" x14ac:dyDescent="0.15">
      <c r="A57" s="5">
        <v>55</v>
      </c>
      <c r="B57" s="6" t="s">
        <v>72</v>
      </c>
      <c r="C57" s="6" t="s">
        <v>73</v>
      </c>
      <c r="D57" s="7">
        <v>45139</v>
      </c>
      <c r="E57" s="8" t="s">
        <v>173</v>
      </c>
      <c r="F57" s="9">
        <v>195</v>
      </c>
      <c r="G57" s="9">
        <v>193</v>
      </c>
      <c r="H57" s="10">
        <v>35835.24</v>
      </c>
      <c r="I57" s="10">
        <v>49258.98</v>
      </c>
      <c r="J57" s="10">
        <v>0</v>
      </c>
      <c r="K57" s="10">
        <v>85094.22</v>
      </c>
      <c r="L57" s="10">
        <v>507.23</v>
      </c>
      <c r="M57" s="10">
        <v>0</v>
      </c>
      <c r="N57" s="10"/>
      <c r="O57" s="10">
        <v>0</v>
      </c>
      <c r="P57" s="10">
        <v>0</v>
      </c>
      <c r="Q57" s="10">
        <v>0</v>
      </c>
      <c r="R57" s="10">
        <v>0</v>
      </c>
      <c r="S57" s="10">
        <v>85094.22</v>
      </c>
      <c r="T57" s="10">
        <v>105974.8</v>
      </c>
      <c r="U57" s="10">
        <v>292.95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106267.75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/>
      <c r="AT57" s="10"/>
      <c r="AU57" s="10">
        <f t="shared" si="0"/>
        <v>0</v>
      </c>
      <c r="AV57" s="10">
        <v>49766.21</v>
      </c>
      <c r="AW57" s="10">
        <v>106267.75</v>
      </c>
      <c r="AX57" s="11">
        <v>55</v>
      </c>
      <c r="AY57" s="11">
        <v>300</v>
      </c>
      <c r="AZ57" s="10">
        <v>323296.67009999999</v>
      </c>
      <c r="BA57" s="10">
        <v>89370</v>
      </c>
      <c r="BB57" s="12">
        <v>90</v>
      </c>
      <c r="BC57" s="12">
        <v>85.694078549848896</v>
      </c>
      <c r="BD57" s="12">
        <v>9.81</v>
      </c>
      <c r="BE57" s="12"/>
      <c r="BF57" s="8" t="s">
        <v>75</v>
      </c>
      <c r="BG57" s="5"/>
      <c r="BH57" s="8" t="s">
        <v>157</v>
      </c>
      <c r="BI57" s="8" t="s">
        <v>158</v>
      </c>
      <c r="BJ57" s="8" t="s">
        <v>168</v>
      </c>
      <c r="BK57" s="8" t="s">
        <v>78</v>
      </c>
      <c r="BL57" s="6" t="s">
        <v>79</v>
      </c>
      <c r="BM57" s="12">
        <v>662945.41182684002</v>
      </c>
      <c r="BN57" s="6" t="s">
        <v>80</v>
      </c>
      <c r="BO57" s="12"/>
      <c r="BP57" s="13">
        <v>37700</v>
      </c>
      <c r="BQ57" s="13">
        <v>46832</v>
      </c>
      <c r="BR57" s="12"/>
      <c r="BS57" s="12">
        <v>104.16</v>
      </c>
      <c r="BT57" s="12">
        <v>0</v>
      </c>
    </row>
    <row r="58" spans="1:72" s="1" customFormat="1" ht="18.2" customHeight="1" x14ac:dyDescent="0.15">
      <c r="A58" s="14">
        <v>56</v>
      </c>
      <c r="B58" s="15" t="s">
        <v>72</v>
      </c>
      <c r="C58" s="15" t="s">
        <v>73</v>
      </c>
      <c r="D58" s="16">
        <v>45139</v>
      </c>
      <c r="E58" s="17" t="s">
        <v>174</v>
      </c>
      <c r="F58" s="18">
        <v>144</v>
      </c>
      <c r="G58" s="18">
        <v>143</v>
      </c>
      <c r="H58" s="19">
        <v>54678.96</v>
      </c>
      <c r="I58" s="19">
        <v>60561.64</v>
      </c>
      <c r="J58" s="19">
        <v>0</v>
      </c>
      <c r="K58" s="19">
        <v>115240.6</v>
      </c>
      <c r="L58" s="19">
        <v>743.13</v>
      </c>
      <c r="M58" s="19">
        <v>0</v>
      </c>
      <c r="N58" s="19"/>
      <c r="O58" s="19">
        <v>0</v>
      </c>
      <c r="P58" s="19">
        <v>0</v>
      </c>
      <c r="Q58" s="19">
        <v>0</v>
      </c>
      <c r="R58" s="19">
        <v>0</v>
      </c>
      <c r="S58" s="19">
        <v>115240.6</v>
      </c>
      <c r="T58" s="19">
        <v>115672.91</v>
      </c>
      <c r="U58" s="19">
        <v>480.72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116153.63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/>
      <c r="AT58" s="19"/>
      <c r="AU58" s="19">
        <f t="shared" si="0"/>
        <v>0</v>
      </c>
      <c r="AV58" s="19">
        <v>61304.77</v>
      </c>
      <c r="AW58" s="19">
        <v>116153.63</v>
      </c>
      <c r="AX58" s="20">
        <v>56</v>
      </c>
      <c r="AY58" s="20">
        <v>300</v>
      </c>
      <c r="AZ58" s="19">
        <v>468505.56569999998</v>
      </c>
      <c r="BA58" s="19">
        <v>129131</v>
      </c>
      <c r="BB58" s="21">
        <v>90</v>
      </c>
      <c r="BC58" s="21">
        <v>80.318854496596501</v>
      </c>
      <c r="BD58" s="21">
        <v>10.55</v>
      </c>
      <c r="BE58" s="21"/>
      <c r="BF58" s="17" t="s">
        <v>75</v>
      </c>
      <c r="BG58" s="14"/>
      <c r="BH58" s="17" t="s">
        <v>157</v>
      </c>
      <c r="BI58" s="17" t="s">
        <v>158</v>
      </c>
      <c r="BJ58" s="17" t="s">
        <v>175</v>
      </c>
      <c r="BK58" s="17" t="s">
        <v>78</v>
      </c>
      <c r="BL58" s="15" t="s">
        <v>79</v>
      </c>
      <c r="BM58" s="21">
        <v>897807.47771320003</v>
      </c>
      <c r="BN58" s="15" t="s">
        <v>80</v>
      </c>
      <c r="BO58" s="21"/>
      <c r="BP58" s="22">
        <v>37714</v>
      </c>
      <c r="BQ58" s="22">
        <v>46846</v>
      </c>
      <c r="BR58" s="21"/>
      <c r="BS58" s="21">
        <v>195.98</v>
      </c>
      <c r="BT58" s="21">
        <v>0</v>
      </c>
    </row>
    <row r="59" spans="1:72" s="1" customFormat="1" ht="18.2" customHeight="1" x14ac:dyDescent="0.15">
      <c r="A59" s="5">
        <v>57</v>
      </c>
      <c r="B59" s="6" t="s">
        <v>72</v>
      </c>
      <c r="C59" s="6" t="s">
        <v>73</v>
      </c>
      <c r="D59" s="7">
        <v>45139</v>
      </c>
      <c r="E59" s="8" t="s">
        <v>176</v>
      </c>
      <c r="F59" s="9">
        <v>152</v>
      </c>
      <c r="G59" s="9">
        <v>151</v>
      </c>
      <c r="H59" s="10">
        <v>28927.96</v>
      </c>
      <c r="I59" s="10">
        <v>34924.75</v>
      </c>
      <c r="J59" s="10">
        <v>0</v>
      </c>
      <c r="K59" s="10">
        <v>63852.71</v>
      </c>
      <c r="L59" s="10">
        <v>400.96</v>
      </c>
      <c r="M59" s="10">
        <v>0</v>
      </c>
      <c r="N59" s="10"/>
      <c r="O59" s="10">
        <v>0</v>
      </c>
      <c r="P59" s="10">
        <v>0</v>
      </c>
      <c r="Q59" s="10">
        <v>0</v>
      </c>
      <c r="R59" s="10">
        <v>0</v>
      </c>
      <c r="S59" s="10">
        <v>63852.71</v>
      </c>
      <c r="T59" s="10">
        <v>61747.360000000001</v>
      </c>
      <c r="U59" s="10">
        <v>235.04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61982.400000000001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/>
      <c r="AT59" s="10"/>
      <c r="AU59" s="10">
        <f t="shared" si="0"/>
        <v>0</v>
      </c>
      <c r="AV59" s="10">
        <v>35325.71</v>
      </c>
      <c r="AW59" s="10">
        <v>61982.400000000001</v>
      </c>
      <c r="AX59" s="11">
        <v>56</v>
      </c>
      <c r="AY59" s="11">
        <v>300</v>
      </c>
      <c r="AZ59" s="10">
        <v>259651.35560000001</v>
      </c>
      <c r="BA59" s="10">
        <v>71370</v>
      </c>
      <c r="BB59" s="12">
        <v>90</v>
      </c>
      <c r="BC59" s="12">
        <v>80.520441361916795</v>
      </c>
      <c r="BD59" s="12">
        <v>9.75</v>
      </c>
      <c r="BE59" s="12"/>
      <c r="BF59" s="8" t="s">
        <v>75</v>
      </c>
      <c r="BG59" s="5"/>
      <c r="BH59" s="8" t="s">
        <v>157</v>
      </c>
      <c r="BI59" s="8" t="s">
        <v>158</v>
      </c>
      <c r="BJ59" s="8" t="s">
        <v>168</v>
      </c>
      <c r="BK59" s="8" t="s">
        <v>78</v>
      </c>
      <c r="BL59" s="6" t="s">
        <v>79</v>
      </c>
      <c r="BM59" s="12">
        <v>497458.71255662001</v>
      </c>
      <c r="BN59" s="6" t="s">
        <v>80</v>
      </c>
      <c r="BO59" s="12"/>
      <c r="BP59" s="13">
        <v>37727</v>
      </c>
      <c r="BQ59" s="13">
        <v>46859</v>
      </c>
      <c r="BR59" s="12"/>
      <c r="BS59" s="12">
        <v>86.19</v>
      </c>
      <c r="BT59" s="12">
        <v>0</v>
      </c>
    </row>
    <row r="60" spans="1:72" s="1" customFormat="1" ht="18.2" customHeight="1" x14ac:dyDescent="0.15">
      <c r="A60" s="14">
        <v>58</v>
      </c>
      <c r="B60" s="15" t="s">
        <v>72</v>
      </c>
      <c r="C60" s="15" t="s">
        <v>73</v>
      </c>
      <c r="D60" s="16">
        <v>45139</v>
      </c>
      <c r="E60" s="17" t="s">
        <v>177</v>
      </c>
      <c r="F60" s="18">
        <v>0</v>
      </c>
      <c r="G60" s="18">
        <v>0</v>
      </c>
      <c r="H60" s="19">
        <v>40948.79</v>
      </c>
      <c r="I60" s="19">
        <v>0</v>
      </c>
      <c r="J60" s="19">
        <v>0</v>
      </c>
      <c r="K60" s="19">
        <v>40948.79</v>
      </c>
      <c r="L60" s="19">
        <v>608.84</v>
      </c>
      <c r="M60" s="19">
        <v>0</v>
      </c>
      <c r="N60" s="19"/>
      <c r="O60" s="19">
        <v>0</v>
      </c>
      <c r="P60" s="19">
        <v>608.84</v>
      </c>
      <c r="Q60" s="19">
        <v>0</v>
      </c>
      <c r="R60" s="19">
        <v>0</v>
      </c>
      <c r="S60" s="19">
        <v>40339.949999999997</v>
      </c>
      <c r="T60" s="19">
        <v>0</v>
      </c>
      <c r="U60" s="19">
        <v>328.64</v>
      </c>
      <c r="V60" s="19">
        <v>0</v>
      </c>
      <c r="W60" s="19">
        <v>0</v>
      </c>
      <c r="X60" s="19">
        <v>328.64</v>
      </c>
      <c r="Y60" s="19">
        <v>0</v>
      </c>
      <c r="Z60" s="19">
        <v>0</v>
      </c>
      <c r="AA60" s="19">
        <v>0</v>
      </c>
      <c r="AB60" s="19">
        <v>137.16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58.13</v>
      </c>
      <c r="AI60" s="19">
        <v>33.96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/>
      <c r="AT60" s="19"/>
      <c r="AU60" s="19">
        <f t="shared" si="0"/>
        <v>1166.73</v>
      </c>
      <c r="AV60" s="19">
        <v>0</v>
      </c>
      <c r="AW60" s="19">
        <v>0</v>
      </c>
      <c r="AX60" s="20">
        <v>53</v>
      </c>
      <c r="AY60" s="20">
        <v>300</v>
      </c>
      <c r="AZ60" s="19">
        <v>386847.424</v>
      </c>
      <c r="BA60" s="19">
        <v>106200</v>
      </c>
      <c r="BB60" s="21">
        <v>90</v>
      </c>
      <c r="BC60" s="21">
        <v>34.186398305084701</v>
      </c>
      <c r="BD60" s="21">
        <v>9.6300000000000008</v>
      </c>
      <c r="BE60" s="21"/>
      <c r="BF60" s="17" t="s">
        <v>75</v>
      </c>
      <c r="BG60" s="14"/>
      <c r="BH60" s="17" t="s">
        <v>157</v>
      </c>
      <c r="BI60" s="17" t="s">
        <v>158</v>
      </c>
      <c r="BJ60" s="17" t="s">
        <v>160</v>
      </c>
      <c r="BK60" s="17" t="s">
        <v>83</v>
      </c>
      <c r="BL60" s="15" t="s">
        <v>79</v>
      </c>
      <c r="BM60" s="21">
        <v>314277.33594389999</v>
      </c>
      <c r="BN60" s="15" t="s">
        <v>80</v>
      </c>
      <c r="BO60" s="21"/>
      <c r="BP60" s="22">
        <v>37770</v>
      </c>
      <c r="BQ60" s="22">
        <v>46902</v>
      </c>
      <c r="BR60" s="21"/>
      <c r="BS60" s="21">
        <v>137.16</v>
      </c>
      <c r="BT60" s="21">
        <v>0</v>
      </c>
    </row>
    <row r="61" spans="1:72" s="1" customFormat="1" ht="18.2" customHeight="1" x14ac:dyDescent="0.15">
      <c r="A61" s="5">
        <v>59</v>
      </c>
      <c r="B61" s="6" t="s">
        <v>72</v>
      </c>
      <c r="C61" s="6" t="s">
        <v>73</v>
      </c>
      <c r="D61" s="7">
        <v>45139</v>
      </c>
      <c r="E61" s="8" t="s">
        <v>178</v>
      </c>
      <c r="F61" s="9">
        <v>179</v>
      </c>
      <c r="G61" s="9">
        <v>178</v>
      </c>
      <c r="H61" s="10">
        <v>58577.23</v>
      </c>
      <c r="I61" s="10">
        <v>75575.820000000007</v>
      </c>
      <c r="J61" s="10">
        <v>0</v>
      </c>
      <c r="K61" s="10">
        <v>134153.04999999999</v>
      </c>
      <c r="L61" s="10">
        <v>797.12</v>
      </c>
      <c r="M61" s="10">
        <v>0</v>
      </c>
      <c r="N61" s="10"/>
      <c r="O61" s="10">
        <v>0</v>
      </c>
      <c r="P61" s="10">
        <v>0</v>
      </c>
      <c r="Q61" s="10">
        <v>0</v>
      </c>
      <c r="R61" s="10">
        <v>0</v>
      </c>
      <c r="S61" s="10">
        <v>134153.04999999999</v>
      </c>
      <c r="T61" s="10">
        <v>151252.1</v>
      </c>
      <c r="U61" s="10">
        <v>470.08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151722.18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/>
      <c r="AT61" s="10"/>
      <c r="AU61" s="10">
        <f t="shared" si="0"/>
        <v>0</v>
      </c>
      <c r="AV61" s="10">
        <v>76372.94</v>
      </c>
      <c r="AW61" s="10">
        <v>151722.18</v>
      </c>
      <c r="AX61" s="11">
        <v>57</v>
      </c>
      <c r="AY61" s="11">
        <v>300</v>
      </c>
      <c r="AZ61" s="10">
        <v>523374.20850000001</v>
      </c>
      <c r="BA61" s="10">
        <v>143550</v>
      </c>
      <c r="BB61" s="12">
        <v>90</v>
      </c>
      <c r="BC61" s="12">
        <v>84.108495297805604</v>
      </c>
      <c r="BD61" s="12">
        <v>9.6300000000000008</v>
      </c>
      <c r="BE61" s="12"/>
      <c r="BF61" s="8" t="s">
        <v>75</v>
      </c>
      <c r="BG61" s="5"/>
      <c r="BH61" s="8" t="s">
        <v>157</v>
      </c>
      <c r="BI61" s="8" t="s">
        <v>158</v>
      </c>
      <c r="BJ61" s="8" t="s">
        <v>160</v>
      </c>
      <c r="BK61" s="8" t="s">
        <v>78</v>
      </c>
      <c r="BL61" s="6" t="s">
        <v>79</v>
      </c>
      <c r="BM61" s="12">
        <v>1045149.1180021</v>
      </c>
      <c r="BN61" s="6" t="s">
        <v>80</v>
      </c>
      <c r="BO61" s="12"/>
      <c r="BP61" s="13">
        <v>37763</v>
      </c>
      <c r="BQ61" s="13">
        <v>46895</v>
      </c>
      <c r="BR61" s="12"/>
      <c r="BS61" s="12">
        <v>185.39</v>
      </c>
      <c r="BT61" s="12">
        <v>0</v>
      </c>
    </row>
    <row r="62" spans="1:72" s="1" customFormat="1" ht="18.2" customHeight="1" x14ac:dyDescent="0.15">
      <c r="A62" s="14">
        <v>60</v>
      </c>
      <c r="B62" s="15" t="s">
        <v>72</v>
      </c>
      <c r="C62" s="15" t="s">
        <v>73</v>
      </c>
      <c r="D62" s="16">
        <v>45139</v>
      </c>
      <c r="E62" s="17" t="s">
        <v>179</v>
      </c>
      <c r="F62" s="18">
        <v>106</v>
      </c>
      <c r="G62" s="18">
        <v>105</v>
      </c>
      <c r="H62" s="19">
        <v>55427.83</v>
      </c>
      <c r="I62" s="19">
        <v>53001.46</v>
      </c>
      <c r="J62" s="19">
        <v>0</v>
      </c>
      <c r="K62" s="19">
        <v>108429.29</v>
      </c>
      <c r="L62" s="19">
        <v>740.68</v>
      </c>
      <c r="M62" s="19">
        <v>0</v>
      </c>
      <c r="N62" s="19"/>
      <c r="O62" s="19">
        <v>0</v>
      </c>
      <c r="P62" s="19">
        <v>0</v>
      </c>
      <c r="Q62" s="19">
        <v>0</v>
      </c>
      <c r="R62" s="19">
        <v>0</v>
      </c>
      <c r="S62" s="19">
        <v>108429.29</v>
      </c>
      <c r="T62" s="19">
        <v>72023.75</v>
      </c>
      <c r="U62" s="19">
        <v>438.8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72462.55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/>
      <c r="AT62" s="19"/>
      <c r="AU62" s="19">
        <f t="shared" si="0"/>
        <v>0</v>
      </c>
      <c r="AV62" s="19">
        <v>53742.14</v>
      </c>
      <c r="AW62" s="19">
        <v>72462.55</v>
      </c>
      <c r="AX62" s="20">
        <v>58</v>
      </c>
      <c r="AY62" s="20">
        <v>300</v>
      </c>
      <c r="AZ62" s="19">
        <v>490993.5</v>
      </c>
      <c r="BA62" s="19">
        <v>135000</v>
      </c>
      <c r="BB62" s="21">
        <v>90</v>
      </c>
      <c r="BC62" s="21">
        <v>72.286193333333301</v>
      </c>
      <c r="BD62" s="21">
        <v>9.5</v>
      </c>
      <c r="BE62" s="21"/>
      <c r="BF62" s="17" t="s">
        <v>75</v>
      </c>
      <c r="BG62" s="14"/>
      <c r="BH62" s="17" t="s">
        <v>157</v>
      </c>
      <c r="BI62" s="17" t="s">
        <v>158</v>
      </c>
      <c r="BJ62" s="17" t="s">
        <v>160</v>
      </c>
      <c r="BK62" s="17" t="s">
        <v>78</v>
      </c>
      <c r="BL62" s="15" t="s">
        <v>79</v>
      </c>
      <c r="BM62" s="21">
        <v>844742.45504737995</v>
      </c>
      <c r="BN62" s="15" t="s">
        <v>80</v>
      </c>
      <c r="BO62" s="21"/>
      <c r="BP62" s="22">
        <v>37776</v>
      </c>
      <c r="BQ62" s="22">
        <v>46908</v>
      </c>
      <c r="BR62" s="21"/>
      <c r="BS62" s="21">
        <v>186.58</v>
      </c>
      <c r="BT62" s="21">
        <v>0</v>
      </c>
    </row>
    <row r="63" spans="1:72" s="1" customFormat="1" ht="18.2" customHeight="1" x14ac:dyDescent="0.15">
      <c r="A63" s="5">
        <v>61</v>
      </c>
      <c r="B63" s="6" t="s">
        <v>72</v>
      </c>
      <c r="C63" s="6" t="s">
        <v>73</v>
      </c>
      <c r="D63" s="7">
        <v>45139</v>
      </c>
      <c r="E63" s="8" t="s">
        <v>180</v>
      </c>
      <c r="F63" s="9">
        <v>0</v>
      </c>
      <c r="G63" s="9">
        <v>0</v>
      </c>
      <c r="H63" s="10">
        <v>44488.02</v>
      </c>
      <c r="I63" s="10">
        <v>0</v>
      </c>
      <c r="J63" s="10">
        <v>0</v>
      </c>
      <c r="K63" s="10">
        <v>44488.02</v>
      </c>
      <c r="L63" s="10">
        <v>333.44</v>
      </c>
      <c r="M63" s="10">
        <v>0</v>
      </c>
      <c r="N63" s="10"/>
      <c r="O63" s="10">
        <v>0</v>
      </c>
      <c r="P63" s="10">
        <v>333.44</v>
      </c>
      <c r="Q63" s="10">
        <v>0</v>
      </c>
      <c r="R63" s="10">
        <v>0</v>
      </c>
      <c r="S63" s="10">
        <v>44154.58</v>
      </c>
      <c r="T63" s="10">
        <v>0</v>
      </c>
      <c r="U63" s="10">
        <v>386.3</v>
      </c>
      <c r="V63" s="10">
        <v>0</v>
      </c>
      <c r="W63" s="10">
        <v>0</v>
      </c>
      <c r="X63" s="10">
        <v>386.3</v>
      </c>
      <c r="Y63" s="10">
        <v>0</v>
      </c>
      <c r="Z63" s="10">
        <v>0</v>
      </c>
      <c r="AA63" s="10">
        <v>0</v>
      </c>
      <c r="AB63" s="10">
        <v>65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86.3</v>
      </c>
      <c r="AI63" s="19">
        <v>33.96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/>
      <c r="AT63" s="10"/>
      <c r="AU63" s="10">
        <f t="shared" si="0"/>
        <v>905</v>
      </c>
      <c r="AV63" s="10">
        <v>0</v>
      </c>
      <c r="AW63" s="10">
        <v>0</v>
      </c>
      <c r="AX63" s="11">
        <v>88</v>
      </c>
      <c r="AY63" s="11">
        <v>360</v>
      </c>
      <c r="AZ63" s="10">
        <v>254862.872</v>
      </c>
      <c r="BA63" s="10">
        <v>79200</v>
      </c>
      <c r="BB63" s="12">
        <v>90</v>
      </c>
      <c r="BC63" s="12">
        <v>50.1756590909091</v>
      </c>
      <c r="BD63" s="12">
        <v>10.42</v>
      </c>
      <c r="BE63" s="12"/>
      <c r="BF63" s="8" t="s">
        <v>75</v>
      </c>
      <c r="BG63" s="5"/>
      <c r="BH63" s="8" t="s">
        <v>85</v>
      </c>
      <c r="BI63" s="8" t="s">
        <v>181</v>
      </c>
      <c r="BJ63" s="8" t="s">
        <v>182</v>
      </c>
      <c r="BK63" s="8" t="s">
        <v>83</v>
      </c>
      <c r="BL63" s="6" t="s">
        <v>79</v>
      </c>
      <c r="BM63" s="12">
        <v>343996.05780676001</v>
      </c>
      <c r="BN63" s="6" t="s">
        <v>80</v>
      </c>
      <c r="BO63" s="12"/>
      <c r="BP63" s="13">
        <v>36874</v>
      </c>
      <c r="BQ63" s="13">
        <v>47831</v>
      </c>
      <c r="BR63" s="12"/>
      <c r="BS63" s="12">
        <v>65</v>
      </c>
      <c r="BT63" s="12">
        <v>0</v>
      </c>
    </row>
    <row r="64" spans="1:72" s="1" customFormat="1" ht="18.2" customHeight="1" x14ac:dyDescent="0.15">
      <c r="A64" s="14">
        <v>62</v>
      </c>
      <c r="B64" s="15" t="s">
        <v>72</v>
      </c>
      <c r="C64" s="15" t="s">
        <v>73</v>
      </c>
      <c r="D64" s="16">
        <v>45139</v>
      </c>
      <c r="E64" s="17" t="s">
        <v>183</v>
      </c>
      <c r="F64" s="18">
        <v>119</v>
      </c>
      <c r="G64" s="18">
        <v>118</v>
      </c>
      <c r="H64" s="19">
        <v>48696.21</v>
      </c>
      <c r="I64" s="19">
        <v>29411.57</v>
      </c>
      <c r="J64" s="19">
        <v>0</v>
      </c>
      <c r="K64" s="19">
        <v>78107.78</v>
      </c>
      <c r="L64" s="19">
        <v>419.24</v>
      </c>
      <c r="M64" s="19">
        <v>0</v>
      </c>
      <c r="N64" s="19"/>
      <c r="O64" s="19">
        <v>0</v>
      </c>
      <c r="P64" s="19">
        <v>0</v>
      </c>
      <c r="Q64" s="19">
        <v>0</v>
      </c>
      <c r="R64" s="19">
        <v>0</v>
      </c>
      <c r="S64" s="19">
        <v>78107.78</v>
      </c>
      <c r="T64" s="19">
        <v>77123.23</v>
      </c>
      <c r="U64" s="19">
        <v>476.01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77599.240000000005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/>
      <c r="AT64" s="19"/>
      <c r="AU64" s="19">
        <f t="shared" si="0"/>
        <v>0</v>
      </c>
      <c r="AV64" s="19">
        <v>29830.81</v>
      </c>
      <c r="AW64" s="19">
        <v>77599.240000000005</v>
      </c>
      <c r="AX64" s="20">
        <v>77</v>
      </c>
      <c r="AY64" s="20">
        <v>360</v>
      </c>
      <c r="AZ64" s="19">
        <v>423000.01079999999</v>
      </c>
      <c r="BA64" s="19">
        <v>88825</v>
      </c>
      <c r="BB64" s="21">
        <v>61.67</v>
      </c>
      <c r="BC64" s="21">
        <v>54.229178638896698</v>
      </c>
      <c r="BD64" s="21">
        <v>11.73</v>
      </c>
      <c r="BE64" s="21"/>
      <c r="BF64" s="17" t="s">
        <v>75</v>
      </c>
      <c r="BG64" s="14"/>
      <c r="BH64" s="17" t="s">
        <v>85</v>
      </c>
      <c r="BI64" s="17" t="s">
        <v>119</v>
      </c>
      <c r="BJ64" s="17" t="s">
        <v>184</v>
      </c>
      <c r="BK64" s="17" t="s">
        <v>78</v>
      </c>
      <c r="BL64" s="15" t="s">
        <v>79</v>
      </c>
      <c r="BM64" s="21">
        <v>608516.00001715997</v>
      </c>
      <c r="BN64" s="15" t="s">
        <v>80</v>
      </c>
      <c r="BO64" s="21"/>
      <c r="BP64" s="22">
        <v>36917</v>
      </c>
      <c r="BQ64" s="22">
        <v>47874</v>
      </c>
      <c r="BR64" s="21"/>
      <c r="BS64" s="21">
        <v>65</v>
      </c>
      <c r="BT64" s="21">
        <v>0</v>
      </c>
    </row>
    <row r="65" spans="1:72" s="1" customFormat="1" ht="18.2" customHeight="1" x14ac:dyDescent="0.15">
      <c r="A65" s="5">
        <v>63</v>
      </c>
      <c r="B65" s="6" t="s">
        <v>72</v>
      </c>
      <c r="C65" s="6" t="s">
        <v>73</v>
      </c>
      <c r="D65" s="7">
        <v>45139</v>
      </c>
      <c r="E65" s="8" t="s">
        <v>185</v>
      </c>
      <c r="F65" s="9">
        <v>0</v>
      </c>
      <c r="G65" s="9">
        <v>0</v>
      </c>
      <c r="H65" s="10">
        <v>45228.639999999999</v>
      </c>
      <c r="I65" s="10">
        <v>0</v>
      </c>
      <c r="J65" s="10">
        <v>0</v>
      </c>
      <c r="K65" s="10">
        <v>45228.639999999999</v>
      </c>
      <c r="L65" s="10">
        <v>417.91</v>
      </c>
      <c r="M65" s="10">
        <v>0</v>
      </c>
      <c r="N65" s="10"/>
      <c r="O65" s="10">
        <v>0</v>
      </c>
      <c r="P65" s="10">
        <v>417.91</v>
      </c>
      <c r="Q65" s="10">
        <v>0</v>
      </c>
      <c r="R65" s="10">
        <v>0</v>
      </c>
      <c r="S65" s="10">
        <v>44810.73</v>
      </c>
      <c r="T65" s="10">
        <v>0</v>
      </c>
      <c r="U65" s="10">
        <v>397.26</v>
      </c>
      <c r="V65" s="10">
        <v>0</v>
      </c>
      <c r="W65" s="10">
        <v>0</v>
      </c>
      <c r="X65" s="10">
        <v>397.26</v>
      </c>
      <c r="Y65" s="10">
        <v>0</v>
      </c>
      <c r="Z65" s="10">
        <v>0</v>
      </c>
      <c r="AA65" s="10">
        <v>0</v>
      </c>
      <c r="AB65" s="10">
        <v>65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96.81</v>
      </c>
      <c r="AI65" s="19">
        <v>33.96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/>
      <c r="AT65" s="10"/>
      <c r="AU65" s="10">
        <f t="shared" si="0"/>
        <v>1010.94</v>
      </c>
      <c r="AV65" s="10">
        <v>0</v>
      </c>
      <c r="AW65" s="10">
        <v>0</v>
      </c>
      <c r="AX65" s="11">
        <v>87</v>
      </c>
      <c r="AY65" s="11">
        <v>360</v>
      </c>
      <c r="AZ65" s="10">
        <v>307261.76799999998</v>
      </c>
      <c r="BA65" s="10">
        <v>88825</v>
      </c>
      <c r="BB65" s="12">
        <v>85</v>
      </c>
      <c r="BC65" s="12">
        <v>42.8810813397129</v>
      </c>
      <c r="BD65" s="12">
        <v>10.54</v>
      </c>
      <c r="BE65" s="12"/>
      <c r="BF65" s="8" t="s">
        <v>75</v>
      </c>
      <c r="BG65" s="5"/>
      <c r="BH65" s="8" t="s">
        <v>85</v>
      </c>
      <c r="BI65" s="8" t="s">
        <v>86</v>
      </c>
      <c r="BJ65" s="8" t="s">
        <v>186</v>
      </c>
      <c r="BK65" s="8" t="s">
        <v>83</v>
      </c>
      <c r="BL65" s="6" t="s">
        <v>79</v>
      </c>
      <c r="BM65" s="12">
        <v>349107.94004706002</v>
      </c>
      <c r="BN65" s="6" t="s">
        <v>80</v>
      </c>
      <c r="BO65" s="12"/>
      <c r="BP65" s="13">
        <v>36924</v>
      </c>
      <c r="BQ65" s="13">
        <v>47881</v>
      </c>
      <c r="BR65" s="12"/>
      <c r="BS65" s="12">
        <v>65</v>
      </c>
      <c r="BT65" s="12">
        <v>0</v>
      </c>
    </row>
    <row r="66" spans="1:72" s="1" customFormat="1" ht="18.2" customHeight="1" x14ac:dyDescent="0.15">
      <c r="A66" s="14">
        <v>64</v>
      </c>
      <c r="B66" s="15" t="s">
        <v>72</v>
      </c>
      <c r="C66" s="15" t="s">
        <v>73</v>
      </c>
      <c r="D66" s="16">
        <v>45139</v>
      </c>
      <c r="E66" s="17" t="s">
        <v>187</v>
      </c>
      <c r="F66" s="18">
        <v>210</v>
      </c>
      <c r="G66" s="18">
        <v>209</v>
      </c>
      <c r="H66" s="19">
        <v>51572.72</v>
      </c>
      <c r="I66" s="19">
        <v>34675.03</v>
      </c>
      <c r="J66" s="19">
        <v>0</v>
      </c>
      <c r="K66" s="19">
        <v>86247.75</v>
      </c>
      <c r="L66" s="19">
        <v>364.78</v>
      </c>
      <c r="M66" s="19">
        <v>0</v>
      </c>
      <c r="N66" s="19"/>
      <c r="O66" s="19">
        <v>0</v>
      </c>
      <c r="P66" s="19">
        <v>0</v>
      </c>
      <c r="Q66" s="19">
        <v>0</v>
      </c>
      <c r="R66" s="19">
        <v>0</v>
      </c>
      <c r="S66" s="19">
        <v>86247.75</v>
      </c>
      <c r="T66" s="19">
        <v>138048.12</v>
      </c>
      <c r="U66" s="19">
        <v>457.71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138505.82999999999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/>
      <c r="AT66" s="19"/>
      <c r="AU66" s="19">
        <f t="shared" si="0"/>
        <v>0</v>
      </c>
      <c r="AV66" s="19">
        <v>35039.81</v>
      </c>
      <c r="AW66" s="19">
        <v>138505.82999999999</v>
      </c>
      <c r="AX66" s="20">
        <v>91</v>
      </c>
      <c r="AY66" s="20">
        <v>360</v>
      </c>
      <c r="AZ66" s="19">
        <v>307741.52750000003</v>
      </c>
      <c r="BA66" s="19">
        <v>88825</v>
      </c>
      <c r="BB66" s="21">
        <v>85</v>
      </c>
      <c r="BC66" s="21">
        <v>82.533732057416302</v>
      </c>
      <c r="BD66" s="21">
        <v>10.65</v>
      </c>
      <c r="BE66" s="21"/>
      <c r="BF66" s="17" t="s">
        <v>75</v>
      </c>
      <c r="BG66" s="14"/>
      <c r="BH66" s="17" t="s">
        <v>85</v>
      </c>
      <c r="BI66" s="17" t="s">
        <v>181</v>
      </c>
      <c r="BJ66" s="17"/>
      <c r="BK66" s="17" t="s">
        <v>78</v>
      </c>
      <c r="BL66" s="15" t="s">
        <v>79</v>
      </c>
      <c r="BM66" s="21">
        <v>671932.24337549997</v>
      </c>
      <c r="BN66" s="15" t="s">
        <v>80</v>
      </c>
      <c r="BO66" s="21"/>
      <c r="BP66" s="22">
        <v>36952</v>
      </c>
      <c r="BQ66" s="22">
        <v>47909</v>
      </c>
      <c r="BR66" s="21"/>
      <c r="BS66" s="21">
        <v>90</v>
      </c>
      <c r="BT66" s="21">
        <v>0</v>
      </c>
    </row>
    <row r="67" spans="1:72" s="1" customFormat="1" ht="18.2" customHeight="1" x14ac:dyDescent="0.15">
      <c r="A67" s="5">
        <v>65</v>
      </c>
      <c r="B67" s="6" t="s">
        <v>72</v>
      </c>
      <c r="C67" s="6" t="s">
        <v>73</v>
      </c>
      <c r="D67" s="7">
        <v>45139</v>
      </c>
      <c r="E67" s="8" t="s">
        <v>188</v>
      </c>
      <c r="F67" s="9">
        <v>169</v>
      </c>
      <c r="G67" s="9">
        <v>168</v>
      </c>
      <c r="H67" s="10">
        <v>31448.13</v>
      </c>
      <c r="I67" s="10">
        <v>21590.29</v>
      </c>
      <c r="J67" s="10">
        <v>0</v>
      </c>
      <c r="K67" s="10">
        <v>53038.42</v>
      </c>
      <c r="L67" s="10">
        <v>232.94</v>
      </c>
      <c r="M67" s="10">
        <v>0</v>
      </c>
      <c r="N67" s="10"/>
      <c r="O67" s="10">
        <v>0</v>
      </c>
      <c r="P67" s="10">
        <v>0</v>
      </c>
      <c r="Q67" s="10">
        <v>0</v>
      </c>
      <c r="R67" s="10">
        <v>0</v>
      </c>
      <c r="S67" s="10">
        <v>53038.42</v>
      </c>
      <c r="T67" s="10">
        <v>60116.14</v>
      </c>
      <c r="U67" s="10">
        <v>250.53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60366.67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/>
      <c r="AT67" s="10"/>
      <c r="AU67" s="10">
        <f t="shared" ref="AU67:AU130" si="1">SUM(AB67:AR67,W67:Y67,O67:R67)-J67-AS67-AT67</f>
        <v>0</v>
      </c>
      <c r="AV67" s="10">
        <v>21823.23</v>
      </c>
      <c r="AW67" s="10">
        <v>60366.67</v>
      </c>
      <c r="AX67" s="11">
        <v>91</v>
      </c>
      <c r="AY67" s="11">
        <v>360</v>
      </c>
      <c r="AZ67" s="10">
        <v>210496.2145</v>
      </c>
      <c r="BA67" s="10">
        <v>57200</v>
      </c>
      <c r="BB67" s="12">
        <v>80</v>
      </c>
      <c r="BC67" s="12">
        <v>74.179608391608397</v>
      </c>
      <c r="BD67" s="12">
        <v>9.56</v>
      </c>
      <c r="BE67" s="12"/>
      <c r="BF67" s="8" t="s">
        <v>75</v>
      </c>
      <c r="BG67" s="5"/>
      <c r="BH67" s="8" t="s">
        <v>85</v>
      </c>
      <c r="BI67" s="8" t="s">
        <v>119</v>
      </c>
      <c r="BJ67" s="8"/>
      <c r="BK67" s="8" t="s">
        <v>78</v>
      </c>
      <c r="BL67" s="6" t="s">
        <v>79</v>
      </c>
      <c r="BM67" s="12">
        <v>413207.58553923998</v>
      </c>
      <c r="BN67" s="6" t="s">
        <v>80</v>
      </c>
      <c r="BO67" s="12"/>
      <c r="BP67" s="13">
        <v>36955</v>
      </c>
      <c r="BQ67" s="13">
        <v>47912</v>
      </c>
      <c r="BR67" s="12"/>
      <c r="BS67" s="12">
        <v>90</v>
      </c>
      <c r="BT67" s="12">
        <v>0</v>
      </c>
    </row>
    <row r="68" spans="1:72" s="1" customFormat="1" ht="18.2" customHeight="1" x14ac:dyDescent="0.15">
      <c r="A68" s="14">
        <v>66</v>
      </c>
      <c r="B68" s="15" t="s">
        <v>72</v>
      </c>
      <c r="C68" s="15" t="s">
        <v>73</v>
      </c>
      <c r="D68" s="16">
        <v>45139</v>
      </c>
      <c r="E68" s="17" t="s">
        <v>189</v>
      </c>
      <c r="F68" s="18">
        <v>0</v>
      </c>
      <c r="G68" s="18">
        <v>0</v>
      </c>
      <c r="H68" s="19">
        <v>31884.67</v>
      </c>
      <c r="I68" s="19">
        <v>0</v>
      </c>
      <c r="J68" s="19">
        <v>0</v>
      </c>
      <c r="K68" s="19">
        <v>31884.67</v>
      </c>
      <c r="L68" s="19">
        <v>235.98</v>
      </c>
      <c r="M68" s="19">
        <v>0</v>
      </c>
      <c r="N68" s="19"/>
      <c r="O68" s="19">
        <v>0</v>
      </c>
      <c r="P68" s="19">
        <v>235.98</v>
      </c>
      <c r="Q68" s="19">
        <v>0</v>
      </c>
      <c r="R68" s="19">
        <v>0</v>
      </c>
      <c r="S68" s="19">
        <v>31648.69</v>
      </c>
      <c r="T68" s="19">
        <v>0</v>
      </c>
      <c r="U68" s="19">
        <v>254.81</v>
      </c>
      <c r="V68" s="19">
        <v>0</v>
      </c>
      <c r="W68" s="19">
        <v>0</v>
      </c>
      <c r="X68" s="19">
        <v>254.81</v>
      </c>
      <c r="Y68" s="19">
        <v>0</v>
      </c>
      <c r="Z68" s="19">
        <v>0</v>
      </c>
      <c r="AA68" s="19">
        <v>0</v>
      </c>
      <c r="AB68" s="19">
        <v>90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63.87</v>
      </c>
      <c r="AI68" s="19">
        <v>33.96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/>
      <c r="AT68" s="19"/>
      <c r="AU68" s="19">
        <f t="shared" si="1"/>
        <v>678.62</v>
      </c>
      <c r="AV68" s="19">
        <v>0</v>
      </c>
      <c r="AW68" s="19">
        <v>0</v>
      </c>
      <c r="AX68" s="20">
        <v>91</v>
      </c>
      <c r="AY68" s="20">
        <v>360</v>
      </c>
      <c r="AZ68" s="19">
        <v>210496.2145</v>
      </c>
      <c r="BA68" s="19">
        <v>57914.95</v>
      </c>
      <c r="BB68" s="21">
        <v>81</v>
      </c>
      <c r="BC68" s="21">
        <v>44.263940312475498</v>
      </c>
      <c r="BD68" s="21">
        <v>9.59</v>
      </c>
      <c r="BE68" s="21"/>
      <c r="BF68" s="17" t="s">
        <v>75</v>
      </c>
      <c r="BG68" s="14"/>
      <c r="BH68" s="17" t="s">
        <v>85</v>
      </c>
      <c r="BI68" s="17" t="s">
        <v>119</v>
      </c>
      <c r="BJ68" s="17"/>
      <c r="BK68" s="17" t="s">
        <v>83</v>
      </c>
      <c r="BL68" s="15" t="s">
        <v>79</v>
      </c>
      <c r="BM68" s="21">
        <v>246566.14545417999</v>
      </c>
      <c r="BN68" s="15" t="s">
        <v>80</v>
      </c>
      <c r="BO68" s="21"/>
      <c r="BP68" s="22">
        <v>36955</v>
      </c>
      <c r="BQ68" s="22">
        <v>47912</v>
      </c>
      <c r="BR68" s="21"/>
      <c r="BS68" s="21">
        <v>90</v>
      </c>
      <c r="BT68" s="21">
        <v>0</v>
      </c>
    </row>
    <row r="69" spans="1:72" s="1" customFormat="1" ht="18.2" customHeight="1" x14ac:dyDescent="0.15">
      <c r="A69" s="5">
        <v>67</v>
      </c>
      <c r="B69" s="6" t="s">
        <v>72</v>
      </c>
      <c r="C69" s="6" t="s">
        <v>73</v>
      </c>
      <c r="D69" s="7">
        <v>45139</v>
      </c>
      <c r="E69" s="8" t="s">
        <v>190</v>
      </c>
      <c r="F69" s="9">
        <v>0</v>
      </c>
      <c r="G69" s="9">
        <v>0</v>
      </c>
      <c r="H69" s="10">
        <v>28376.639999999999</v>
      </c>
      <c r="I69" s="10">
        <v>0</v>
      </c>
      <c r="J69" s="10">
        <v>0</v>
      </c>
      <c r="K69" s="10">
        <v>28376.639999999999</v>
      </c>
      <c r="L69" s="10">
        <v>212.08</v>
      </c>
      <c r="M69" s="10">
        <v>0</v>
      </c>
      <c r="N69" s="10"/>
      <c r="O69" s="10">
        <v>0</v>
      </c>
      <c r="P69" s="10">
        <v>212.08</v>
      </c>
      <c r="Q69" s="10">
        <v>0</v>
      </c>
      <c r="R69" s="10">
        <v>0</v>
      </c>
      <c r="S69" s="10">
        <v>28164.560000000001</v>
      </c>
      <c r="T69" s="10">
        <v>0</v>
      </c>
      <c r="U69" s="10">
        <v>221.1</v>
      </c>
      <c r="V69" s="10">
        <v>0</v>
      </c>
      <c r="W69" s="10">
        <v>0</v>
      </c>
      <c r="X69" s="10">
        <v>221.1</v>
      </c>
      <c r="Y69" s="10">
        <v>0</v>
      </c>
      <c r="Z69" s="10">
        <v>0</v>
      </c>
      <c r="AA69" s="10">
        <v>0</v>
      </c>
      <c r="AB69" s="10">
        <v>90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9">
        <v>33.96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/>
      <c r="AT69" s="10"/>
      <c r="AU69" s="10">
        <f t="shared" si="1"/>
        <v>557.14</v>
      </c>
      <c r="AV69" s="10">
        <v>0</v>
      </c>
      <c r="AW69" s="10">
        <v>0</v>
      </c>
      <c r="AX69" s="11">
        <v>91</v>
      </c>
      <c r="AY69" s="11">
        <v>360</v>
      </c>
      <c r="AZ69" s="10">
        <v>210435.65400000001</v>
      </c>
      <c r="BA69" s="10">
        <v>52194.97</v>
      </c>
      <c r="BB69" s="12">
        <v>73</v>
      </c>
      <c r="BC69" s="12">
        <v>39.391015647676397</v>
      </c>
      <c r="BD69" s="12">
        <v>9.35</v>
      </c>
      <c r="BE69" s="12"/>
      <c r="BF69" s="8" t="s">
        <v>75</v>
      </c>
      <c r="BG69" s="5"/>
      <c r="BH69" s="8" t="s">
        <v>85</v>
      </c>
      <c r="BI69" s="8" t="s">
        <v>191</v>
      </c>
      <c r="BJ69" s="8" t="s">
        <v>192</v>
      </c>
      <c r="BK69" s="8" t="s">
        <v>83</v>
      </c>
      <c r="BL69" s="6" t="s">
        <v>79</v>
      </c>
      <c r="BM69" s="12">
        <v>219422.25721231999</v>
      </c>
      <c r="BN69" s="6" t="s">
        <v>80</v>
      </c>
      <c r="BO69" s="12"/>
      <c r="BP69" s="13">
        <v>36965</v>
      </c>
      <c r="BQ69" s="13">
        <v>47922</v>
      </c>
      <c r="BR69" s="12"/>
      <c r="BS69" s="12">
        <v>90</v>
      </c>
      <c r="BT69" s="12">
        <v>0</v>
      </c>
    </row>
    <row r="70" spans="1:72" s="1" customFormat="1" ht="18.2" customHeight="1" x14ac:dyDescent="0.15">
      <c r="A70" s="14">
        <v>68</v>
      </c>
      <c r="B70" s="15" t="s">
        <v>72</v>
      </c>
      <c r="C70" s="15" t="s">
        <v>73</v>
      </c>
      <c r="D70" s="16">
        <v>45139</v>
      </c>
      <c r="E70" s="17" t="s">
        <v>193</v>
      </c>
      <c r="F70" s="18">
        <v>0</v>
      </c>
      <c r="G70" s="18">
        <v>0</v>
      </c>
      <c r="H70" s="19">
        <v>37837.15</v>
      </c>
      <c r="I70" s="19">
        <v>0</v>
      </c>
      <c r="J70" s="19">
        <v>0</v>
      </c>
      <c r="K70" s="19">
        <v>37837.15</v>
      </c>
      <c r="L70" s="19">
        <v>392.85</v>
      </c>
      <c r="M70" s="19">
        <v>0</v>
      </c>
      <c r="N70" s="19"/>
      <c r="O70" s="19">
        <v>0</v>
      </c>
      <c r="P70" s="19">
        <v>392.85</v>
      </c>
      <c r="Q70" s="19">
        <v>0</v>
      </c>
      <c r="R70" s="19">
        <v>0</v>
      </c>
      <c r="S70" s="19">
        <v>37444.300000000003</v>
      </c>
      <c r="T70" s="19">
        <v>0</v>
      </c>
      <c r="U70" s="19">
        <v>330.44</v>
      </c>
      <c r="V70" s="19">
        <v>0</v>
      </c>
      <c r="W70" s="19">
        <v>0</v>
      </c>
      <c r="X70" s="19">
        <v>330.44</v>
      </c>
      <c r="Y70" s="19">
        <v>0</v>
      </c>
      <c r="Z70" s="19">
        <v>0</v>
      </c>
      <c r="AA70" s="19">
        <v>0</v>
      </c>
      <c r="AB70" s="19">
        <v>90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89.45</v>
      </c>
      <c r="AI70" s="19">
        <v>33.96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/>
      <c r="AT70" s="19"/>
      <c r="AU70" s="19">
        <f t="shared" si="1"/>
        <v>936.7</v>
      </c>
      <c r="AV70" s="19">
        <v>0</v>
      </c>
      <c r="AW70" s="19">
        <v>0</v>
      </c>
      <c r="AX70" s="20">
        <v>73</v>
      </c>
      <c r="AY70" s="20">
        <v>360</v>
      </c>
      <c r="AZ70" s="19">
        <v>259076.31200000001</v>
      </c>
      <c r="BA70" s="19">
        <v>79200</v>
      </c>
      <c r="BB70" s="21">
        <v>90</v>
      </c>
      <c r="BC70" s="21">
        <v>42.550340909090899</v>
      </c>
      <c r="BD70" s="21">
        <v>10.48</v>
      </c>
      <c r="BE70" s="21"/>
      <c r="BF70" s="17" t="s">
        <v>75</v>
      </c>
      <c r="BG70" s="14"/>
      <c r="BH70" s="17" t="s">
        <v>85</v>
      </c>
      <c r="BI70" s="17" t="s">
        <v>191</v>
      </c>
      <c r="BJ70" s="17" t="s">
        <v>192</v>
      </c>
      <c r="BK70" s="17" t="s">
        <v>83</v>
      </c>
      <c r="BL70" s="15" t="s">
        <v>79</v>
      </c>
      <c r="BM70" s="21">
        <v>291718.13178459997</v>
      </c>
      <c r="BN70" s="15" t="s">
        <v>80</v>
      </c>
      <c r="BO70" s="21"/>
      <c r="BP70" s="22">
        <v>36972</v>
      </c>
      <c r="BQ70" s="22">
        <v>47929</v>
      </c>
      <c r="BR70" s="21"/>
      <c r="BS70" s="21">
        <v>90</v>
      </c>
      <c r="BT70" s="21">
        <v>0</v>
      </c>
    </row>
    <row r="71" spans="1:72" s="1" customFormat="1" ht="18.2" customHeight="1" x14ac:dyDescent="0.15">
      <c r="A71" s="5">
        <v>69</v>
      </c>
      <c r="B71" s="6" t="s">
        <v>72</v>
      </c>
      <c r="C71" s="6" t="s">
        <v>73</v>
      </c>
      <c r="D71" s="7">
        <v>45139</v>
      </c>
      <c r="E71" s="8" t="s">
        <v>194</v>
      </c>
      <c r="F71" s="9">
        <v>0</v>
      </c>
      <c r="G71" s="9">
        <v>0</v>
      </c>
      <c r="H71" s="10">
        <v>41832.639999999999</v>
      </c>
      <c r="I71" s="10">
        <v>0</v>
      </c>
      <c r="J71" s="10">
        <v>0</v>
      </c>
      <c r="K71" s="10">
        <v>41832.639999999999</v>
      </c>
      <c r="L71" s="10">
        <v>357.95</v>
      </c>
      <c r="M71" s="10">
        <v>0</v>
      </c>
      <c r="N71" s="10"/>
      <c r="O71" s="10">
        <v>0</v>
      </c>
      <c r="P71" s="10">
        <v>357.95</v>
      </c>
      <c r="Q71" s="10">
        <v>0</v>
      </c>
      <c r="R71" s="10">
        <v>0</v>
      </c>
      <c r="S71" s="10">
        <v>41474.69</v>
      </c>
      <c r="T71" s="10">
        <v>0</v>
      </c>
      <c r="U71" s="10">
        <v>365.34</v>
      </c>
      <c r="V71" s="10">
        <v>0</v>
      </c>
      <c r="W71" s="10">
        <v>0</v>
      </c>
      <c r="X71" s="10">
        <v>365.34</v>
      </c>
      <c r="Y71" s="10">
        <v>0</v>
      </c>
      <c r="Z71" s="10">
        <v>0</v>
      </c>
      <c r="AA71" s="10">
        <v>0</v>
      </c>
      <c r="AB71" s="10">
        <v>90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89.45</v>
      </c>
      <c r="AI71" s="19">
        <v>33.96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/>
      <c r="AT71" s="10"/>
      <c r="AU71" s="10">
        <f t="shared" si="1"/>
        <v>936.7</v>
      </c>
      <c r="AV71" s="10">
        <v>0</v>
      </c>
      <c r="AW71" s="10">
        <v>0</v>
      </c>
      <c r="AX71" s="11">
        <v>84</v>
      </c>
      <c r="AY71" s="11">
        <v>360</v>
      </c>
      <c r="AZ71" s="10">
        <v>259076.31200000001</v>
      </c>
      <c r="BA71" s="10">
        <v>79200</v>
      </c>
      <c r="BB71" s="12">
        <v>90</v>
      </c>
      <c r="BC71" s="12">
        <v>47.1303295454546</v>
      </c>
      <c r="BD71" s="12">
        <v>10.48</v>
      </c>
      <c r="BE71" s="12"/>
      <c r="BF71" s="8" t="s">
        <v>75</v>
      </c>
      <c r="BG71" s="5"/>
      <c r="BH71" s="8" t="s">
        <v>85</v>
      </c>
      <c r="BI71" s="8" t="s">
        <v>191</v>
      </c>
      <c r="BJ71" s="8" t="s">
        <v>192</v>
      </c>
      <c r="BK71" s="8" t="s">
        <v>83</v>
      </c>
      <c r="BL71" s="6" t="s">
        <v>79</v>
      </c>
      <c r="BM71" s="12">
        <v>323117.77982618002</v>
      </c>
      <c r="BN71" s="6" t="s">
        <v>80</v>
      </c>
      <c r="BO71" s="12"/>
      <c r="BP71" s="13">
        <v>36972</v>
      </c>
      <c r="BQ71" s="13">
        <v>47929</v>
      </c>
      <c r="BR71" s="12"/>
      <c r="BS71" s="12">
        <v>90</v>
      </c>
      <c r="BT71" s="12">
        <v>0</v>
      </c>
    </row>
    <row r="72" spans="1:72" s="1" customFormat="1" ht="18.2" customHeight="1" x14ac:dyDescent="0.15">
      <c r="A72" s="14">
        <v>70</v>
      </c>
      <c r="B72" s="15" t="s">
        <v>72</v>
      </c>
      <c r="C72" s="15" t="s">
        <v>73</v>
      </c>
      <c r="D72" s="16">
        <v>45139</v>
      </c>
      <c r="E72" s="17" t="s">
        <v>195</v>
      </c>
      <c r="F72" s="18">
        <v>88</v>
      </c>
      <c r="G72" s="18">
        <v>87</v>
      </c>
      <c r="H72" s="19">
        <v>30803.25</v>
      </c>
      <c r="I72" s="19">
        <v>14231.18</v>
      </c>
      <c r="J72" s="19">
        <v>0</v>
      </c>
      <c r="K72" s="19">
        <v>45034.43</v>
      </c>
      <c r="L72" s="19">
        <v>225.22</v>
      </c>
      <c r="M72" s="19">
        <v>0</v>
      </c>
      <c r="N72" s="19"/>
      <c r="O72" s="19">
        <v>0</v>
      </c>
      <c r="P72" s="19">
        <v>0</v>
      </c>
      <c r="Q72" s="19">
        <v>0</v>
      </c>
      <c r="R72" s="19">
        <v>0</v>
      </c>
      <c r="S72" s="19">
        <v>45034.43</v>
      </c>
      <c r="T72" s="19">
        <v>27065.22</v>
      </c>
      <c r="U72" s="19">
        <v>244.12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27309.34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/>
      <c r="AT72" s="19"/>
      <c r="AU72" s="19">
        <f t="shared" si="1"/>
        <v>0</v>
      </c>
      <c r="AV72" s="19">
        <v>14456.4</v>
      </c>
      <c r="AW72" s="19">
        <v>27309.34</v>
      </c>
      <c r="AX72" s="20">
        <v>92</v>
      </c>
      <c r="AY72" s="20">
        <v>360</v>
      </c>
      <c r="AZ72" s="19">
        <v>211017.73550000001</v>
      </c>
      <c r="BA72" s="19">
        <v>55769.99</v>
      </c>
      <c r="BB72" s="21">
        <v>78</v>
      </c>
      <c r="BC72" s="21">
        <v>62.985228076963999</v>
      </c>
      <c r="BD72" s="21">
        <v>9.51</v>
      </c>
      <c r="BE72" s="21"/>
      <c r="BF72" s="17" t="s">
        <v>75</v>
      </c>
      <c r="BG72" s="14"/>
      <c r="BH72" s="17" t="s">
        <v>85</v>
      </c>
      <c r="BI72" s="17" t="s">
        <v>181</v>
      </c>
      <c r="BJ72" s="17" t="s">
        <v>196</v>
      </c>
      <c r="BK72" s="17" t="s">
        <v>78</v>
      </c>
      <c r="BL72" s="15" t="s">
        <v>79</v>
      </c>
      <c r="BM72" s="21">
        <v>350850.72455846</v>
      </c>
      <c r="BN72" s="15" t="s">
        <v>80</v>
      </c>
      <c r="BO72" s="21"/>
      <c r="BP72" s="22">
        <v>36986</v>
      </c>
      <c r="BQ72" s="22">
        <v>47943</v>
      </c>
      <c r="BR72" s="21"/>
      <c r="BS72" s="21">
        <v>90</v>
      </c>
      <c r="BT72" s="21">
        <v>0</v>
      </c>
    </row>
    <row r="73" spans="1:72" s="1" customFormat="1" ht="18.2" customHeight="1" x14ac:dyDescent="0.15">
      <c r="A73" s="5">
        <v>71</v>
      </c>
      <c r="B73" s="6" t="s">
        <v>72</v>
      </c>
      <c r="C73" s="6" t="s">
        <v>73</v>
      </c>
      <c r="D73" s="7">
        <v>45139</v>
      </c>
      <c r="E73" s="8" t="s">
        <v>197</v>
      </c>
      <c r="F73" s="9">
        <v>1</v>
      </c>
      <c r="G73" s="9">
        <v>2</v>
      </c>
      <c r="H73" s="10">
        <v>42232.29</v>
      </c>
      <c r="I73" s="10">
        <v>1045.08</v>
      </c>
      <c r="J73" s="10">
        <v>0</v>
      </c>
      <c r="K73" s="10">
        <v>43277.37</v>
      </c>
      <c r="L73" s="10">
        <v>354.46</v>
      </c>
      <c r="M73" s="10">
        <v>0</v>
      </c>
      <c r="N73" s="10"/>
      <c r="O73" s="10">
        <v>693.69</v>
      </c>
      <c r="P73" s="10">
        <v>0</v>
      </c>
      <c r="Q73" s="10">
        <v>0</v>
      </c>
      <c r="R73" s="10">
        <v>0</v>
      </c>
      <c r="S73" s="10">
        <v>42583.68</v>
      </c>
      <c r="T73" s="10">
        <v>1124.79</v>
      </c>
      <c r="U73" s="10">
        <v>368.83</v>
      </c>
      <c r="V73" s="10">
        <v>0</v>
      </c>
      <c r="W73" s="10">
        <v>752.89</v>
      </c>
      <c r="X73" s="10">
        <v>0</v>
      </c>
      <c r="Y73" s="10">
        <v>0</v>
      </c>
      <c r="Z73" s="10">
        <v>0</v>
      </c>
      <c r="AA73" s="10">
        <v>740.73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9">
        <v>33.96</v>
      </c>
      <c r="AJ73" s="10">
        <v>0</v>
      </c>
      <c r="AK73" s="10">
        <v>0</v>
      </c>
      <c r="AL73" s="10">
        <v>0</v>
      </c>
      <c r="AM73" s="10">
        <v>136.35</v>
      </c>
      <c r="AN73" s="10">
        <v>0</v>
      </c>
      <c r="AO73" s="10">
        <v>150.05000000000001</v>
      </c>
      <c r="AP73" s="10">
        <v>0</v>
      </c>
      <c r="AQ73" s="10">
        <v>0</v>
      </c>
      <c r="AR73" s="10">
        <v>0</v>
      </c>
      <c r="AS73" s="10"/>
      <c r="AT73" s="10"/>
      <c r="AU73" s="10">
        <f t="shared" si="1"/>
        <v>1766.94</v>
      </c>
      <c r="AV73" s="10">
        <v>705.85</v>
      </c>
      <c r="AW73" s="10">
        <v>740.73</v>
      </c>
      <c r="AX73" s="11">
        <v>83</v>
      </c>
      <c r="AY73" s="11">
        <v>360</v>
      </c>
      <c r="AZ73" s="10">
        <v>261253.34400000001</v>
      </c>
      <c r="BA73" s="10">
        <v>79200</v>
      </c>
      <c r="BB73" s="12">
        <v>90</v>
      </c>
      <c r="BC73" s="12">
        <v>48.390545454545503</v>
      </c>
      <c r="BD73" s="12">
        <v>10.48</v>
      </c>
      <c r="BE73" s="12"/>
      <c r="BF73" s="8" t="s">
        <v>75</v>
      </c>
      <c r="BG73" s="5"/>
      <c r="BH73" s="8" t="s">
        <v>85</v>
      </c>
      <c r="BI73" s="8" t="s">
        <v>191</v>
      </c>
      <c r="BJ73" s="8" t="s">
        <v>198</v>
      </c>
      <c r="BK73" s="8" t="s">
        <v>97</v>
      </c>
      <c r="BL73" s="6" t="s">
        <v>79</v>
      </c>
      <c r="BM73" s="12">
        <v>331757.61261696002</v>
      </c>
      <c r="BN73" s="6" t="s">
        <v>80</v>
      </c>
      <c r="BO73" s="12"/>
      <c r="BP73" s="13">
        <v>37005</v>
      </c>
      <c r="BQ73" s="13">
        <v>47962</v>
      </c>
      <c r="BR73" s="12"/>
      <c r="BS73" s="12">
        <v>90</v>
      </c>
      <c r="BT73" s="12">
        <v>70</v>
      </c>
    </row>
    <row r="74" spans="1:72" s="1" customFormat="1" ht="18.2" customHeight="1" x14ac:dyDescent="0.15">
      <c r="A74" s="14">
        <v>72</v>
      </c>
      <c r="B74" s="15" t="s">
        <v>72</v>
      </c>
      <c r="C74" s="15" t="s">
        <v>73</v>
      </c>
      <c r="D74" s="16">
        <v>45139</v>
      </c>
      <c r="E74" s="17" t="s">
        <v>199</v>
      </c>
      <c r="F74" s="18">
        <v>0</v>
      </c>
      <c r="G74" s="18">
        <v>0</v>
      </c>
      <c r="H74" s="19">
        <v>36116.5</v>
      </c>
      <c r="I74" s="19">
        <v>0</v>
      </c>
      <c r="J74" s="19">
        <v>0</v>
      </c>
      <c r="K74" s="19">
        <v>36116.5</v>
      </c>
      <c r="L74" s="19">
        <v>260.27999999999997</v>
      </c>
      <c r="M74" s="19">
        <v>0</v>
      </c>
      <c r="N74" s="19"/>
      <c r="O74" s="19">
        <v>0</v>
      </c>
      <c r="P74" s="19">
        <v>260.27999999999997</v>
      </c>
      <c r="Q74" s="19">
        <v>0</v>
      </c>
      <c r="R74" s="19">
        <v>0</v>
      </c>
      <c r="S74" s="19">
        <v>35856.22</v>
      </c>
      <c r="T74" s="19">
        <v>0</v>
      </c>
      <c r="U74" s="19">
        <v>294.95</v>
      </c>
      <c r="V74" s="19">
        <v>0</v>
      </c>
      <c r="W74" s="19">
        <v>0</v>
      </c>
      <c r="X74" s="19">
        <v>294.95</v>
      </c>
      <c r="Y74" s="19">
        <v>0</v>
      </c>
      <c r="Z74" s="19">
        <v>0</v>
      </c>
      <c r="AA74" s="19">
        <v>0</v>
      </c>
      <c r="AB74" s="19">
        <v>90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70.959999999999994</v>
      </c>
      <c r="AI74" s="19">
        <v>33.96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/>
      <c r="AT74" s="19"/>
      <c r="AU74" s="19">
        <f t="shared" si="1"/>
        <v>750.15</v>
      </c>
      <c r="AV74" s="19">
        <v>0</v>
      </c>
      <c r="AW74" s="19">
        <v>0</v>
      </c>
      <c r="AX74" s="20">
        <v>93</v>
      </c>
      <c r="AY74" s="20">
        <v>360</v>
      </c>
      <c r="AZ74" s="19">
        <v>212873.30350000001</v>
      </c>
      <c r="BA74" s="19">
        <v>64350</v>
      </c>
      <c r="BB74" s="21">
        <v>90</v>
      </c>
      <c r="BC74" s="21">
        <v>50.148559440559502</v>
      </c>
      <c r="BD74" s="21">
        <v>9.8000000000000007</v>
      </c>
      <c r="BE74" s="21"/>
      <c r="BF74" s="17" t="s">
        <v>91</v>
      </c>
      <c r="BG74" s="14"/>
      <c r="BH74" s="17" t="s">
        <v>85</v>
      </c>
      <c r="BI74" s="17" t="s">
        <v>191</v>
      </c>
      <c r="BJ74" s="17" t="s">
        <v>200</v>
      </c>
      <c r="BK74" s="17" t="s">
        <v>83</v>
      </c>
      <c r="BL74" s="15" t="s">
        <v>79</v>
      </c>
      <c r="BM74" s="21">
        <v>279345.84199083998</v>
      </c>
      <c r="BN74" s="15" t="s">
        <v>80</v>
      </c>
      <c r="BO74" s="21"/>
      <c r="BP74" s="22">
        <v>37029</v>
      </c>
      <c r="BQ74" s="22">
        <v>47986</v>
      </c>
      <c r="BR74" s="21"/>
      <c r="BS74" s="21">
        <v>90</v>
      </c>
      <c r="BT74" s="21">
        <v>0</v>
      </c>
    </row>
    <row r="75" spans="1:72" s="1" customFormat="1" ht="18.2" customHeight="1" x14ac:dyDescent="0.15">
      <c r="A75" s="5">
        <v>73</v>
      </c>
      <c r="B75" s="6" t="s">
        <v>72</v>
      </c>
      <c r="C75" s="6" t="s">
        <v>73</v>
      </c>
      <c r="D75" s="7">
        <v>45139</v>
      </c>
      <c r="E75" s="8" t="s">
        <v>201</v>
      </c>
      <c r="F75" s="9">
        <v>0</v>
      </c>
      <c r="G75" s="9">
        <v>0</v>
      </c>
      <c r="H75" s="10">
        <v>45551.01</v>
      </c>
      <c r="I75" s="10">
        <v>0</v>
      </c>
      <c r="J75" s="10">
        <v>0</v>
      </c>
      <c r="K75" s="10">
        <v>45551.01</v>
      </c>
      <c r="L75" s="10">
        <v>314.75</v>
      </c>
      <c r="M75" s="10">
        <v>0</v>
      </c>
      <c r="N75" s="10"/>
      <c r="O75" s="10">
        <v>0</v>
      </c>
      <c r="P75" s="10">
        <v>314.75</v>
      </c>
      <c r="Q75" s="10">
        <v>0</v>
      </c>
      <c r="R75" s="10">
        <v>0</v>
      </c>
      <c r="S75" s="10">
        <v>45236.26</v>
      </c>
      <c r="T75" s="10">
        <v>0</v>
      </c>
      <c r="U75" s="10">
        <v>397.05</v>
      </c>
      <c r="V75" s="10">
        <v>0</v>
      </c>
      <c r="W75" s="10">
        <v>0</v>
      </c>
      <c r="X75" s="10">
        <v>397.05</v>
      </c>
      <c r="Y75" s="10">
        <v>0</v>
      </c>
      <c r="Z75" s="10">
        <v>0</v>
      </c>
      <c r="AA75" s="10">
        <v>0</v>
      </c>
      <c r="AB75" s="10">
        <v>90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88.18</v>
      </c>
      <c r="AI75" s="19">
        <v>33.96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/>
      <c r="AT75" s="10"/>
      <c r="AU75" s="10">
        <f t="shared" si="1"/>
        <v>923.94</v>
      </c>
      <c r="AV75" s="10">
        <v>0</v>
      </c>
      <c r="AW75" s="10">
        <v>0</v>
      </c>
      <c r="AX75" s="11">
        <v>93</v>
      </c>
      <c r="AY75" s="11">
        <v>360</v>
      </c>
      <c r="AZ75" s="10">
        <v>310965.14350000001</v>
      </c>
      <c r="BA75" s="10">
        <v>78070.179999999993</v>
      </c>
      <c r="BB75" s="12">
        <v>74.709999999999994</v>
      </c>
      <c r="BC75" s="12">
        <v>43.289268509435999</v>
      </c>
      <c r="BD75" s="12">
        <v>10.46</v>
      </c>
      <c r="BE75" s="12"/>
      <c r="BF75" s="8" t="s">
        <v>75</v>
      </c>
      <c r="BG75" s="5"/>
      <c r="BH75" s="8" t="s">
        <v>85</v>
      </c>
      <c r="BI75" s="8" t="s">
        <v>119</v>
      </c>
      <c r="BJ75" s="8" t="s">
        <v>184</v>
      </c>
      <c r="BK75" s="8" t="s">
        <v>83</v>
      </c>
      <c r="BL75" s="6" t="s">
        <v>79</v>
      </c>
      <c r="BM75" s="12">
        <v>352423.12597971997</v>
      </c>
      <c r="BN75" s="6" t="s">
        <v>80</v>
      </c>
      <c r="BO75" s="12"/>
      <c r="BP75" s="13">
        <v>37025</v>
      </c>
      <c r="BQ75" s="13">
        <v>47982</v>
      </c>
      <c r="BR75" s="12"/>
      <c r="BS75" s="12">
        <v>90</v>
      </c>
      <c r="BT75" s="12">
        <v>0</v>
      </c>
    </row>
    <row r="76" spans="1:72" s="1" customFormat="1" ht="18.2" customHeight="1" x14ac:dyDescent="0.15">
      <c r="A76" s="14">
        <v>74</v>
      </c>
      <c r="B76" s="15" t="s">
        <v>72</v>
      </c>
      <c r="C76" s="15" t="s">
        <v>73</v>
      </c>
      <c r="D76" s="16">
        <v>45139</v>
      </c>
      <c r="E76" s="17" t="s">
        <v>202</v>
      </c>
      <c r="F76" s="18">
        <v>0</v>
      </c>
      <c r="G76" s="18">
        <v>0</v>
      </c>
      <c r="H76" s="19">
        <v>36224.31</v>
      </c>
      <c r="I76" s="19">
        <v>0</v>
      </c>
      <c r="J76" s="19">
        <v>0</v>
      </c>
      <c r="K76" s="19">
        <v>36224.31</v>
      </c>
      <c r="L76" s="19">
        <v>259.39999999999998</v>
      </c>
      <c r="M76" s="19">
        <v>0</v>
      </c>
      <c r="N76" s="19"/>
      <c r="O76" s="19">
        <v>0</v>
      </c>
      <c r="P76" s="19">
        <v>259.39999999999998</v>
      </c>
      <c r="Q76" s="19">
        <v>0</v>
      </c>
      <c r="R76" s="19">
        <v>0</v>
      </c>
      <c r="S76" s="19">
        <v>35964.910000000003</v>
      </c>
      <c r="T76" s="19">
        <v>0</v>
      </c>
      <c r="U76" s="19">
        <v>295.83</v>
      </c>
      <c r="V76" s="19">
        <v>0</v>
      </c>
      <c r="W76" s="19">
        <v>0</v>
      </c>
      <c r="X76" s="19">
        <v>295.83</v>
      </c>
      <c r="Y76" s="19">
        <v>0</v>
      </c>
      <c r="Z76" s="19">
        <v>0</v>
      </c>
      <c r="AA76" s="19">
        <v>0</v>
      </c>
      <c r="AB76" s="19">
        <v>90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70.959999999999994</v>
      </c>
      <c r="AI76" s="19">
        <v>33.96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/>
      <c r="AT76" s="19"/>
      <c r="AU76" s="19">
        <f t="shared" si="1"/>
        <v>750.15</v>
      </c>
      <c r="AV76" s="19">
        <v>0</v>
      </c>
      <c r="AW76" s="19">
        <v>0</v>
      </c>
      <c r="AX76" s="20">
        <v>93</v>
      </c>
      <c r="AY76" s="20">
        <v>360</v>
      </c>
      <c r="AZ76" s="19">
        <v>212873.30350000001</v>
      </c>
      <c r="BA76" s="19">
        <v>64350</v>
      </c>
      <c r="BB76" s="21">
        <v>90</v>
      </c>
      <c r="BC76" s="21">
        <v>50.300573426573401</v>
      </c>
      <c r="BD76" s="21">
        <v>9.8000000000000007</v>
      </c>
      <c r="BE76" s="21"/>
      <c r="BF76" s="17" t="s">
        <v>75</v>
      </c>
      <c r="BG76" s="14"/>
      <c r="BH76" s="17" t="s">
        <v>85</v>
      </c>
      <c r="BI76" s="17" t="s">
        <v>191</v>
      </c>
      <c r="BJ76" s="17" t="s">
        <v>200</v>
      </c>
      <c r="BK76" s="17" t="s">
        <v>83</v>
      </c>
      <c r="BL76" s="15" t="s">
        <v>79</v>
      </c>
      <c r="BM76" s="21">
        <v>280192.61556502001</v>
      </c>
      <c r="BN76" s="15" t="s">
        <v>80</v>
      </c>
      <c r="BO76" s="21"/>
      <c r="BP76" s="22">
        <v>37029</v>
      </c>
      <c r="BQ76" s="22">
        <v>47986</v>
      </c>
      <c r="BR76" s="21"/>
      <c r="BS76" s="21">
        <v>90</v>
      </c>
      <c r="BT76" s="21">
        <v>0</v>
      </c>
    </row>
    <row r="77" spans="1:72" s="1" customFormat="1" ht="18.2" customHeight="1" x14ac:dyDescent="0.15">
      <c r="A77" s="5">
        <v>75</v>
      </c>
      <c r="B77" s="6" t="s">
        <v>72</v>
      </c>
      <c r="C77" s="6" t="s">
        <v>73</v>
      </c>
      <c r="D77" s="7">
        <v>45139</v>
      </c>
      <c r="E77" s="8" t="s">
        <v>203</v>
      </c>
      <c r="F77" s="9">
        <v>100</v>
      </c>
      <c r="G77" s="9">
        <v>99</v>
      </c>
      <c r="H77" s="10">
        <v>23813.78</v>
      </c>
      <c r="I77" s="10">
        <v>34273.86</v>
      </c>
      <c r="J77" s="10">
        <v>0</v>
      </c>
      <c r="K77" s="10">
        <v>58087.64</v>
      </c>
      <c r="L77" s="10">
        <v>515.32000000000005</v>
      </c>
      <c r="M77" s="10">
        <v>0</v>
      </c>
      <c r="N77" s="10"/>
      <c r="O77" s="10">
        <v>0</v>
      </c>
      <c r="P77" s="10">
        <v>0</v>
      </c>
      <c r="Q77" s="10">
        <v>0</v>
      </c>
      <c r="R77" s="10">
        <v>0</v>
      </c>
      <c r="S77" s="10">
        <v>58087.64</v>
      </c>
      <c r="T77" s="10">
        <v>38055.199999999997</v>
      </c>
      <c r="U77" s="10">
        <v>207.97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38263.17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/>
      <c r="AT77" s="10"/>
      <c r="AU77" s="10">
        <f t="shared" si="1"/>
        <v>0</v>
      </c>
      <c r="AV77" s="10">
        <v>34789.18</v>
      </c>
      <c r="AW77" s="10">
        <v>38263.17</v>
      </c>
      <c r="AX77" s="11">
        <v>38</v>
      </c>
      <c r="AY77" s="11">
        <v>360</v>
      </c>
      <c r="AZ77" s="10">
        <v>262369.53600000002</v>
      </c>
      <c r="BA77" s="10">
        <v>79200</v>
      </c>
      <c r="BB77" s="12">
        <v>90</v>
      </c>
      <c r="BC77" s="12">
        <v>66.008681818181799</v>
      </c>
      <c r="BD77" s="12">
        <v>10.48</v>
      </c>
      <c r="BE77" s="12"/>
      <c r="BF77" s="8" t="s">
        <v>75</v>
      </c>
      <c r="BG77" s="5"/>
      <c r="BH77" s="8" t="s">
        <v>85</v>
      </c>
      <c r="BI77" s="8" t="s">
        <v>191</v>
      </c>
      <c r="BJ77" s="8"/>
      <c r="BK77" s="8" t="s">
        <v>78</v>
      </c>
      <c r="BL77" s="6" t="s">
        <v>79</v>
      </c>
      <c r="BM77" s="12">
        <v>452544.65487607999</v>
      </c>
      <c r="BN77" s="6" t="s">
        <v>80</v>
      </c>
      <c r="BO77" s="12"/>
      <c r="BP77" s="13">
        <v>37054</v>
      </c>
      <c r="BQ77" s="13">
        <v>48011</v>
      </c>
      <c r="BR77" s="12"/>
      <c r="BS77" s="12">
        <v>90</v>
      </c>
      <c r="BT77" s="12">
        <v>0</v>
      </c>
    </row>
    <row r="78" spans="1:72" s="1" customFormat="1" ht="18.2" customHeight="1" x14ac:dyDescent="0.15">
      <c r="A78" s="14">
        <v>76</v>
      </c>
      <c r="B78" s="15" t="s">
        <v>72</v>
      </c>
      <c r="C78" s="15" t="s">
        <v>73</v>
      </c>
      <c r="D78" s="16">
        <v>45139</v>
      </c>
      <c r="E78" s="17" t="s">
        <v>204</v>
      </c>
      <c r="F78" s="18">
        <v>121</v>
      </c>
      <c r="G78" s="18">
        <v>120</v>
      </c>
      <c r="H78" s="19">
        <v>33242.9</v>
      </c>
      <c r="I78" s="19">
        <v>17577.71</v>
      </c>
      <c r="J78" s="19">
        <v>0</v>
      </c>
      <c r="K78" s="19">
        <v>50820.61</v>
      </c>
      <c r="L78" s="19">
        <v>231.62</v>
      </c>
      <c r="M78" s="19">
        <v>0</v>
      </c>
      <c r="N78" s="19"/>
      <c r="O78" s="19">
        <v>0</v>
      </c>
      <c r="P78" s="19">
        <v>0</v>
      </c>
      <c r="Q78" s="19">
        <v>0</v>
      </c>
      <c r="R78" s="19">
        <v>0</v>
      </c>
      <c r="S78" s="19">
        <v>50820.61</v>
      </c>
      <c r="T78" s="19">
        <v>43225.87</v>
      </c>
      <c r="U78" s="19">
        <v>275.08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43500.95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/>
      <c r="AT78" s="19"/>
      <c r="AU78" s="19">
        <f t="shared" si="1"/>
        <v>0</v>
      </c>
      <c r="AV78" s="19">
        <v>17809.330000000002</v>
      </c>
      <c r="AW78" s="19">
        <v>43500.95</v>
      </c>
      <c r="AX78" s="20">
        <v>94</v>
      </c>
      <c r="AY78" s="20">
        <v>360</v>
      </c>
      <c r="AZ78" s="19">
        <v>262718.63199999998</v>
      </c>
      <c r="BA78" s="19">
        <v>58079.82</v>
      </c>
      <c r="BB78" s="21">
        <v>66</v>
      </c>
      <c r="BC78" s="21">
        <v>57.7508721617939</v>
      </c>
      <c r="BD78" s="21">
        <v>9.93</v>
      </c>
      <c r="BE78" s="21"/>
      <c r="BF78" s="17" t="s">
        <v>75</v>
      </c>
      <c r="BG78" s="14"/>
      <c r="BH78" s="17" t="s">
        <v>85</v>
      </c>
      <c r="BI78" s="17" t="s">
        <v>119</v>
      </c>
      <c r="BJ78" s="17" t="s">
        <v>205</v>
      </c>
      <c r="BK78" s="17" t="s">
        <v>78</v>
      </c>
      <c r="BL78" s="15" t="s">
        <v>79</v>
      </c>
      <c r="BM78" s="21">
        <v>395929.24438042002</v>
      </c>
      <c r="BN78" s="15" t="s">
        <v>80</v>
      </c>
      <c r="BO78" s="21"/>
      <c r="BP78" s="22">
        <v>37063</v>
      </c>
      <c r="BQ78" s="22">
        <v>48020</v>
      </c>
      <c r="BR78" s="21"/>
      <c r="BS78" s="21">
        <v>90</v>
      </c>
      <c r="BT78" s="21">
        <v>0</v>
      </c>
    </row>
    <row r="79" spans="1:72" s="1" customFormat="1" ht="18.2" customHeight="1" x14ac:dyDescent="0.15">
      <c r="A79" s="5">
        <v>77</v>
      </c>
      <c r="B79" s="6" t="s">
        <v>72</v>
      </c>
      <c r="C79" s="6" t="s">
        <v>73</v>
      </c>
      <c r="D79" s="7">
        <v>45139</v>
      </c>
      <c r="E79" s="8" t="s">
        <v>206</v>
      </c>
      <c r="F79" s="9">
        <v>80</v>
      </c>
      <c r="G79" s="9">
        <v>80</v>
      </c>
      <c r="H79" s="10">
        <v>0</v>
      </c>
      <c r="I79" s="10">
        <v>41874.19</v>
      </c>
      <c r="J79" s="10">
        <v>0</v>
      </c>
      <c r="K79" s="10">
        <v>41874.19</v>
      </c>
      <c r="L79" s="10">
        <v>0</v>
      </c>
      <c r="M79" s="10">
        <v>0</v>
      </c>
      <c r="N79" s="10"/>
      <c r="O79" s="10">
        <v>0</v>
      </c>
      <c r="P79" s="10">
        <v>0</v>
      </c>
      <c r="Q79" s="10">
        <v>0</v>
      </c>
      <c r="R79" s="10">
        <v>0</v>
      </c>
      <c r="S79" s="10">
        <v>41874.19</v>
      </c>
      <c r="T79" s="10">
        <v>16712.400000000001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16712.400000000001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/>
      <c r="AT79" s="10"/>
      <c r="AU79" s="10">
        <f t="shared" si="1"/>
        <v>0</v>
      </c>
      <c r="AV79" s="10">
        <v>41874.19</v>
      </c>
      <c r="AW79" s="10">
        <v>16712.400000000001</v>
      </c>
      <c r="AX79" s="11">
        <v>0</v>
      </c>
      <c r="AY79" s="11">
        <v>360</v>
      </c>
      <c r="AZ79" s="10">
        <v>262718.63199999998</v>
      </c>
      <c r="BA79" s="10">
        <v>79200</v>
      </c>
      <c r="BB79" s="12">
        <v>90</v>
      </c>
      <c r="BC79" s="12">
        <v>47.584306818181801</v>
      </c>
      <c r="BD79" s="12">
        <v>10.48</v>
      </c>
      <c r="BE79" s="12"/>
      <c r="BF79" s="8" t="s">
        <v>75</v>
      </c>
      <c r="BG79" s="5"/>
      <c r="BH79" s="8" t="s">
        <v>85</v>
      </c>
      <c r="BI79" s="8" t="s">
        <v>119</v>
      </c>
      <c r="BJ79" s="8" t="s">
        <v>205</v>
      </c>
      <c r="BK79" s="8" t="s">
        <v>78</v>
      </c>
      <c r="BL79" s="6" t="s">
        <v>79</v>
      </c>
      <c r="BM79" s="12">
        <v>326230.17326518003</v>
      </c>
      <c r="BN79" s="6" t="s">
        <v>80</v>
      </c>
      <c r="BO79" s="12"/>
      <c r="BP79" s="13">
        <v>37063</v>
      </c>
      <c r="BQ79" s="13">
        <v>48020</v>
      </c>
      <c r="BR79" s="12"/>
      <c r="BS79" s="12">
        <v>0</v>
      </c>
      <c r="BT79" s="12">
        <v>0</v>
      </c>
    </row>
    <row r="80" spans="1:72" s="1" customFormat="1" ht="18.2" customHeight="1" x14ac:dyDescent="0.15">
      <c r="A80" s="14">
        <v>78</v>
      </c>
      <c r="B80" s="15" t="s">
        <v>72</v>
      </c>
      <c r="C80" s="15" t="s">
        <v>73</v>
      </c>
      <c r="D80" s="16">
        <v>45139</v>
      </c>
      <c r="E80" s="17" t="s">
        <v>207</v>
      </c>
      <c r="F80" s="18">
        <v>0</v>
      </c>
      <c r="G80" s="18">
        <v>0</v>
      </c>
      <c r="H80" s="19">
        <v>36287.589999999997</v>
      </c>
      <c r="I80" s="19">
        <v>256.77999999999997</v>
      </c>
      <c r="J80" s="19">
        <v>0</v>
      </c>
      <c r="K80" s="19">
        <v>36544.370000000003</v>
      </c>
      <c r="L80" s="19">
        <v>258.88</v>
      </c>
      <c r="M80" s="19">
        <v>0</v>
      </c>
      <c r="N80" s="19"/>
      <c r="O80" s="19">
        <v>256.77999999999997</v>
      </c>
      <c r="P80" s="19">
        <v>258.88</v>
      </c>
      <c r="Q80" s="19">
        <v>3.23</v>
      </c>
      <c r="R80" s="19">
        <v>0</v>
      </c>
      <c r="S80" s="19">
        <v>36025.480000000003</v>
      </c>
      <c r="T80" s="19">
        <v>298.45</v>
      </c>
      <c r="U80" s="19">
        <v>296.35000000000002</v>
      </c>
      <c r="V80" s="19">
        <v>0</v>
      </c>
      <c r="W80" s="19">
        <v>298.45</v>
      </c>
      <c r="X80" s="19">
        <v>296.35000000000002</v>
      </c>
      <c r="Y80" s="19">
        <v>0</v>
      </c>
      <c r="Z80" s="19">
        <v>0</v>
      </c>
      <c r="AA80" s="19">
        <v>0</v>
      </c>
      <c r="AB80" s="19">
        <v>90</v>
      </c>
      <c r="AC80" s="19">
        <v>0</v>
      </c>
      <c r="AD80" s="19">
        <v>0</v>
      </c>
      <c r="AE80" s="19">
        <v>0</v>
      </c>
      <c r="AF80" s="19">
        <v>70</v>
      </c>
      <c r="AG80" s="19">
        <v>0</v>
      </c>
      <c r="AH80" s="19">
        <v>70.95</v>
      </c>
      <c r="AI80" s="19">
        <v>33.96</v>
      </c>
      <c r="AJ80" s="19">
        <v>0</v>
      </c>
      <c r="AK80" s="19">
        <v>0</v>
      </c>
      <c r="AL80" s="19">
        <v>0</v>
      </c>
      <c r="AM80" s="19">
        <v>70</v>
      </c>
      <c r="AN80" s="19">
        <v>0</v>
      </c>
      <c r="AO80" s="19">
        <v>70.959999999999994</v>
      </c>
      <c r="AP80" s="19">
        <v>0</v>
      </c>
      <c r="AQ80" s="19">
        <v>0</v>
      </c>
      <c r="AR80" s="19">
        <v>0</v>
      </c>
      <c r="AS80" s="19"/>
      <c r="AT80" s="19"/>
      <c r="AU80" s="19">
        <f t="shared" si="1"/>
        <v>1519.56</v>
      </c>
      <c r="AV80" s="19">
        <v>0</v>
      </c>
      <c r="AW80" s="19">
        <v>0</v>
      </c>
      <c r="AX80" s="20">
        <v>94</v>
      </c>
      <c r="AY80" s="20">
        <v>360</v>
      </c>
      <c r="AZ80" s="19">
        <v>213490.42</v>
      </c>
      <c r="BA80" s="19">
        <v>64350</v>
      </c>
      <c r="BB80" s="21">
        <v>90</v>
      </c>
      <c r="BC80" s="21">
        <v>50.385286713286703</v>
      </c>
      <c r="BD80" s="21">
        <v>9.8000000000000007</v>
      </c>
      <c r="BE80" s="21"/>
      <c r="BF80" s="17" t="s">
        <v>75</v>
      </c>
      <c r="BG80" s="14"/>
      <c r="BH80" s="17" t="s">
        <v>85</v>
      </c>
      <c r="BI80" s="17" t="s">
        <v>181</v>
      </c>
      <c r="BJ80" s="17" t="s">
        <v>196</v>
      </c>
      <c r="BK80" s="17" t="s">
        <v>83</v>
      </c>
      <c r="BL80" s="15" t="s">
        <v>79</v>
      </c>
      <c r="BM80" s="21">
        <v>280664.49959656002</v>
      </c>
      <c r="BN80" s="15" t="s">
        <v>80</v>
      </c>
      <c r="BO80" s="21"/>
      <c r="BP80" s="22">
        <v>37064</v>
      </c>
      <c r="BQ80" s="22">
        <v>48021</v>
      </c>
      <c r="BR80" s="21"/>
      <c r="BS80" s="21">
        <v>90</v>
      </c>
      <c r="BT80" s="21">
        <v>0</v>
      </c>
    </row>
    <row r="81" spans="1:72" s="1" customFormat="1" ht="18.2" customHeight="1" x14ac:dyDescent="0.15">
      <c r="A81" s="5">
        <v>79</v>
      </c>
      <c r="B81" s="6" t="s">
        <v>72</v>
      </c>
      <c r="C81" s="6" t="s">
        <v>73</v>
      </c>
      <c r="D81" s="7">
        <v>45139</v>
      </c>
      <c r="E81" s="8" t="s">
        <v>208</v>
      </c>
      <c r="F81" s="9">
        <v>213</v>
      </c>
      <c r="G81" s="9">
        <v>212</v>
      </c>
      <c r="H81" s="10">
        <v>36594.370000000003</v>
      </c>
      <c r="I81" s="10">
        <v>25840.86</v>
      </c>
      <c r="J81" s="10">
        <v>0</v>
      </c>
      <c r="K81" s="10">
        <v>62435.23</v>
      </c>
      <c r="L81" s="10">
        <v>256.37</v>
      </c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62435.23</v>
      </c>
      <c r="T81" s="10">
        <v>92423.03</v>
      </c>
      <c r="U81" s="10">
        <v>298.86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92721.89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/>
      <c r="AT81" s="10"/>
      <c r="AU81" s="10">
        <f t="shared" si="1"/>
        <v>0</v>
      </c>
      <c r="AV81" s="10">
        <v>26097.23</v>
      </c>
      <c r="AW81" s="10">
        <v>92721.89</v>
      </c>
      <c r="AX81" s="11">
        <v>94</v>
      </c>
      <c r="AY81" s="11">
        <v>360</v>
      </c>
      <c r="AZ81" s="10">
        <v>213490.42</v>
      </c>
      <c r="BA81" s="10">
        <v>64350</v>
      </c>
      <c r="BB81" s="12">
        <v>90</v>
      </c>
      <c r="BC81" s="12">
        <v>87.322000000000003</v>
      </c>
      <c r="BD81" s="12">
        <v>9.8000000000000007</v>
      </c>
      <c r="BE81" s="12"/>
      <c r="BF81" s="8" t="s">
        <v>91</v>
      </c>
      <c r="BG81" s="5"/>
      <c r="BH81" s="8" t="s">
        <v>85</v>
      </c>
      <c r="BI81" s="8" t="s">
        <v>181</v>
      </c>
      <c r="BJ81" s="8" t="s">
        <v>196</v>
      </c>
      <c r="BK81" s="8" t="s">
        <v>78</v>
      </c>
      <c r="BL81" s="6" t="s">
        <v>79</v>
      </c>
      <c r="BM81" s="12">
        <v>486415.51993606001</v>
      </c>
      <c r="BN81" s="6" t="s">
        <v>80</v>
      </c>
      <c r="BO81" s="12"/>
      <c r="BP81" s="13">
        <v>37064</v>
      </c>
      <c r="BQ81" s="13">
        <v>48021</v>
      </c>
      <c r="BR81" s="12"/>
      <c r="BS81" s="12">
        <v>90</v>
      </c>
      <c r="BT81" s="12">
        <v>0</v>
      </c>
    </row>
    <row r="82" spans="1:72" s="1" customFormat="1" ht="18.2" customHeight="1" x14ac:dyDescent="0.15">
      <c r="A82" s="14">
        <v>80</v>
      </c>
      <c r="B82" s="15" t="s">
        <v>72</v>
      </c>
      <c r="C82" s="15" t="s">
        <v>73</v>
      </c>
      <c r="D82" s="16">
        <v>45139</v>
      </c>
      <c r="E82" s="17" t="s">
        <v>209</v>
      </c>
      <c r="F82" s="18">
        <v>0</v>
      </c>
      <c r="G82" s="18">
        <v>0</v>
      </c>
      <c r="H82" s="19">
        <v>46560.480000000003</v>
      </c>
      <c r="I82" s="19">
        <v>0</v>
      </c>
      <c r="J82" s="19">
        <v>0</v>
      </c>
      <c r="K82" s="19">
        <v>46560.480000000003</v>
      </c>
      <c r="L82" s="19">
        <v>316.66000000000003</v>
      </c>
      <c r="M82" s="19">
        <v>0</v>
      </c>
      <c r="N82" s="19"/>
      <c r="O82" s="19">
        <v>0</v>
      </c>
      <c r="P82" s="19">
        <v>316.66000000000003</v>
      </c>
      <c r="Q82" s="19">
        <v>0</v>
      </c>
      <c r="R82" s="19">
        <v>0</v>
      </c>
      <c r="S82" s="19">
        <v>46243.82</v>
      </c>
      <c r="T82" s="19">
        <v>0</v>
      </c>
      <c r="U82" s="19">
        <v>406.63</v>
      </c>
      <c r="V82" s="19">
        <v>0</v>
      </c>
      <c r="W82" s="19">
        <v>0</v>
      </c>
      <c r="X82" s="19">
        <v>406.63</v>
      </c>
      <c r="Y82" s="19">
        <v>0</v>
      </c>
      <c r="Z82" s="19">
        <v>0</v>
      </c>
      <c r="AA82" s="19">
        <v>0</v>
      </c>
      <c r="AB82" s="19">
        <v>90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89.45</v>
      </c>
      <c r="AI82" s="19">
        <v>33.96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/>
      <c r="AT82" s="19"/>
      <c r="AU82" s="19">
        <f t="shared" si="1"/>
        <v>936.7</v>
      </c>
      <c r="AV82" s="19">
        <v>0</v>
      </c>
      <c r="AW82" s="19">
        <v>0</v>
      </c>
      <c r="AX82" s="20">
        <v>94</v>
      </c>
      <c r="AY82" s="20">
        <v>360</v>
      </c>
      <c r="AZ82" s="19">
        <v>262873.95199999999</v>
      </c>
      <c r="BA82" s="19">
        <v>79200</v>
      </c>
      <c r="BB82" s="21">
        <v>90</v>
      </c>
      <c r="BC82" s="21">
        <v>52.549795454545503</v>
      </c>
      <c r="BD82" s="21">
        <v>10.48</v>
      </c>
      <c r="BE82" s="21"/>
      <c r="BF82" s="17" t="s">
        <v>91</v>
      </c>
      <c r="BG82" s="14"/>
      <c r="BH82" s="17" t="s">
        <v>85</v>
      </c>
      <c r="BI82" s="17" t="s">
        <v>119</v>
      </c>
      <c r="BJ82" s="17" t="s">
        <v>205</v>
      </c>
      <c r="BK82" s="17" t="s">
        <v>83</v>
      </c>
      <c r="BL82" s="15" t="s">
        <v>79</v>
      </c>
      <c r="BM82" s="21">
        <v>360272.74583804002</v>
      </c>
      <c r="BN82" s="15" t="s">
        <v>80</v>
      </c>
      <c r="BO82" s="21"/>
      <c r="BP82" s="22">
        <v>37067</v>
      </c>
      <c r="BQ82" s="22">
        <v>48024</v>
      </c>
      <c r="BR82" s="21"/>
      <c r="BS82" s="21">
        <v>90</v>
      </c>
      <c r="BT82" s="21">
        <v>0</v>
      </c>
    </row>
    <row r="83" spans="1:72" s="1" customFormat="1" ht="18.2" customHeight="1" x14ac:dyDescent="0.15">
      <c r="A83" s="5">
        <v>81</v>
      </c>
      <c r="B83" s="6" t="s">
        <v>72</v>
      </c>
      <c r="C83" s="6" t="s">
        <v>73</v>
      </c>
      <c r="D83" s="7">
        <v>45139</v>
      </c>
      <c r="E83" s="8" t="s">
        <v>210</v>
      </c>
      <c r="F83" s="9">
        <v>0</v>
      </c>
      <c r="G83" s="9">
        <v>0</v>
      </c>
      <c r="H83" s="10">
        <v>46874.400000000001</v>
      </c>
      <c r="I83" s="10">
        <v>0</v>
      </c>
      <c r="J83" s="10">
        <v>0</v>
      </c>
      <c r="K83" s="10">
        <v>46874.400000000001</v>
      </c>
      <c r="L83" s="10">
        <v>313.92</v>
      </c>
      <c r="M83" s="10">
        <v>0</v>
      </c>
      <c r="N83" s="10"/>
      <c r="O83" s="10">
        <v>0</v>
      </c>
      <c r="P83" s="10">
        <v>0</v>
      </c>
      <c r="Q83" s="10">
        <v>0</v>
      </c>
      <c r="R83" s="10">
        <v>0</v>
      </c>
      <c r="S83" s="10">
        <v>46874.400000000001</v>
      </c>
      <c r="T83" s="10">
        <v>0</v>
      </c>
      <c r="U83" s="10">
        <v>409.37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409.37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/>
      <c r="AT83" s="10"/>
      <c r="AU83" s="10">
        <f t="shared" si="1"/>
        <v>0</v>
      </c>
      <c r="AV83" s="10">
        <v>313.92</v>
      </c>
      <c r="AW83" s="10">
        <v>409.37</v>
      </c>
      <c r="AX83" s="11">
        <v>95</v>
      </c>
      <c r="AY83" s="11">
        <v>360</v>
      </c>
      <c r="AZ83" s="10">
        <v>263042.56</v>
      </c>
      <c r="BA83" s="10">
        <v>79200</v>
      </c>
      <c r="BB83" s="12">
        <v>90</v>
      </c>
      <c r="BC83" s="12">
        <v>53.2663636363636</v>
      </c>
      <c r="BD83" s="12">
        <v>10.48</v>
      </c>
      <c r="BE83" s="12"/>
      <c r="BF83" s="8" t="s">
        <v>75</v>
      </c>
      <c r="BG83" s="5"/>
      <c r="BH83" s="8" t="s">
        <v>85</v>
      </c>
      <c r="BI83" s="8" t="s">
        <v>119</v>
      </c>
      <c r="BJ83" s="8" t="s">
        <v>205</v>
      </c>
      <c r="BK83" s="8" t="s">
        <v>83</v>
      </c>
      <c r="BL83" s="6" t="s">
        <v>79</v>
      </c>
      <c r="BM83" s="12">
        <v>365185.41931680002</v>
      </c>
      <c r="BN83" s="6" t="s">
        <v>80</v>
      </c>
      <c r="BO83" s="12"/>
      <c r="BP83" s="13">
        <v>37076</v>
      </c>
      <c r="BQ83" s="13">
        <v>48033</v>
      </c>
      <c r="BR83" s="12"/>
      <c r="BS83" s="12">
        <v>90</v>
      </c>
      <c r="BT83" s="12">
        <v>0</v>
      </c>
    </row>
    <row r="84" spans="1:72" s="1" customFormat="1" ht="18.2" customHeight="1" x14ac:dyDescent="0.15">
      <c r="A84" s="14">
        <v>82</v>
      </c>
      <c r="B84" s="15" t="s">
        <v>72</v>
      </c>
      <c r="C84" s="15" t="s">
        <v>73</v>
      </c>
      <c r="D84" s="16">
        <v>45139</v>
      </c>
      <c r="E84" s="17" t="s">
        <v>211</v>
      </c>
      <c r="F84" s="18">
        <v>149</v>
      </c>
      <c r="G84" s="18">
        <v>149</v>
      </c>
      <c r="H84" s="19">
        <v>0</v>
      </c>
      <c r="I84" s="19">
        <v>54709.32</v>
      </c>
      <c r="J84" s="19">
        <v>0</v>
      </c>
      <c r="K84" s="19">
        <v>54709.32</v>
      </c>
      <c r="L84" s="19">
        <v>0</v>
      </c>
      <c r="M84" s="19">
        <v>0</v>
      </c>
      <c r="N84" s="19"/>
      <c r="O84" s="19">
        <v>0</v>
      </c>
      <c r="P84" s="19">
        <v>0</v>
      </c>
      <c r="Q84" s="19">
        <v>0</v>
      </c>
      <c r="R84" s="19">
        <v>0</v>
      </c>
      <c r="S84" s="19">
        <v>54709.32</v>
      </c>
      <c r="T84" s="19">
        <v>42921.42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42921.42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/>
      <c r="AT84" s="19"/>
      <c r="AU84" s="19">
        <f t="shared" si="1"/>
        <v>0</v>
      </c>
      <c r="AV84" s="19">
        <v>54709.32</v>
      </c>
      <c r="AW84" s="19">
        <v>42921.42</v>
      </c>
      <c r="AX84" s="20">
        <v>0</v>
      </c>
      <c r="AY84" s="20">
        <v>360</v>
      </c>
      <c r="AZ84" s="19">
        <v>263080.04800000001</v>
      </c>
      <c r="BA84" s="19">
        <v>72159.649999999994</v>
      </c>
      <c r="BB84" s="21">
        <v>82</v>
      </c>
      <c r="BC84" s="21">
        <v>62.169983363278497</v>
      </c>
      <c r="BD84" s="21">
        <v>10.33</v>
      </c>
      <c r="BE84" s="21"/>
      <c r="BF84" s="17" t="s">
        <v>75</v>
      </c>
      <c r="BG84" s="14"/>
      <c r="BH84" s="17" t="s">
        <v>85</v>
      </c>
      <c r="BI84" s="17" t="s">
        <v>119</v>
      </c>
      <c r="BJ84" s="17" t="s">
        <v>205</v>
      </c>
      <c r="BK84" s="17" t="s">
        <v>78</v>
      </c>
      <c r="BL84" s="15" t="s">
        <v>79</v>
      </c>
      <c r="BM84" s="21">
        <v>426225.10292903997</v>
      </c>
      <c r="BN84" s="15" t="s">
        <v>80</v>
      </c>
      <c r="BO84" s="21"/>
      <c r="BP84" s="22">
        <v>37078</v>
      </c>
      <c r="BQ84" s="22">
        <v>48035</v>
      </c>
      <c r="BR84" s="21"/>
      <c r="BS84" s="21">
        <v>0</v>
      </c>
      <c r="BT84" s="21">
        <v>0</v>
      </c>
    </row>
    <row r="85" spans="1:72" s="1" customFormat="1" ht="18.2" customHeight="1" x14ac:dyDescent="0.15">
      <c r="A85" s="5">
        <v>83</v>
      </c>
      <c r="B85" s="6" t="s">
        <v>72</v>
      </c>
      <c r="C85" s="6" t="s">
        <v>73</v>
      </c>
      <c r="D85" s="7">
        <v>45139</v>
      </c>
      <c r="E85" s="8" t="s">
        <v>212</v>
      </c>
      <c r="F85" s="9">
        <v>0</v>
      </c>
      <c r="G85" s="9">
        <v>0</v>
      </c>
      <c r="H85" s="10">
        <v>12142.46</v>
      </c>
      <c r="I85" s="10">
        <v>0</v>
      </c>
      <c r="J85" s="10">
        <v>0</v>
      </c>
      <c r="K85" s="10">
        <v>12142.46</v>
      </c>
      <c r="L85" s="10">
        <v>456.07</v>
      </c>
      <c r="M85" s="10">
        <v>0</v>
      </c>
      <c r="N85" s="10"/>
      <c r="O85" s="10">
        <v>0</v>
      </c>
      <c r="P85" s="10">
        <v>456.07</v>
      </c>
      <c r="Q85" s="10">
        <v>0</v>
      </c>
      <c r="R85" s="10">
        <v>0</v>
      </c>
      <c r="S85" s="10">
        <v>11686.39</v>
      </c>
      <c r="T85" s="10">
        <v>0</v>
      </c>
      <c r="U85" s="10">
        <v>99.16</v>
      </c>
      <c r="V85" s="10">
        <v>0</v>
      </c>
      <c r="W85" s="10">
        <v>0</v>
      </c>
      <c r="X85" s="10">
        <v>99.16</v>
      </c>
      <c r="Y85" s="10">
        <v>0</v>
      </c>
      <c r="Z85" s="10">
        <v>0</v>
      </c>
      <c r="AA85" s="10">
        <v>0</v>
      </c>
      <c r="AB85" s="10">
        <v>90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70.95</v>
      </c>
      <c r="AI85" s="19">
        <v>33.96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0</v>
      </c>
      <c r="AQ85" s="10">
        <v>0</v>
      </c>
      <c r="AR85" s="10">
        <v>0</v>
      </c>
      <c r="AS85" s="10"/>
      <c r="AT85" s="10"/>
      <c r="AU85" s="10">
        <f t="shared" si="1"/>
        <v>750.14</v>
      </c>
      <c r="AV85" s="10">
        <v>0</v>
      </c>
      <c r="AW85" s="10">
        <v>0</v>
      </c>
      <c r="AX85" s="11">
        <v>24</v>
      </c>
      <c r="AY85" s="11">
        <v>360</v>
      </c>
      <c r="AZ85" s="10">
        <v>213797.29800000001</v>
      </c>
      <c r="BA85" s="10">
        <v>64350</v>
      </c>
      <c r="BB85" s="12">
        <v>90</v>
      </c>
      <c r="BC85" s="12">
        <v>16.344601398601402</v>
      </c>
      <c r="BD85" s="12">
        <v>9.8000000000000007</v>
      </c>
      <c r="BE85" s="12"/>
      <c r="BF85" s="8" t="s">
        <v>75</v>
      </c>
      <c r="BG85" s="5"/>
      <c r="BH85" s="8" t="s">
        <v>85</v>
      </c>
      <c r="BI85" s="8" t="s">
        <v>191</v>
      </c>
      <c r="BJ85" s="8" t="s">
        <v>200</v>
      </c>
      <c r="BK85" s="8" t="s">
        <v>83</v>
      </c>
      <c r="BL85" s="6" t="s">
        <v>79</v>
      </c>
      <c r="BM85" s="12">
        <v>91045.415673580006</v>
      </c>
      <c r="BN85" s="6" t="s">
        <v>80</v>
      </c>
      <c r="BO85" s="12"/>
      <c r="BP85" s="13">
        <v>37099</v>
      </c>
      <c r="BQ85" s="13">
        <v>48056</v>
      </c>
      <c r="BR85" s="12"/>
      <c r="BS85" s="12">
        <v>90</v>
      </c>
      <c r="BT85" s="12">
        <v>0</v>
      </c>
    </row>
    <row r="86" spans="1:72" s="1" customFormat="1" ht="18.2" customHeight="1" x14ac:dyDescent="0.15">
      <c r="A86" s="14">
        <v>84</v>
      </c>
      <c r="B86" s="15" t="s">
        <v>72</v>
      </c>
      <c r="C86" s="15" t="s">
        <v>73</v>
      </c>
      <c r="D86" s="16">
        <v>45139</v>
      </c>
      <c r="E86" s="17" t="s">
        <v>213</v>
      </c>
      <c r="F86" s="18">
        <v>0</v>
      </c>
      <c r="G86" s="18">
        <v>0</v>
      </c>
      <c r="H86" s="19">
        <v>47185.599999999999</v>
      </c>
      <c r="I86" s="19">
        <v>0</v>
      </c>
      <c r="J86" s="19">
        <v>0</v>
      </c>
      <c r="K86" s="19">
        <v>47185.599999999999</v>
      </c>
      <c r="L86" s="19">
        <v>311.2</v>
      </c>
      <c r="M86" s="19">
        <v>0</v>
      </c>
      <c r="N86" s="19"/>
      <c r="O86" s="19">
        <v>0</v>
      </c>
      <c r="P86" s="19">
        <v>0</v>
      </c>
      <c r="Q86" s="19">
        <v>0</v>
      </c>
      <c r="R86" s="19">
        <v>0</v>
      </c>
      <c r="S86" s="19">
        <v>47185.599999999999</v>
      </c>
      <c r="T86" s="19">
        <v>0</v>
      </c>
      <c r="U86" s="19">
        <v>412.09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412.09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/>
      <c r="AT86" s="19"/>
      <c r="AU86" s="19">
        <f t="shared" si="1"/>
        <v>0</v>
      </c>
      <c r="AV86" s="19">
        <v>311.2</v>
      </c>
      <c r="AW86" s="19">
        <v>412.09</v>
      </c>
      <c r="AX86" s="20">
        <v>96</v>
      </c>
      <c r="AY86" s="20">
        <v>360</v>
      </c>
      <c r="AZ86" s="19">
        <v>262702.08799999999</v>
      </c>
      <c r="BA86" s="19">
        <v>79200</v>
      </c>
      <c r="BB86" s="21">
        <v>90</v>
      </c>
      <c r="BC86" s="21">
        <v>53.62</v>
      </c>
      <c r="BD86" s="21">
        <v>10.48</v>
      </c>
      <c r="BE86" s="21"/>
      <c r="BF86" s="17" t="s">
        <v>75</v>
      </c>
      <c r="BG86" s="14"/>
      <c r="BH86" s="17" t="s">
        <v>85</v>
      </c>
      <c r="BI86" s="17" t="s">
        <v>119</v>
      </c>
      <c r="BJ86" s="17" t="s">
        <v>205</v>
      </c>
      <c r="BK86" s="17" t="s">
        <v>83</v>
      </c>
      <c r="BL86" s="15" t="s">
        <v>79</v>
      </c>
      <c r="BM86" s="21">
        <v>367609.89200320002</v>
      </c>
      <c r="BN86" s="15" t="s">
        <v>80</v>
      </c>
      <c r="BO86" s="21"/>
      <c r="BP86" s="22">
        <v>37127</v>
      </c>
      <c r="BQ86" s="22">
        <v>48084</v>
      </c>
      <c r="BR86" s="21"/>
      <c r="BS86" s="21">
        <v>90</v>
      </c>
      <c r="BT86" s="21">
        <v>0</v>
      </c>
    </row>
    <row r="87" spans="1:72" s="1" customFormat="1" ht="18.2" customHeight="1" x14ac:dyDescent="0.15">
      <c r="A87" s="5">
        <v>85</v>
      </c>
      <c r="B87" s="6" t="s">
        <v>72</v>
      </c>
      <c r="C87" s="6" t="s">
        <v>73</v>
      </c>
      <c r="D87" s="7">
        <v>45139</v>
      </c>
      <c r="E87" s="8" t="s">
        <v>214</v>
      </c>
      <c r="F87" s="9">
        <v>0</v>
      </c>
      <c r="G87" s="9">
        <v>0</v>
      </c>
      <c r="H87" s="10">
        <v>45962.18</v>
      </c>
      <c r="I87" s="10">
        <v>0</v>
      </c>
      <c r="J87" s="10">
        <v>0</v>
      </c>
      <c r="K87" s="10">
        <v>45962.18</v>
      </c>
      <c r="L87" s="10">
        <v>414.58</v>
      </c>
      <c r="M87" s="10">
        <v>0</v>
      </c>
      <c r="N87" s="10"/>
      <c r="O87" s="10">
        <v>0</v>
      </c>
      <c r="P87" s="10">
        <v>414.58</v>
      </c>
      <c r="Q87" s="10">
        <v>0</v>
      </c>
      <c r="R87" s="10">
        <v>0</v>
      </c>
      <c r="S87" s="10">
        <v>45547.6</v>
      </c>
      <c r="T87" s="10">
        <v>0</v>
      </c>
      <c r="U87" s="10">
        <v>407.91</v>
      </c>
      <c r="V87" s="10">
        <v>0</v>
      </c>
      <c r="W87" s="10">
        <v>0</v>
      </c>
      <c r="X87" s="10">
        <v>407.91</v>
      </c>
      <c r="Y87" s="10">
        <v>0</v>
      </c>
      <c r="Z87" s="10">
        <v>0</v>
      </c>
      <c r="AA87" s="10">
        <v>0</v>
      </c>
      <c r="AB87" s="10">
        <v>90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100.36</v>
      </c>
      <c r="AI87" s="19">
        <v>33.96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/>
      <c r="AT87" s="10"/>
      <c r="AU87" s="10">
        <f t="shared" si="1"/>
        <v>1046.81</v>
      </c>
      <c r="AV87" s="10">
        <v>0</v>
      </c>
      <c r="AW87" s="10">
        <v>0</v>
      </c>
      <c r="AX87" s="11">
        <v>77</v>
      </c>
      <c r="AY87" s="11">
        <v>360</v>
      </c>
      <c r="AZ87" s="10">
        <v>322066.80550000002</v>
      </c>
      <c r="BA87" s="10">
        <v>88825</v>
      </c>
      <c r="BB87" s="12">
        <v>85</v>
      </c>
      <c r="BC87" s="12">
        <v>43.586220095693797</v>
      </c>
      <c r="BD87" s="12">
        <v>10.65</v>
      </c>
      <c r="BE87" s="12"/>
      <c r="BF87" s="8" t="s">
        <v>75</v>
      </c>
      <c r="BG87" s="5"/>
      <c r="BH87" s="8" t="s">
        <v>85</v>
      </c>
      <c r="BI87" s="8" t="s">
        <v>215</v>
      </c>
      <c r="BJ87" s="8" t="s">
        <v>216</v>
      </c>
      <c r="BK87" s="8" t="s">
        <v>83</v>
      </c>
      <c r="BL87" s="6" t="s">
        <v>79</v>
      </c>
      <c r="BM87" s="12">
        <v>354848.68936720002</v>
      </c>
      <c r="BN87" s="6" t="s">
        <v>80</v>
      </c>
      <c r="BO87" s="12"/>
      <c r="BP87" s="13">
        <v>37299</v>
      </c>
      <c r="BQ87" s="13">
        <v>48256</v>
      </c>
      <c r="BR87" s="12"/>
      <c r="BS87" s="12">
        <v>90</v>
      </c>
      <c r="BT87" s="12">
        <v>0</v>
      </c>
    </row>
    <row r="88" spans="1:72" s="1" customFormat="1" ht="18.2" customHeight="1" x14ac:dyDescent="0.15">
      <c r="A88" s="14">
        <v>86</v>
      </c>
      <c r="B88" s="15" t="s">
        <v>72</v>
      </c>
      <c r="C88" s="15" t="s">
        <v>73</v>
      </c>
      <c r="D88" s="16">
        <v>45139</v>
      </c>
      <c r="E88" s="17" t="s">
        <v>217</v>
      </c>
      <c r="F88" s="18">
        <v>0</v>
      </c>
      <c r="G88" s="18">
        <v>0</v>
      </c>
      <c r="H88" s="19">
        <v>48792.74</v>
      </c>
      <c r="I88" s="19">
        <v>0</v>
      </c>
      <c r="J88" s="19">
        <v>0</v>
      </c>
      <c r="K88" s="19">
        <v>48792.74</v>
      </c>
      <c r="L88" s="19">
        <v>297.17</v>
      </c>
      <c r="M88" s="19">
        <v>0</v>
      </c>
      <c r="N88" s="19"/>
      <c r="O88" s="19">
        <v>0</v>
      </c>
      <c r="P88" s="19">
        <v>297.17</v>
      </c>
      <c r="Q88" s="19">
        <v>0</v>
      </c>
      <c r="R88" s="19">
        <v>0</v>
      </c>
      <c r="S88" s="19">
        <v>48495.57</v>
      </c>
      <c r="T88" s="19">
        <v>0</v>
      </c>
      <c r="U88" s="19">
        <v>426.12</v>
      </c>
      <c r="V88" s="19">
        <v>0</v>
      </c>
      <c r="W88" s="19">
        <v>0</v>
      </c>
      <c r="X88" s="19">
        <v>426.12</v>
      </c>
      <c r="Y88" s="19">
        <v>0</v>
      </c>
      <c r="Z88" s="19">
        <v>0</v>
      </c>
      <c r="AA88" s="19">
        <v>0</v>
      </c>
      <c r="AB88" s="19">
        <v>90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89.45</v>
      </c>
      <c r="AI88" s="19">
        <v>33.96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/>
      <c r="AT88" s="19"/>
      <c r="AU88" s="19">
        <f t="shared" si="1"/>
        <v>936.7</v>
      </c>
      <c r="AV88" s="19">
        <v>0</v>
      </c>
      <c r="AW88" s="19">
        <v>0</v>
      </c>
      <c r="AX88" s="20">
        <v>102</v>
      </c>
      <c r="AY88" s="20">
        <v>360</v>
      </c>
      <c r="AZ88" s="19">
        <v>271922.11200000002</v>
      </c>
      <c r="BA88" s="19">
        <v>79200</v>
      </c>
      <c r="BB88" s="21">
        <v>90</v>
      </c>
      <c r="BC88" s="21">
        <v>55.108602272727303</v>
      </c>
      <c r="BD88" s="21">
        <v>10.48</v>
      </c>
      <c r="BE88" s="21"/>
      <c r="BF88" s="17" t="s">
        <v>75</v>
      </c>
      <c r="BG88" s="14"/>
      <c r="BH88" s="17" t="s">
        <v>85</v>
      </c>
      <c r="BI88" s="17" t="s">
        <v>181</v>
      </c>
      <c r="BJ88" s="17" t="s">
        <v>218</v>
      </c>
      <c r="BK88" s="17" t="s">
        <v>83</v>
      </c>
      <c r="BL88" s="15" t="s">
        <v>79</v>
      </c>
      <c r="BM88" s="21">
        <v>377815.50410154002</v>
      </c>
      <c r="BN88" s="15" t="s">
        <v>80</v>
      </c>
      <c r="BO88" s="21"/>
      <c r="BP88" s="22">
        <v>37309</v>
      </c>
      <c r="BQ88" s="22">
        <v>48266</v>
      </c>
      <c r="BR88" s="21"/>
      <c r="BS88" s="21">
        <v>90</v>
      </c>
      <c r="BT88" s="21">
        <v>0</v>
      </c>
    </row>
    <row r="89" spans="1:72" s="1" customFormat="1" ht="18.2" customHeight="1" x14ac:dyDescent="0.15">
      <c r="A89" s="5">
        <v>87</v>
      </c>
      <c r="B89" s="6" t="s">
        <v>72</v>
      </c>
      <c r="C89" s="6" t="s">
        <v>73</v>
      </c>
      <c r="D89" s="7">
        <v>45139</v>
      </c>
      <c r="E89" s="8" t="s">
        <v>219</v>
      </c>
      <c r="F89" s="9">
        <v>0</v>
      </c>
      <c r="G89" s="9">
        <v>0</v>
      </c>
      <c r="H89" s="10">
        <v>54446</v>
      </c>
      <c r="I89" s="10">
        <v>0</v>
      </c>
      <c r="J89" s="10">
        <v>0</v>
      </c>
      <c r="K89" s="10">
        <v>54446</v>
      </c>
      <c r="L89" s="10">
        <v>339.28</v>
      </c>
      <c r="M89" s="10">
        <v>0</v>
      </c>
      <c r="N89" s="10"/>
      <c r="O89" s="10">
        <v>0</v>
      </c>
      <c r="P89" s="10">
        <v>339.28</v>
      </c>
      <c r="Q89" s="10">
        <v>0</v>
      </c>
      <c r="R89" s="10">
        <v>0</v>
      </c>
      <c r="S89" s="10">
        <v>54106.720000000001</v>
      </c>
      <c r="T89" s="10">
        <v>0</v>
      </c>
      <c r="U89" s="10">
        <v>483.21</v>
      </c>
      <c r="V89" s="10">
        <v>0</v>
      </c>
      <c r="W89" s="10">
        <v>0</v>
      </c>
      <c r="X89" s="10">
        <v>483.21</v>
      </c>
      <c r="Y89" s="10">
        <v>0</v>
      </c>
      <c r="Z89" s="10">
        <v>0</v>
      </c>
      <c r="AA89" s="10">
        <v>0</v>
      </c>
      <c r="AB89" s="10">
        <v>90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100.37</v>
      </c>
      <c r="AI89" s="19">
        <v>33.96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/>
      <c r="AT89" s="10"/>
      <c r="AU89" s="10">
        <f t="shared" si="1"/>
        <v>1046.82</v>
      </c>
      <c r="AV89" s="10">
        <v>0</v>
      </c>
      <c r="AW89" s="10">
        <v>0</v>
      </c>
      <c r="AX89" s="11">
        <v>101</v>
      </c>
      <c r="AY89" s="11">
        <v>360</v>
      </c>
      <c r="AZ89" s="10">
        <v>323259.35950000002</v>
      </c>
      <c r="BA89" s="10">
        <v>88825</v>
      </c>
      <c r="BB89" s="12">
        <v>85</v>
      </c>
      <c r="BC89" s="12">
        <v>51.776765550239197</v>
      </c>
      <c r="BD89" s="12">
        <v>10.65</v>
      </c>
      <c r="BE89" s="12"/>
      <c r="BF89" s="8" t="s">
        <v>75</v>
      </c>
      <c r="BG89" s="5"/>
      <c r="BH89" s="8" t="s">
        <v>85</v>
      </c>
      <c r="BI89" s="8" t="s">
        <v>220</v>
      </c>
      <c r="BJ89" s="8"/>
      <c r="BK89" s="8" t="s">
        <v>83</v>
      </c>
      <c r="BL89" s="6" t="s">
        <v>79</v>
      </c>
      <c r="BM89" s="12">
        <v>421530.41385184001</v>
      </c>
      <c r="BN89" s="6" t="s">
        <v>80</v>
      </c>
      <c r="BO89" s="12"/>
      <c r="BP89" s="13">
        <v>37356</v>
      </c>
      <c r="BQ89" s="13">
        <v>48314</v>
      </c>
      <c r="BR89" s="12"/>
      <c r="BS89" s="12">
        <v>90</v>
      </c>
      <c r="BT89" s="12">
        <v>0</v>
      </c>
    </row>
    <row r="90" spans="1:72" s="1" customFormat="1" ht="18.2" customHeight="1" x14ac:dyDescent="0.15">
      <c r="A90" s="14">
        <v>88</v>
      </c>
      <c r="B90" s="15" t="s">
        <v>72</v>
      </c>
      <c r="C90" s="15" t="s">
        <v>73</v>
      </c>
      <c r="D90" s="16">
        <v>45139</v>
      </c>
      <c r="E90" s="17" t="s">
        <v>221</v>
      </c>
      <c r="F90" s="18">
        <v>0</v>
      </c>
      <c r="G90" s="18">
        <v>0</v>
      </c>
      <c r="H90" s="19">
        <v>46204.08</v>
      </c>
      <c r="I90" s="19">
        <v>0</v>
      </c>
      <c r="J90" s="19">
        <v>0</v>
      </c>
      <c r="K90" s="19">
        <v>46204.08</v>
      </c>
      <c r="L90" s="19">
        <v>271.73</v>
      </c>
      <c r="M90" s="19">
        <v>0</v>
      </c>
      <c r="N90" s="19"/>
      <c r="O90" s="19">
        <v>0</v>
      </c>
      <c r="P90" s="19">
        <v>271.73</v>
      </c>
      <c r="Q90" s="19">
        <v>0</v>
      </c>
      <c r="R90" s="19">
        <v>0</v>
      </c>
      <c r="S90" s="19">
        <v>45932.35</v>
      </c>
      <c r="T90" s="19">
        <v>0</v>
      </c>
      <c r="U90" s="19">
        <v>375.02</v>
      </c>
      <c r="V90" s="19">
        <v>0</v>
      </c>
      <c r="W90" s="19">
        <v>0</v>
      </c>
      <c r="X90" s="19">
        <v>375.02</v>
      </c>
      <c r="Y90" s="19">
        <v>0</v>
      </c>
      <c r="Z90" s="19">
        <v>0</v>
      </c>
      <c r="AA90" s="19">
        <v>0</v>
      </c>
      <c r="AB90" s="19">
        <v>132</v>
      </c>
      <c r="AC90" s="19">
        <v>0</v>
      </c>
      <c r="AD90" s="19">
        <v>25</v>
      </c>
      <c r="AE90" s="19">
        <v>0</v>
      </c>
      <c r="AF90" s="19">
        <v>0</v>
      </c>
      <c r="AG90" s="19">
        <v>0</v>
      </c>
      <c r="AH90" s="19">
        <v>91.57</v>
      </c>
      <c r="AI90" s="19">
        <v>33.96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/>
      <c r="AT90" s="19"/>
      <c r="AU90" s="19">
        <f t="shared" si="1"/>
        <v>929.28</v>
      </c>
      <c r="AV90" s="19">
        <v>0</v>
      </c>
      <c r="AW90" s="19">
        <v>0</v>
      </c>
      <c r="AX90" s="20">
        <v>104</v>
      </c>
      <c r="AY90" s="20">
        <v>360</v>
      </c>
      <c r="AZ90" s="19">
        <v>272218.408</v>
      </c>
      <c r="BA90" s="19">
        <v>73920</v>
      </c>
      <c r="BB90" s="21">
        <v>84</v>
      </c>
      <c r="BC90" s="21">
        <v>52.195852272727301</v>
      </c>
      <c r="BD90" s="21">
        <v>10.49</v>
      </c>
      <c r="BE90" s="21"/>
      <c r="BF90" s="17" t="s">
        <v>75</v>
      </c>
      <c r="BG90" s="14"/>
      <c r="BH90" s="17" t="s">
        <v>85</v>
      </c>
      <c r="BI90" s="17" t="s">
        <v>222</v>
      </c>
      <c r="BJ90" s="17" t="s">
        <v>223</v>
      </c>
      <c r="BK90" s="17" t="s">
        <v>83</v>
      </c>
      <c r="BL90" s="15" t="s">
        <v>79</v>
      </c>
      <c r="BM90" s="21">
        <v>357846.16965669999</v>
      </c>
      <c r="BN90" s="15" t="s">
        <v>80</v>
      </c>
      <c r="BO90" s="21"/>
      <c r="BP90" s="22">
        <v>37356</v>
      </c>
      <c r="BQ90" s="22">
        <v>48314</v>
      </c>
      <c r="BR90" s="21"/>
      <c r="BS90" s="21">
        <v>132</v>
      </c>
      <c r="BT90" s="21">
        <v>25</v>
      </c>
    </row>
    <row r="91" spans="1:72" s="1" customFormat="1" ht="18.2" customHeight="1" x14ac:dyDescent="0.15">
      <c r="A91" s="5">
        <v>89</v>
      </c>
      <c r="B91" s="6" t="s">
        <v>72</v>
      </c>
      <c r="C91" s="6" t="s">
        <v>73</v>
      </c>
      <c r="D91" s="7">
        <v>45139</v>
      </c>
      <c r="E91" s="8" t="s">
        <v>224</v>
      </c>
      <c r="F91" s="9">
        <v>0</v>
      </c>
      <c r="G91" s="9">
        <v>0</v>
      </c>
      <c r="H91" s="10">
        <v>44924.22</v>
      </c>
      <c r="I91" s="10">
        <v>0</v>
      </c>
      <c r="J91" s="10">
        <v>0</v>
      </c>
      <c r="K91" s="10">
        <v>44924.22</v>
      </c>
      <c r="L91" s="10">
        <v>330.95</v>
      </c>
      <c r="M91" s="10">
        <v>0</v>
      </c>
      <c r="N91" s="10"/>
      <c r="O91" s="10">
        <v>0</v>
      </c>
      <c r="P91" s="10">
        <v>330.95</v>
      </c>
      <c r="Q91" s="10">
        <v>12.04</v>
      </c>
      <c r="R91" s="10">
        <v>0</v>
      </c>
      <c r="S91" s="10">
        <v>44581.23</v>
      </c>
      <c r="T91" s="10">
        <v>0</v>
      </c>
      <c r="U91" s="10">
        <v>392.34</v>
      </c>
      <c r="V91" s="10">
        <v>0</v>
      </c>
      <c r="W91" s="10">
        <v>0</v>
      </c>
      <c r="X91" s="10">
        <v>392.34</v>
      </c>
      <c r="Y91" s="10">
        <v>0</v>
      </c>
      <c r="Z91" s="10">
        <v>0</v>
      </c>
      <c r="AA91" s="10">
        <v>0</v>
      </c>
      <c r="AB91" s="10">
        <v>90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89.44</v>
      </c>
      <c r="AI91" s="19">
        <v>33.96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/>
      <c r="AT91" s="10"/>
      <c r="AU91" s="10">
        <f t="shared" si="1"/>
        <v>948.73</v>
      </c>
      <c r="AV91" s="10">
        <v>0</v>
      </c>
      <c r="AW91" s="10">
        <v>0</v>
      </c>
      <c r="AX91" s="11">
        <v>93</v>
      </c>
      <c r="AY91" s="11">
        <v>360</v>
      </c>
      <c r="AZ91" s="10">
        <v>272777.03200000001</v>
      </c>
      <c r="BA91" s="10">
        <v>79200</v>
      </c>
      <c r="BB91" s="12">
        <v>90</v>
      </c>
      <c r="BC91" s="12">
        <v>50.660488636363603</v>
      </c>
      <c r="BD91" s="12">
        <v>10.48</v>
      </c>
      <c r="BE91" s="12"/>
      <c r="BF91" s="8" t="s">
        <v>75</v>
      </c>
      <c r="BG91" s="5"/>
      <c r="BH91" s="8" t="s">
        <v>85</v>
      </c>
      <c r="BI91" s="8" t="s">
        <v>222</v>
      </c>
      <c r="BJ91" s="8"/>
      <c r="BK91" s="8" t="s">
        <v>83</v>
      </c>
      <c r="BL91" s="6" t="s">
        <v>79</v>
      </c>
      <c r="BM91" s="12">
        <v>347319.96934806003</v>
      </c>
      <c r="BN91" s="6" t="s">
        <v>80</v>
      </c>
      <c r="BO91" s="12"/>
      <c r="BP91" s="13">
        <v>37363</v>
      </c>
      <c r="BQ91" s="13">
        <v>48321</v>
      </c>
      <c r="BR91" s="12"/>
      <c r="BS91" s="12">
        <v>90</v>
      </c>
      <c r="BT91" s="12">
        <v>0</v>
      </c>
    </row>
    <row r="92" spans="1:72" s="1" customFormat="1" ht="18.2" customHeight="1" x14ac:dyDescent="0.15">
      <c r="A92" s="14">
        <v>90</v>
      </c>
      <c r="B92" s="15" t="s">
        <v>72</v>
      </c>
      <c r="C92" s="15" t="s">
        <v>73</v>
      </c>
      <c r="D92" s="16">
        <v>45139</v>
      </c>
      <c r="E92" s="17" t="s">
        <v>225</v>
      </c>
      <c r="F92" s="18">
        <v>84</v>
      </c>
      <c r="G92" s="18">
        <v>83</v>
      </c>
      <c r="H92" s="19">
        <v>50153.31</v>
      </c>
      <c r="I92" s="19">
        <v>16930.599999999999</v>
      </c>
      <c r="J92" s="19">
        <v>0</v>
      </c>
      <c r="K92" s="19">
        <v>67083.91</v>
      </c>
      <c r="L92" s="19">
        <v>285.29000000000002</v>
      </c>
      <c r="M92" s="19">
        <v>0</v>
      </c>
      <c r="N92" s="19"/>
      <c r="O92" s="19">
        <v>0</v>
      </c>
      <c r="P92" s="19">
        <v>0</v>
      </c>
      <c r="Q92" s="19">
        <v>0</v>
      </c>
      <c r="R92" s="19">
        <v>0</v>
      </c>
      <c r="S92" s="19">
        <v>67083.91</v>
      </c>
      <c r="T92" s="19">
        <v>43690.87</v>
      </c>
      <c r="U92" s="19">
        <v>438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44128.87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/>
      <c r="AT92" s="19"/>
      <c r="AU92" s="19">
        <f t="shared" si="1"/>
        <v>0</v>
      </c>
      <c r="AV92" s="19">
        <v>17215.89</v>
      </c>
      <c r="AW92" s="19">
        <v>44128.87</v>
      </c>
      <c r="AX92" s="20">
        <v>106</v>
      </c>
      <c r="AY92" s="20">
        <v>360</v>
      </c>
      <c r="AZ92" s="19">
        <v>274853.56800000003</v>
      </c>
      <c r="BA92" s="19">
        <v>79200</v>
      </c>
      <c r="BB92" s="21">
        <v>90</v>
      </c>
      <c r="BC92" s="21">
        <v>76.231715909090894</v>
      </c>
      <c r="BD92" s="21">
        <v>10.48</v>
      </c>
      <c r="BE92" s="21"/>
      <c r="BF92" s="17" t="s">
        <v>75</v>
      </c>
      <c r="BG92" s="14"/>
      <c r="BH92" s="17" t="s">
        <v>85</v>
      </c>
      <c r="BI92" s="17" t="s">
        <v>191</v>
      </c>
      <c r="BJ92" s="17" t="s">
        <v>200</v>
      </c>
      <c r="BK92" s="17" t="s">
        <v>78</v>
      </c>
      <c r="BL92" s="15" t="s">
        <v>79</v>
      </c>
      <c r="BM92" s="21">
        <v>522632.09348302003</v>
      </c>
      <c r="BN92" s="15" t="s">
        <v>80</v>
      </c>
      <c r="BO92" s="21"/>
      <c r="BP92" s="22">
        <v>37424</v>
      </c>
      <c r="BQ92" s="22">
        <v>48382</v>
      </c>
      <c r="BR92" s="21"/>
      <c r="BS92" s="21">
        <v>90</v>
      </c>
      <c r="BT92" s="21">
        <v>0</v>
      </c>
    </row>
    <row r="93" spans="1:72" s="1" customFormat="1" ht="18.2" customHeight="1" x14ac:dyDescent="0.15">
      <c r="A93" s="5">
        <v>91</v>
      </c>
      <c r="B93" s="6" t="s">
        <v>72</v>
      </c>
      <c r="C93" s="6" t="s">
        <v>73</v>
      </c>
      <c r="D93" s="7">
        <v>45139</v>
      </c>
      <c r="E93" s="8" t="s">
        <v>226</v>
      </c>
      <c r="F93" s="9">
        <v>0</v>
      </c>
      <c r="G93" s="9">
        <v>0</v>
      </c>
      <c r="H93" s="10">
        <v>61000.65</v>
      </c>
      <c r="I93" s="10">
        <v>0</v>
      </c>
      <c r="J93" s="10">
        <v>0</v>
      </c>
      <c r="K93" s="10">
        <v>61000.65</v>
      </c>
      <c r="L93" s="10">
        <v>330.88</v>
      </c>
      <c r="M93" s="10">
        <v>0</v>
      </c>
      <c r="N93" s="10"/>
      <c r="O93" s="10">
        <v>0</v>
      </c>
      <c r="P93" s="10">
        <v>330.88</v>
      </c>
      <c r="Q93" s="10">
        <v>0</v>
      </c>
      <c r="R93" s="10">
        <v>0</v>
      </c>
      <c r="S93" s="10">
        <v>60669.77</v>
      </c>
      <c r="T93" s="10">
        <v>0</v>
      </c>
      <c r="U93" s="10">
        <v>544.94000000000005</v>
      </c>
      <c r="V93" s="10">
        <v>0</v>
      </c>
      <c r="W93" s="10">
        <v>0</v>
      </c>
      <c r="X93" s="10">
        <v>544.94000000000005</v>
      </c>
      <c r="Y93" s="10">
        <v>0</v>
      </c>
      <c r="Z93" s="10">
        <v>0</v>
      </c>
      <c r="AA93" s="10">
        <v>0</v>
      </c>
      <c r="AB93" s="10">
        <v>90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106.23</v>
      </c>
      <c r="AI93" s="19">
        <v>33.96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/>
      <c r="AT93" s="10"/>
      <c r="AU93" s="10">
        <f t="shared" si="1"/>
        <v>1106.0100000000002</v>
      </c>
      <c r="AV93" s="10">
        <v>0</v>
      </c>
      <c r="AW93" s="10">
        <v>0</v>
      </c>
      <c r="AX93" s="11">
        <v>109</v>
      </c>
      <c r="AY93" s="11">
        <v>360</v>
      </c>
      <c r="AZ93" s="10">
        <v>329789.98249999998</v>
      </c>
      <c r="BA93" s="10">
        <v>94050</v>
      </c>
      <c r="BB93" s="12">
        <v>90</v>
      </c>
      <c r="BC93" s="12">
        <v>58.057196172248801</v>
      </c>
      <c r="BD93" s="12">
        <v>10.72</v>
      </c>
      <c r="BE93" s="12"/>
      <c r="BF93" s="8" t="s">
        <v>75</v>
      </c>
      <c r="BG93" s="5"/>
      <c r="BH93" s="8" t="s">
        <v>85</v>
      </c>
      <c r="BI93" s="8" t="s">
        <v>181</v>
      </c>
      <c r="BJ93" s="8"/>
      <c r="BK93" s="8" t="s">
        <v>83</v>
      </c>
      <c r="BL93" s="6" t="s">
        <v>79</v>
      </c>
      <c r="BM93" s="12">
        <v>472661.31187393999</v>
      </c>
      <c r="BN93" s="6" t="s">
        <v>80</v>
      </c>
      <c r="BO93" s="12"/>
      <c r="BP93" s="13">
        <v>37505</v>
      </c>
      <c r="BQ93" s="13">
        <v>48463</v>
      </c>
      <c r="BR93" s="12"/>
      <c r="BS93" s="12">
        <v>90</v>
      </c>
      <c r="BT93" s="12">
        <v>0</v>
      </c>
    </row>
    <row r="94" spans="1:72" s="1" customFormat="1" ht="18.2" customHeight="1" x14ac:dyDescent="0.15">
      <c r="A94" s="14">
        <v>92</v>
      </c>
      <c r="B94" s="15" t="s">
        <v>72</v>
      </c>
      <c r="C94" s="15" t="s">
        <v>73</v>
      </c>
      <c r="D94" s="16">
        <v>45139</v>
      </c>
      <c r="E94" s="17" t="s">
        <v>227</v>
      </c>
      <c r="F94" s="18">
        <v>151</v>
      </c>
      <c r="G94" s="18">
        <v>150</v>
      </c>
      <c r="H94" s="19">
        <v>71733.679999999993</v>
      </c>
      <c r="I94" s="19">
        <v>29397.9</v>
      </c>
      <c r="J94" s="19">
        <v>0</v>
      </c>
      <c r="K94" s="19">
        <v>101131.58</v>
      </c>
      <c r="L94" s="19">
        <v>362.26</v>
      </c>
      <c r="M94" s="19">
        <v>0</v>
      </c>
      <c r="N94" s="19"/>
      <c r="O94" s="19">
        <v>0</v>
      </c>
      <c r="P94" s="19">
        <v>0</v>
      </c>
      <c r="Q94" s="19">
        <v>0</v>
      </c>
      <c r="R94" s="19">
        <v>0</v>
      </c>
      <c r="S94" s="19">
        <v>101131.58</v>
      </c>
      <c r="T94" s="19">
        <v>125588.5</v>
      </c>
      <c r="U94" s="19">
        <v>664.14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126252.64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/>
      <c r="AT94" s="19"/>
      <c r="AU94" s="19">
        <f t="shared" si="1"/>
        <v>0</v>
      </c>
      <c r="AV94" s="19">
        <v>29760.16</v>
      </c>
      <c r="AW94" s="19">
        <v>126252.64</v>
      </c>
      <c r="AX94" s="20">
        <v>112</v>
      </c>
      <c r="AY94" s="20">
        <v>360</v>
      </c>
      <c r="AZ94" s="19">
        <v>381545.17420000001</v>
      </c>
      <c r="BA94" s="19">
        <v>106845</v>
      </c>
      <c r="BB94" s="21">
        <v>89.82</v>
      </c>
      <c r="BC94" s="21">
        <v>85.0169733314615</v>
      </c>
      <c r="BD94" s="21">
        <v>11.11</v>
      </c>
      <c r="BE94" s="21"/>
      <c r="BF94" s="17" t="s">
        <v>75</v>
      </c>
      <c r="BG94" s="14"/>
      <c r="BH94" s="17" t="s">
        <v>85</v>
      </c>
      <c r="BI94" s="17" t="s">
        <v>119</v>
      </c>
      <c r="BJ94" s="17" t="s">
        <v>228</v>
      </c>
      <c r="BK94" s="17" t="s">
        <v>78</v>
      </c>
      <c r="BL94" s="15" t="s">
        <v>79</v>
      </c>
      <c r="BM94" s="21">
        <v>787888.02520075999</v>
      </c>
      <c r="BN94" s="15" t="s">
        <v>80</v>
      </c>
      <c r="BO94" s="21"/>
      <c r="BP94" s="22">
        <v>37595</v>
      </c>
      <c r="BQ94" s="22">
        <v>48553</v>
      </c>
      <c r="BR94" s="21"/>
      <c r="BS94" s="21">
        <v>182.5</v>
      </c>
      <c r="BT94" s="21">
        <v>0</v>
      </c>
    </row>
    <row r="95" spans="1:72" s="1" customFormat="1" ht="18.2" customHeight="1" x14ac:dyDescent="0.15">
      <c r="A95" s="5">
        <v>93</v>
      </c>
      <c r="B95" s="6" t="s">
        <v>72</v>
      </c>
      <c r="C95" s="6" t="s">
        <v>73</v>
      </c>
      <c r="D95" s="7">
        <v>45139</v>
      </c>
      <c r="E95" s="8" t="s">
        <v>229</v>
      </c>
      <c r="F95" s="9">
        <v>0</v>
      </c>
      <c r="G95" s="9">
        <v>0</v>
      </c>
      <c r="H95" s="10">
        <v>56691.64</v>
      </c>
      <c r="I95" s="10">
        <v>0</v>
      </c>
      <c r="J95" s="10">
        <v>0</v>
      </c>
      <c r="K95" s="10">
        <v>56691.64</v>
      </c>
      <c r="L95" s="10">
        <v>319.35000000000002</v>
      </c>
      <c r="M95" s="10">
        <v>0</v>
      </c>
      <c r="N95" s="10"/>
      <c r="O95" s="10">
        <v>0</v>
      </c>
      <c r="P95" s="10">
        <v>319.35000000000002</v>
      </c>
      <c r="Q95" s="10">
        <v>0</v>
      </c>
      <c r="R95" s="10">
        <v>0</v>
      </c>
      <c r="S95" s="10">
        <v>56372.29</v>
      </c>
      <c r="T95" s="10">
        <v>0</v>
      </c>
      <c r="U95" s="10">
        <v>503.14</v>
      </c>
      <c r="V95" s="10">
        <v>0</v>
      </c>
      <c r="W95" s="10">
        <v>0</v>
      </c>
      <c r="X95" s="10">
        <v>503.14</v>
      </c>
      <c r="Y95" s="10">
        <v>0</v>
      </c>
      <c r="Z95" s="10">
        <v>0</v>
      </c>
      <c r="AA95" s="10">
        <v>0</v>
      </c>
      <c r="AB95" s="10">
        <v>90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100.35</v>
      </c>
      <c r="AI95" s="19">
        <v>33.96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/>
      <c r="AT95" s="10"/>
      <c r="AU95" s="10">
        <f t="shared" si="1"/>
        <v>1046.8000000000002</v>
      </c>
      <c r="AV95" s="10">
        <v>0</v>
      </c>
      <c r="AW95" s="10">
        <v>0</v>
      </c>
      <c r="AX95" s="11">
        <v>111</v>
      </c>
      <c r="AY95" s="11">
        <v>360</v>
      </c>
      <c r="AZ95" s="10">
        <v>335309.25449999998</v>
      </c>
      <c r="BA95" s="10">
        <v>88825</v>
      </c>
      <c r="BB95" s="12">
        <v>85</v>
      </c>
      <c r="BC95" s="12">
        <v>53.944775119617198</v>
      </c>
      <c r="BD95" s="12">
        <v>10.65</v>
      </c>
      <c r="BE95" s="12"/>
      <c r="BF95" s="8" t="s">
        <v>75</v>
      </c>
      <c r="BG95" s="5"/>
      <c r="BH95" s="8" t="s">
        <v>85</v>
      </c>
      <c r="BI95" s="8" t="s">
        <v>181</v>
      </c>
      <c r="BJ95" s="8" t="s">
        <v>230</v>
      </c>
      <c r="BK95" s="8" t="s">
        <v>83</v>
      </c>
      <c r="BL95" s="6" t="s">
        <v>79</v>
      </c>
      <c r="BM95" s="12">
        <v>439180.83989338001</v>
      </c>
      <c r="BN95" s="6" t="s">
        <v>80</v>
      </c>
      <c r="BO95" s="12"/>
      <c r="BP95" s="13">
        <v>37596</v>
      </c>
      <c r="BQ95" s="13">
        <v>48554</v>
      </c>
      <c r="BR95" s="12"/>
      <c r="BS95" s="12">
        <v>90</v>
      </c>
      <c r="BT95" s="12">
        <v>0</v>
      </c>
    </row>
    <row r="96" spans="1:72" s="1" customFormat="1" ht="18.2" customHeight="1" x14ac:dyDescent="0.15">
      <c r="A96" s="14">
        <v>94</v>
      </c>
      <c r="B96" s="15" t="s">
        <v>72</v>
      </c>
      <c r="C96" s="15" t="s">
        <v>73</v>
      </c>
      <c r="D96" s="16">
        <v>45139</v>
      </c>
      <c r="E96" s="17" t="s">
        <v>231</v>
      </c>
      <c r="F96" s="18">
        <v>177</v>
      </c>
      <c r="G96" s="18">
        <v>176</v>
      </c>
      <c r="H96" s="19">
        <v>41306.74</v>
      </c>
      <c r="I96" s="19">
        <v>20356.810000000001</v>
      </c>
      <c r="J96" s="19">
        <v>0</v>
      </c>
      <c r="K96" s="19">
        <v>61663.55</v>
      </c>
      <c r="L96" s="19">
        <v>217.89</v>
      </c>
      <c r="M96" s="19">
        <v>0</v>
      </c>
      <c r="N96" s="19"/>
      <c r="O96" s="19">
        <v>0</v>
      </c>
      <c r="P96" s="19">
        <v>0</v>
      </c>
      <c r="Q96" s="19">
        <v>0</v>
      </c>
      <c r="R96" s="19">
        <v>0</v>
      </c>
      <c r="S96" s="19">
        <v>61663.55</v>
      </c>
      <c r="T96" s="19">
        <v>77918.899999999994</v>
      </c>
      <c r="U96" s="19">
        <v>337.34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78256.240000000005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/>
      <c r="AT96" s="19"/>
      <c r="AU96" s="19">
        <f t="shared" si="1"/>
        <v>0</v>
      </c>
      <c r="AV96" s="19">
        <v>20574.7</v>
      </c>
      <c r="AW96" s="19">
        <v>78256.240000000005</v>
      </c>
      <c r="AX96" s="20">
        <v>114</v>
      </c>
      <c r="AY96" s="20">
        <v>360</v>
      </c>
      <c r="AZ96" s="19">
        <v>232023.7205</v>
      </c>
      <c r="BA96" s="19">
        <v>64350</v>
      </c>
      <c r="BB96" s="21">
        <v>90</v>
      </c>
      <c r="BC96" s="21">
        <v>86.242727272727294</v>
      </c>
      <c r="BD96" s="21">
        <v>9.8000000000000007</v>
      </c>
      <c r="BE96" s="21"/>
      <c r="BF96" s="17" t="s">
        <v>75</v>
      </c>
      <c r="BG96" s="14"/>
      <c r="BH96" s="17" t="s">
        <v>85</v>
      </c>
      <c r="BI96" s="17" t="s">
        <v>119</v>
      </c>
      <c r="BJ96" s="17" t="s">
        <v>205</v>
      </c>
      <c r="BK96" s="17" t="s">
        <v>78</v>
      </c>
      <c r="BL96" s="15" t="s">
        <v>79</v>
      </c>
      <c r="BM96" s="21">
        <v>480403.57558310003</v>
      </c>
      <c r="BN96" s="15" t="s">
        <v>80</v>
      </c>
      <c r="BO96" s="21"/>
      <c r="BP96" s="22">
        <v>37664</v>
      </c>
      <c r="BQ96" s="22">
        <v>48622</v>
      </c>
      <c r="BR96" s="21"/>
      <c r="BS96" s="21">
        <v>65</v>
      </c>
      <c r="BT96" s="21">
        <v>0</v>
      </c>
    </row>
    <row r="97" spans="1:72" s="1" customFormat="1" ht="18.2" customHeight="1" x14ac:dyDescent="0.15">
      <c r="A97" s="5">
        <v>95</v>
      </c>
      <c r="B97" s="6" t="s">
        <v>72</v>
      </c>
      <c r="C97" s="6" t="s">
        <v>73</v>
      </c>
      <c r="D97" s="7">
        <v>45139</v>
      </c>
      <c r="E97" s="8" t="s">
        <v>232</v>
      </c>
      <c r="F97" s="9">
        <v>178</v>
      </c>
      <c r="G97" s="9">
        <v>177</v>
      </c>
      <c r="H97" s="10">
        <v>71294.990000000005</v>
      </c>
      <c r="I97" s="10">
        <v>87857.68</v>
      </c>
      <c r="J97" s="10">
        <v>0</v>
      </c>
      <c r="K97" s="10">
        <v>159152.67000000001</v>
      </c>
      <c r="L97" s="10">
        <v>987.79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159152.67000000001</v>
      </c>
      <c r="T97" s="10">
        <v>199291.06</v>
      </c>
      <c r="U97" s="10">
        <v>634.53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199925.59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/>
      <c r="AT97" s="10"/>
      <c r="AU97" s="10">
        <f t="shared" si="1"/>
        <v>0</v>
      </c>
      <c r="AV97" s="10">
        <v>88845.47</v>
      </c>
      <c r="AW97" s="10">
        <v>199925.59</v>
      </c>
      <c r="AX97" s="11">
        <v>55</v>
      </c>
      <c r="AY97" s="11">
        <v>300</v>
      </c>
      <c r="AZ97" s="10">
        <v>612099.9963</v>
      </c>
      <c r="BA97" s="10">
        <v>169507.17</v>
      </c>
      <c r="BB97" s="12">
        <v>90</v>
      </c>
      <c r="BC97" s="12">
        <v>84.502267957160697</v>
      </c>
      <c r="BD97" s="12">
        <v>10.68</v>
      </c>
      <c r="BE97" s="12"/>
      <c r="BF97" s="8" t="s">
        <v>75</v>
      </c>
      <c r="BG97" s="5"/>
      <c r="BH97" s="8" t="s">
        <v>85</v>
      </c>
      <c r="BI97" s="8" t="s">
        <v>181</v>
      </c>
      <c r="BJ97" s="8" t="s">
        <v>233</v>
      </c>
      <c r="BK97" s="8" t="s">
        <v>78</v>
      </c>
      <c r="BL97" s="6" t="s">
        <v>79</v>
      </c>
      <c r="BM97" s="12">
        <v>1239914.2075277399</v>
      </c>
      <c r="BN97" s="6" t="s">
        <v>80</v>
      </c>
      <c r="BO97" s="12"/>
      <c r="BP97" s="13">
        <v>37687</v>
      </c>
      <c r="BQ97" s="13">
        <v>46819</v>
      </c>
      <c r="BR97" s="12"/>
      <c r="BS97" s="12">
        <v>263.98</v>
      </c>
      <c r="BT97" s="12">
        <v>0</v>
      </c>
    </row>
    <row r="98" spans="1:72" s="1" customFormat="1" ht="18.2" customHeight="1" x14ac:dyDescent="0.15">
      <c r="A98" s="14">
        <v>96</v>
      </c>
      <c r="B98" s="15" t="s">
        <v>72</v>
      </c>
      <c r="C98" s="15" t="s">
        <v>73</v>
      </c>
      <c r="D98" s="16">
        <v>45139</v>
      </c>
      <c r="E98" s="17" t="s">
        <v>234</v>
      </c>
      <c r="F98" s="18">
        <v>120</v>
      </c>
      <c r="G98" s="18">
        <v>119</v>
      </c>
      <c r="H98" s="19">
        <v>34453.120000000003</v>
      </c>
      <c r="I98" s="19">
        <v>42731.05</v>
      </c>
      <c r="J98" s="19">
        <v>0</v>
      </c>
      <c r="K98" s="19">
        <v>77184.17</v>
      </c>
      <c r="L98" s="19">
        <v>579.22</v>
      </c>
      <c r="M98" s="19">
        <v>0</v>
      </c>
      <c r="N98" s="19"/>
      <c r="O98" s="19">
        <v>0</v>
      </c>
      <c r="P98" s="19">
        <v>0</v>
      </c>
      <c r="Q98" s="19">
        <v>0</v>
      </c>
      <c r="R98" s="19">
        <v>0</v>
      </c>
      <c r="S98" s="19">
        <v>77184.17</v>
      </c>
      <c r="T98" s="19">
        <v>63331</v>
      </c>
      <c r="U98" s="19">
        <v>304.63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63635.63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/>
      <c r="AT98" s="19"/>
      <c r="AU98" s="19">
        <f t="shared" si="1"/>
        <v>0</v>
      </c>
      <c r="AV98" s="19">
        <v>43310.27</v>
      </c>
      <c r="AW98" s="19">
        <v>63635.63</v>
      </c>
      <c r="AX98" s="20">
        <v>47</v>
      </c>
      <c r="AY98" s="20">
        <v>300</v>
      </c>
      <c r="AZ98" s="19">
        <v>354449.78909999999</v>
      </c>
      <c r="BA98" s="19">
        <v>92837</v>
      </c>
      <c r="BB98" s="21">
        <v>85.25</v>
      </c>
      <c r="BC98" s="21">
        <v>70.876380026282604</v>
      </c>
      <c r="BD98" s="21">
        <v>10.61</v>
      </c>
      <c r="BE98" s="21"/>
      <c r="BF98" s="17" t="s">
        <v>75</v>
      </c>
      <c r="BG98" s="14"/>
      <c r="BH98" s="17" t="s">
        <v>85</v>
      </c>
      <c r="BI98" s="17" t="s">
        <v>181</v>
      </c>
      <c r="BJ98" s="17" t="s">
        <v>233</v>
      </c>
      <c r="BK98" s="17" t="s">
        <v>78</v>
      </c>
      <c r="BL98" s="15" t="s">
        <v>79</v>
      </c>
      <c r="BM98" s="21">
        <v>601320.41127073998</v>
      </c>
      <c r="BN98" s="15" t="s">
        <v>80</v>
      </c>
      <c r="BO98" s="21"/>
      <c r="BP98" s="22">
        <v>37698</v>
      </c>
      <c r="BQ98" s="22">
        <v>46830</v>
      </c>
      <c r="BR98" s="21"/>
      <c r="BS98" s="21">
        <v>124.54</v>
      </c>
      <c r="BT98" s="21">
        <v>0</v>
      </c>
    </row>
    <row r="99" spans="1:72" s="1" customFormat="1" ht="18.2" customHeight="1" x14ac:dyDescent="0.15">
      <c r="A99" s="5">
        <v>97</v>
      </c>
      <c r="B99" s="6" t="s">
        <v>72</v>
      </c>
      <c r="C99" s="6" t="s">
        <v>73</v>
      </c>
      <c r="D99" s="7">
        <v>45139</v>
      </c>
      <c r="E99" s="8" t="s">
        <v>235</v>
      </c>
      <c r="F99" s="9">
        <v>0</v>
      </c>
      <c r="G99" s="9">
        <v>0</v>
      </c>
      <c r="H99" s="10">
        <v>61651.65</v>
      </c>
      <c r="I99" s="10">
        <v>0</v>
      </c>
      <c r="J99" s="10">
        <v>0</v>
      </c>
      <c r="K99" s="10">
        <v>61651.65</v>
      </c>
      <c r="L99" s="10">
        <v>298.7</v>
      </c>
      <c r="M99" s="10">
        <v>0</v>
      </c>
      <c r="N99" s="10"/>
      <c r="O99" s="10">
        <v>0</v>
      </c>
      <c r="P99" s="10">
        <v>298.7</v>
      </c>
      <c r="Q99" s="10">
        <v>0.33</v>
      </c>
      <c r="R99" s="10">
        <v>0</v>
      </c>
      <c r="S99" s="10">
        <v>61352.62</v>
      </c>
      <c r="T99" s="10">
        <v>0</v>
      </c>
      <c r="U99" s="10">
        <v>545.11</v>
      </c>
      <c r="V99" s="10">
        <v>0</v>
      </c>
      <c r="W99" s="10">
        <v>0</v>
      </c>
      <c r="X99" s="10">
        <v>545.11</v>
      </c>
      <c r="Y99" s="10">
        <v>0</v>
      </c>
      <c r="Z99" s="10">
        <v>0</v>
      </c>
      <c r="AA99" s="10">
        <v>0</v>
      </c>
      <c r="AB99" s="10">
        <v>95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103.26</v>
      </c>
      <c r="AI99" s="19">
        <v>33.96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/>
      <c r="AT99" s="10"/>
      <c r="AU99" s="10">
        <f t="shared" si="1"/>
        <v>1076.3599999999999</v>
      </c>
      <c r="AV99" s="10">
        <v>0</v>
      </c>
      <c r="AW99" s="10">
        <v>0</v>
      </c>
      <c r="AX99" s="11">
        <v>117</v>
      </c>
      <c r="AY99" s="11">
        <v>360</v>
      </c>
      <c r="AZ99" s="10">
        <v>342914.76449999999</v>
      </c>
      <c r="BA99" s="10">
        <v>91423</v>
      </c>
      <c r="BB99" s="12">
        <v>87.49</v>
      </c>
      <c r="BC99" s="12">
        <v>58.713242004747201</v>
      </c>
      <c r="BD99" s="12">
        <v>10.61</v>
      </c>
      <c r="BE99" s="12"/>
      <c r="BF99" s="8" t="s">
        <v>75</v>
      </c>
      <c r="BG99" s="5"/>
      <c r="BH99" s="8" t="s">
        <v>85</v>
      </c>
      <c r="BI99" s="8" t="s">
        <v>191</v>
      </c>
      <c r="BJ99" s="8" t="s">
        <v>192</v>
      </c>
      <c r="BK99" s="8" t="s">
        <v>83</v>
      </c>
      <c r="BL99" s="6" t="s">
        <v>79</v>
      </c>
      <c r="BM99" s="12">
        <v>477981.20639164001</v>
      </c>
      <c r="BN99" s="6" t="s">
        <v>80</v>
      </c>
      <c r="BO99" s="12"/>
      <c r="BP99" s="13">
        <v>37764</v>
      </c>
      <c r="BQ99" s="13">
        <v>48722</v>
      </c>
      <c r="BR99" s="12"/>
      <c r="BS99" s="12">
        <v>95</v>
      </c>
      <c r="BT99" s="12">
        <v>0</v>
      </c>
    </row>
    <row r="100" spans="1:72" s="1" customFormat="1" ht="18.2" customHeight="1" x14ac:dyDescent="0.15">
      <c r="A100" s="14">
        <v>98</v>
      </c>
      <c r="B100" s="15" t="s">
        <v>72</v>
      </c>
      <c r="C100" s="15" t="s">
        <v>73</v>
      </c>
      <c r="D100" s="16">
        <v>45139</v>
      </c>
      <c r="E100" s="17" t="s">
        <v>236</v>
      </c>
      <c r="F100" s="18">
        <v>0</v>
      </c>
      <c r="G100" s="18">
        <v>0</v>
      </c>
      <c r="H100" s="19">
        <v>25349.55</v>
      </c>
      <c r="I100" s="19">
        <v>0</v>
      </c>
      <c r="J100" s="19">
        <v>0</v>
      </c>
      <c r="K100" s="19">
        <v>25349.55</v>
      </c>
      <c r="L100" s="19">
        <v>180.72</v>
      </c>
      <c r="M100" s="19">
        <v>0</v>
      </c>
      <c r="N100" s="19"/>
      <c r="O100" s="19">
        <v>0</v>
      </c>
      <c r="P100" s="19">
        <v>180.72</v>
      </c>
      <c r="Q100" s="19">
        <v>0</v>
      </c>
      <c r="R100" s="19">
        <v>0</v>
      </c>
      <c r="S100" s="19">
        <v>25168.83</v>
      </c>
      <c r="T100" s="19">
        <v>0</v>
      </c>
      <c r="U100" s="19">
        <v>146.61000000000001</v>
      </c>
      <c r="V100" s="19">
        <v>0</v>
      </c>
      <c r="W100" s="19">
        <v>0</v>
      </c>
      <c r="X100" s="19">
        <v>146.61000000000001</v>
      </c>
      <c r="Y100" s="19">
        <v>0</v>
      </c>
      <c r="Z100" s="19">
        <v>0</v>
      </c>
      <c r="AA100" s="19">
        <v>0</v>
      </c>
      <c r="AB100" s="19">
        <v>78.5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44.62</v>
      </c>
      <c r="AI100" s="19">
        <v>33.96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/>
      <c r="AT100" s="19"/>
      <c r="AU100" s="19">
        <f t="shared" si="1"/>
        <v>484.41000000000008</v>
      </c>
      <c r="AV100" s="19">
        <v>0</v>
      </c>
      <c r="AW100" s="19">
        <v>0</v>
      </c>
      <c r="AX100" s="20">
        <v>102</v>
      </c>
      <c r="AY100" s="20">
        <v>360</v>
      </c>
      <c r="AZ100" s="19">
        <v>170084.31</v>
      </c>
      <c r="BA100" s="19">
        <v>49500</v>
      </c>
      <c r="BB100" s="21">
        <v>90</v>
      </c>
      <c r="BC100" s="21">
        <v>45.761509090909101</v>
      </c>
      <c r="BD100" s="21">
        <v>6.94</v>
      </c>
      <c r="BE100" s="21"/>
      <c r="BF100" s="17" t="s">
        <v>75</v>
      </c>
      <c r="BG100" s="14"/>
      <c r="BH100" s="17" t="s">
        <v>237</v>
      </c>
      <c r="BI100" s="17" t="s">
        <v>238</v>
      </c>
      <c r="BJ100" s="17" t="s">
        <v>239</v>
      </c>
      <c r="BK100" s="17" t="s">
        <v>83</v>
      </c>
      <c r="BL100" s="15" t="s">
        <v>79</v>
      </c>
      <c r="BM100" s="21">
        <v>196083.35759525999</v>
      </c>
      <c r="BN100" s="15" t="s">
        <v>80</v>
      </c>
      <c r="BO100" s="21"/>
      <c r="BP100" s="22">
        <v>37312</v>
      </c>
      <c r="BQ100" s="22">
        <v>48269</v>
      </c>
      <c r="BR100" s="21"/>
      <c r="BS100" s="21">
        <v>78.5</v>
      </c>
      <c r="BT100" s="21">
        <v>0</v>
      </c>
    </row>
    <row r="101" spans="1:72" s="1" customFormat="1" ht="18.2" customHeight="1" x14ac:dyDescent="0.15">
      <c r="A101" s="5">
        <v>99</v>
      </c>
      <c r="B101" s="6" t="s">
        <v>72</v>
      </c>
      <c r="C101" s="6" t="s">
        <v>73</v>
      </c>
      <c r="D101" s="7">
        <v>45139</v>
      </c>
      <c r="E101" s="8" t="s">
        <v>240</v>
      </c>
      <c r="F101" s="9">
        <v>0</v>
      </c>
      <c r="G101" s="9">
        <v>0</v>
      </c>
      <c r="H101" s="10">
        <v>25419.21</v>
      </c>
      <c r="I101" s="10">
        <v>29.76</v>
      </c>
      <c r="J101" s="10">
        <v>0</v>
      </c>
      <c r="K101" s="10">
        <v>25448.97</v>
      </c>
      <c r="L101" s="10">
        <v>180.32</v>
      </c>
      <c r="M101" s="10">
        <v>0</v>
      </c>
      <c r="N101" s="10"/>
      <c r="O101" s="10">
        <v>29.76</v>
      </c>
      <c r="P101" s="10">
        <v>153.41999999999999</v>
      </c>
      <c r="Q101" s="10">
        <v>0</v>
      </c>
      <c r="R101" s="10">
        <v>0</v>
      </c>
      <c r="S101" s="10">
        <v>25265.79</v>
      </c>
      <c r="T101" s="10">
        <v>0</v>
      </c>
      <c r="U101" s="10">
        <v>147.01</v>
      </c>
      <c r="V101" s="10">
        <v>0</v>
      </c>
      <c r="W101" s="10">
        <v>0</v>
      </c>
      <c r="X101" s="10">
        <v>147.01</v>
      </c>
      <c r="Y101" s="10">
        <v>0</v>
      </c>
      <c r="Z101" s="10">
        <v>0</v>
      </c>
      <c r="AA101" s="10">
        <v>0</v>
      </c>
      <c r="AB101" s="10">
        <v>78.5</v>
      </c>
      <c r="AC101" s="10">
        <v>0</v>
      </c>
      <c r="AD101" s="10">
        <v>0</v>
      </c>
      <c r="AE101" s="10">
        <v>0</v>
      </c>
      <c r="AF101" s="10">
        <v>29.76</v>
      </c>
      <c r="AG101" s="10">
        <v>0</v>
      </c>
      <c r="AH101" s="10">
        <v>44.62</v>
      </c>
      <c r="AI101" s="19">
        <v>33.96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/>
      <c r="AT101" s="10"/>
      <c r="AU101" s="10">
        <f t="shared" si="1"/>
        <v>517.03</v>
      </c>
      <c r="AV101" s="10">
        <v>26.9</v>
      </c>
      <c r="AW101" s="10">
        <v>0</v>
      </c>
      <c r="AX101" s="11">
        <v>104</v>
      </c>
      <c r="AY101" s="11">
        <v>360</v>
      </c>
      <c r="AZ101" s="10">
        <v>169982.89</v>
      </c>
      <c r="BA101" s="10">
        <v>49500</v>
      </c>
      <c r="BB101" s="12">
        <v>90</v>
      </c>
      <c r="BC101" s="12">
        <v>45.937800000000003</v>
      </c>
      <c r="BD101" s="12">
        <v>6.94</v>
      </c>
      <c r="BE101" s="12"/>
      <c r="BF101" s="8" t="s">
        <v>75</v>
      </c>
      <c r="BG101" s="5"/>
      <c r="BH101" s="8" t="s">
        <v>237</v>
      </c>
      <c r="BI101" s="8" t="s">
        <v>238</v>
      </c>
      <c r="BJ101" s="8" t="s">
        <v>239</v>
      </c>
      <c r="BK101" s="8" t="s">
        <v>83</v>
      </c>
      <c r="BL101" s="6" t="s">
        <v>79</v>
      </c>
      <c r="BM101" s="12">
        <v>196838.74600037999</v>
      </c>
      <c r="BN101" s="6" t="s">
        <v>80</v>
      </c>
      <c r="BO101" s="12"/>
      <c r="BP101" s="13">
        <v>37351</v>
      </c>
      <c r="BQ101" s="13">
        <v>48309</v>
      </c>
      <c r="BR101" s="12"/>
      <c r="BS101" s="12">
        <v>78.5</v>
      </c>
      <c r="BT101" s="12">
        <v>26.9</v>
      </c>
    </row>
    <row r="102" spans="1:72" s="1" customFormat="1" ht="18.2" customHeight="1" x14ac:dyDescent="0.15">
      <c r="A102" s="14">
        <v>100</v>
      </c>
      <c r="B102" s="15" t="s">
        <v>72</v>
      </c>
      <c r="C102" s="15" t="s">
        <v>73</v>
      </c>
      <c r="D102" s="16">
        <v>45139</v>
      </c>
      <c r="E102" s="17" t="s">
        <v>241</v>
      </c>
      <c r="F102" s="18">
        <v>168</v>
      </c>
      <c r="G102" s="18">
        <v>167</v>
      </c>
      <c r="H102" s="19">
        <v>25707.89</v>
      </c>
      <c r="I102" s="19">
        <v>19166.830000000002</v>
      </c>
      <c r="J102" s="19">
        <v>0</v>
      </c>
      <c r="K102" s="19">
        <v>44874.720000000001</v>
      </c>
      <c r="L102" s="19">
        <v>178.65</v>
      </c>
      <c r="M102" s="19">
        <v>0</v>
      </c>
      <c r="N102" s="19"/>
      <c r="O102" s="19">
        <v>0</v>
      </c>
      <c r="P102" s="19">
        <v>0</v>
      </c>
      <c r="Q102" s="19">
        <v>0</v>
      </c>
      <c r="R102" s="19">
        <v>0</v>
      </c>
      <c r="S102" s="19">
        <v>44874.720000000001</v>
      </c>
      <c r="T102" s="19">
        <v>35824.870000000003</v>
      </c>
      <c r="U102" s="19">
        <v>148.68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9">
        <v>35973.550000000003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/>
      <c r="AT102" s="19"/>
      <c r="AU102" s="19">
        <f t="shared" si="1"/>
        <v>0</v>
      </c>
      <c r="AV102" s="19">
        <v>19345.48</v>
      </c>
      <c r="AW102" s="19">
        <v>35973.550000000003</v>
      </c>
      <c r="AX102" s="20">
        <v>104</v>
      </c>
      <c r="AY102" s="20">
        <v>360</v>
      </c>
      <c r="AZ102" s="19">
        <v>170835.5</v>
      </c>
      <c r="BA102" s="19">
        <v>49500</v>
      </c>
      <c r="BB102" s="21">
        <v>90</v>
      </c>
      <c r="BC102" s="21">
        <v>81.590400000000002</v>
      </c>
      <c r="BD102" s="21">
        <v>6.94</v>
      </c>
      <c r="BE102" s="21"/>
      <c r="BF102" s="17" t="s">
        <v>75</v>
      </c>
      <c r="BG102" s="14"/>
      <c r="BH102" s="17" t="s">
        <v>237</v>
      </c>
      <c r="BI102" s="17" t="s">
        <v>238</v>
      </c>
      <c r="BJ102" s="17" t="s">
        <v>239</v>
      </c>
      <c r="BK102" s="17" t="s">
        <v>78</v>
      </c>
      <c r="BL102" s="15" t="s">
        <v>79</v>
      </c>
      <c r="BM102" s="21">
        <v>349606.46834784001</v>
      </c>
      <c r="BN102" s="15" t="s">
        <v>80</v>
      </c>
      <c r="BO102" s="21"/>
      <c r="BP102" s="22">
        <v>37370</v>
      </c>
      <c r="BQ102" s="22">
        <v>48328</v>
      </c>
      <c r="BR102" s="21"/>
      <c r="BS102" s="21">
        <v>78.5</v>
      </c>
      <c r="BT102" s="21">
        <v>0</v>
      </c>
    </row>
    <row r="103" spans="1:72" s="1" customFormat="1" ht="18.2" customHeight="1" x14ac:dyDescent="0.15">
      <c r="A103" s="5">
        <v>101</v>
      </c>
      <c r="B103" s="6" t="s">
        <v>72</v>
      </c>
      <c r="C103" s="6" t="s">
        <v>73</v>
      </c>
      <c r="D103" s="7">
        <v>45139</v>
      </c>
      <c r="E103" s="8" t="s">
        <v>242</v>
      </c>
      <c r="F103" s="9">
        <v>97</v>
      </c>
      <c r="G103" s="9">
        <v>96</v>
      </c>
      <c r="H103" s="10">
        <v>26062.14</v>
      </c>
      <c r="I103" s="10">
        <v>13082.89</v>
      </c>
      <c r="J103" s="10">
        <v>0</v>
      </c>
      <c r="K103" s="10">
        <v>39145.03</v>
      </c>
      <c r="L103" s="10">
        <v>176.61</v>
      </c>
      <c r="M103" s="10">
        <v>0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0">
        <v>39145.03</v>
      </c>
      <c r="T103" s="10">
        <v>18668.22</v>
      </c>
      <c r="U103" s="10">
        <v>150.72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18818.939999999999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/>
      <c r="AT103" s="10"/>
      <c r="AU103" s="10">
        <f t="shared" si="1"/>
        <v>0</v>
      </c>
      <c r="AV103" s="10">
        <v>13259.5</v>
      </c>
      <c r="AW103" s="10">
        <v>18818.939999999999</v>
      </c>
      <c r="AX103" s="11">
        <v>106</v>
      </c>
      <c r="AY103" s="11">
        <v>360</v>
      </c>
      <c r="AZ103" s="10">
        <v>171491.87</v>
      </c>
      <c r="BA103" s="10">
        <v>49500</v>
      </c>
      <c r="BB103" s="12">
        <v>90</v>
      </c>
      <c r="BC103" s="12">
        <v>71.172781818181804</v>
      </c>
      <c r="BD103" s="12">
        <v>6.94</v>
      </c>
      <c r="BE103" s="12"/>
      <c r="BF103" s="8" t="s">
        <v>91</v>
      </c>
      <c r="BG103" s="5"/>
      <c r="BH103" s="8" t="s">
        <v>237</v>
      </c>
      <c r="BI103" s="8" t="s">
        <v>238</v>
      </c>
      <c r="BJ103" s="8" t="s">
        <v>239</v>
      </c>
      <c r="BK103" s="8" t="s">
        <v>78</v>
      </c>
      <c r="BL103" s="6" t="s">
        <v>79</v>
      </c>
      <c r="BM103" s="12">
        <v>304968.04641165998</v>
      </c>
      <c r="BN103" s="6" t="s">
        <v>80</v>
      </c>
      <c r="BO103" s="12"/>
      <c r="BP103" s="13">
        <v>37410</v>
      </c>
      <c r="BQ103" s="13">
        <v>48368</v>
      </c>
      <c r="BR103" s="12"/>
      <c r="BS103" s="12">
        <v>78.5</v>
      </c>
      <c r="BT103" s="12">
        <v>0</v>
      </c>
    </row>
    <row r="104" spans="1:72" s="1" customFormat="1" ht="18.2" customHeight="1" x14ac:dyDescent="0.15">
      <c r="A104" s="14">
        <v>102</v>
      </c>
      <c r="B104" s="15" t="s">
        <v>72</v>
      </c>
      <c r="C104" s="15" t="s">
        <v>73</v>
      </c>
      <c r="D104" s="16">
        <v>45139</v>
      </c>
      <c r="E104" s="17" t="s">
        <v>243</v>
      </c>
      <c r="F104" s="18">
        <v>0</v>
      </c>
      <c r="G104" s="18">
        <v>0</v>
      </c>
      <c r="H104" s="19">
        <v>46627.69</v>
      </c>
      <c r="I104" s="19">
        <v>0</v>
      </c>
      <c r="J104" s="19">
        <v>0</v>
      </c>
      <c r="K104" s="19">
        <v>46627.69</v>
      </c>
      <c r="L104" s="19">
        <v>307.64</v>
      </c>
      <c r="M104" s="19">
        <v>0</v>
      </c>
      <c r="N104" s="19"/>
      <c r="O104" s="19">
        <v>0</v>
      </c>
      <c r="P104" s="19">
        <v>307.64</v>
      </c>
      <c r="Q104" s="19">
        <v>0</v>
      </c>
      <c r="R104" s="19">
        <v>0</v>
      </c>
      <c r="S104" s="19">
        <v>46320.05</v>
      </c>
      <c r="T104" s="19">
        <v>0</v>
      </c>
      <c r="U104" s="19">
        <v>406.44</v>
      </c>
      <c r="V104" s="19">
        <v>0</v>
      </c>
      <c r="W104" s="19">
        <v>0</v>
      </c>
      <c r="X104" s="19">
        <v>406.44</v>
      </c>
      <c r="Y104" s="19">
        <v>0</v>
      </c>
      <c r="Z104" s="19">
        <v>0</v>
      </c>
      <c r="AA104" s="19">
        <v>0</v>
      </c>
      <c r="AB104" s="19">
        <v>90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88.44</v>
      </c>
      <c r="AI104" s="19">
        <v>33.96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/>
      <c r="AT104" s="19"/>
      <c r="AU104" s="19">
        <f t="shared" si="1"/>
        <v>926.48</v>
      </c>
      <c r="AV104" s="19">
        <v>0</v>
      </c>
      <c r="AW104" s="19">
        <v>0</v>
      </c>
      <c r="AX104" s="20">
        <v>96</v>
      </c>
      <c r="AY104" s="20">
        <v>360</v>
      </c>
      <c r="AZ104" s="19">
        <v>262487.45600000001</v>
      </c>
      <c r="BA104" s="19">
        <v>78320.179999999993</v>
      </c>
      <c r="BB104" s="21">
        <v>89</v>
      </c>
      <c r="BC104" s="21">
        <v>52.636299482457801</v>
      </c>
      <c r="BD104" s="21">
        <v>10.46</v>
      </c>
      <c r="BE104" s="21"/>
      <c r="BF104" s="17" t="s">
        <v>75</v>
      </c>
      <c r="BG104" s="14"/>
      <c r="BH104" s="17" t="s">
        <v>244</v>
      </c>
      <c r="BI104" s="17" t="s">
        <v>245</v>
      </c>
      <c r="BJ104" s="17" t="s">
        <v>246</v>
      </c>
      <c r="BK104" s="17" t="s">
        <v>83</v>
      </c>
      <c r="BL104" s="15" t="s">
        <v>79</v>
      </c>
      <c r="BM104" s="21">
        <v>360866.6325761</v>
      </c>
      <c r="BN104" s="15" t="s">
        <v>80</v>
      </c>
      <c r="BO104" s="21"/>
      <c r="BP104" s="22">
        <v>37110</v>
      </c>
      <c r="BQ104" s="22">
        <v>48067</v>
      </c>
      <c r="BR104" s="21"/>
      <c r="BS104" s="21">
        <v>90</v>
      </c>
      <c r="BT104" s="21">
        <v>0</v>
      </c>
    </row>
    <row r="105" spans="1:72" s="1" customFormat="1" ht="18.2" customHeight="1" x14ac:dyDescent="0.15">
      <c r="A105" s="5">
        <v>103</v>
      </c>
      <c r="B105" s="6" t="s">
        <v>72</v>
      </c>
      <c r="C105" s="6" t="s">
        <v>73</v>
      </c>
      <c r="D105" s="7">
        <v>45139</v>
      </c>
      <c r="E105" s="8" t="s">
        <v>247</v>
      </c>
      <c r="F105" s="9">
        <v>133</v>
      </c>
      <c r="G105" s="9">
        <v>132</v>
      </c>
      <c r="H105" s="10">
        <v>25349.55</v>
      </c>
      <c r="I105" s="10">
        <v>16736.650000000001</v>
      </c>
      <c r="J105" s="10">
        <v>0</v>
      </c>
      <c r="K105" s="10">
        <v>42086.2</v>
      </c>
      <c r="L105" s="10">
        <v>180.72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42086.2</v>
      </c>
      <c r="T105" s="10">
        <v>26798.41</v>
      </c>
      <c r="U105" s="10">
        <v>146.61000000000001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26945.02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/>
      <c r="AT105" s="10"/>
      <c r="AU105" s="10">
        <f t="shared" si="1"/>
        <v>0</v>
      </c>
      <c r="AV105" s="10">
        <v>16917.37</v>
      </c>
      <c r="AW105" s="10">
        <v>26945.02</v>
      </c>
      <c r="AX105" s="11">
        <v>102</v>
      </c>
      <c r="AY105" s="11">
        <v>360</v>
      </c>
      <c r="AZ105" s="10">
        <v>169641.45</v>
      </c>
      <c r="BA105" s="10">
        <v>49500</v>
      </c>
      <c r="BB105" s="12">
        <v>90</v>
      </c>
      <c r="BC105" s="12">
        <v>76.520363636363598</v>
      </c>
      <c r="BD105" s="12">
        <v>6.94</v>
      </c>
      <c r="BE105" s="12"/>
      <c r="BF105" s="8" t="s">
        <v>75</v>
      </c>
      <c r="BG105" s="5"/>
      <c r="BH105" s="8" t="s">
        <v>244</v>
      </c>
      <c r="BI105" s="8" t="s">
        <v>248</v>
      </c>
      <c r="BJ105" s="8" t="s">
        <v>249</v>
      </c>
      <c r="BK105" s="8" t="s">
        <v>78</v>
      </c>
      <c r="BL105" s="6" t="s">
        <v>79</v>
      </c>
      <c r="BM105" s="12">
        <v>327881.88423640002</v>
      </c>
      <c r="BN105" s="6" t="s">
        <v>80</v>
      </c>
      <c r="BO105" s="12"/>
      <c r="BP105" s="13">
        <v>37302</v>
      </c>
      <c r="BQ105" s="13">
        <v>48259</v>
      </c>
      <c r="BR105" s="12"/>
      <c r="BS105" s="12">
        <v>78.5</v>
      </c>
      <c r="BT105" s="12">
        <v>0</v>
      </c>
    </row>
    <row r="106" spans="1:72" s="1" customFormat="1" ht="18.2" customHeight="1" x14ac:dyDescent="0.15">
      <c r="A106" s="14">
        <v>104</v>
      </c>
      <c r="B106" s="15" t="s">
        <v>72</v>
      </c>
      <c r="C106" s="15" t="s">
        <v>73</v>
      </c>
      <c r="D106" s="16">
        <v>45139</v>
      </c>
      <c r="E106" s="17" t="s">
        <v>250</v>
      </c>
      <c r="F106" s="18">
        <v>0</v>
      </c>
      <c r="G106" s="18">
        <v>0</v>
      </c>
      <c r="H106" s="19">
        <v>26172.26</v>
      </c>
      <c r="I106" s="19">
        <v>0</v>
      </c>
      <c r="J106" s="19">
        <v>0</v>
      </c>
      <c r="K106" s="19">
        <v>26172.26</v>
      </c>
      <c r="L106" s="19">
        <v>176.77</v>
      </c>
      <c r="M106" s="19">
        <v>0</v>
      </c>
      <c r="N106" s="19"/>
      <c r="O106" s="19">
        <v>0</v>
      </c>
      <c r="P106" s="19">
        <v>176.77</v>
      </c>
      <c r="Q106" s="19">
        <v>0</v>
      </c>
      <c r="R106" s="19">
        <v>0</v>
      </c>
      <c r="S106" s="19">
        <v>25995.49</v>
      </c>
      <c r="T106" s="19">
        <v>0</v>
      </c>
      <c r="U106" s="19">
        <v>152.88999999999999</v>
      </c>
      <c r="V106" s="19">
        <v>0</v>
      </c>
      <c r="W106" s="19">
        <v>0</v>
      </c>
      <c r="X106" s="19">
        <v>152.88999999999999</v>
      </c>
      <c r="Y106" s="19">
        <v>0</v>
      </c>
      <c r="Z106" s="19">
        <v>0</v>
      </c>
      <c r="AA106" s="19">
        <v>0</v>
      </c>
      <c r="AB106" s="19">
        <v>76.260000000000005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44.62</v>
      </c>
      <c r="AI106" s="19">
        <v>33.96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/>
      <c r="AT106" s="19"/>
      <c r="AU106" s="19">
        <f t="shared" si="1"/>
        <v>484.5</v>
      </c>
      <c r="AV106" s="19">
        <v>0</v>
      </c>
      <c r="AW106" s="19">
        <v>0</v>
      </c>
      <c r="AX106" s="20">
        <v>106</v>
      </c>
      <c r="AY106" s="20">
        <v>360</v>
      </c>
      <c r="AZ106" s="19">
        <v>171721.55</v>
      </c>
      <c r="BA106" s="19">
        <v>49500</v>
      </c>
      <c r="BB106" s="21">
        <v>90</v>
      </c>
      <c r="BC106" s="21">
        <v>47.2645272727273</v>
      </c>
      <c r="BD106" s="21">
        <v>7.01</v>
      </c>
      <c r="BE106" s="21"/>
      <c r="BF106" s="17" t="s">
        <v>75</v>
      </c>
      <c r="BG106" s="14"/>
      <c r="BH106" s="17" t="s">
        <v>244</v>
      </c>
      <c r="BI106" s="17" t="s">
        <v>248</v>
      </c>
      <c r="BJ106" s="17" t="s">
        <v>249</v>
      </c>
      <c r="BK106" s="17" t="s">
        <v>83</v>
      </c>
      <c r="BL106" s="15" t="s">
        <v>79</v>
      </c>
      <c r="BM106" s="21">
        <v>202523.63584378001</v>
      </c>
      <c r="BN106" s="15" t="s">
        <v>80</v>
      </c>
      <c r="BO106" s="21"/>
      <c r="BP106" s="22">
        <v>37419</v>
      </c>
      <c r="BQ106" s="22">
        <v>48377</v>
      </c>
      <c r="BR106" s="21"/>
      <c r="BS106" s="21">
        <v>76.260000000000005</v>
      </c>
      <c r="BT106" s="21">
        <v>0</v>
      </c>
    </row>
    <row r="107" spans="1:72" s="1" customFormat="1" ht="18.2" customHeight="1" x14ac:dyDescent="0.15">
      <c r="A107" s="5">
        <v>105</v>
      </c>
      <c r="B107" s="6" t="s">
        <v>72</v>
      </c>
      <c r="C107" s="6" t="s">
        <v>73</v>
      </c>
      <c r="D107" s="7">
        <v>45139</v>
      </c>
      <c r="E107" s="8" t="s">
        <v>251</v>
      </c>
      <c r="F107" s="9">
        <v>129</v>
      </c>
      <c r="G107" s="9">
        <v>128</v>
      </c>
      <c r="H107" s="10">
        <v>40641.879999999997</v>
      </c>
      <c r="I107" s="10">
        <v>18535.900000000001</v>
      </c>
      <c r="J107" s="10">
        <v>0</v>
      </c>
      <c r="K107" s="10">
        <v>59177.78</v>
      </c>
      <c r="L107" s="10">
        <v>231.9</v>
      </c>
      <c r="M107" s="10">
        <v>0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10">
        <v>59177.78</v>
      </c>
      <c r="T107" s="10">
        <v>56853.67</v>
      </c>
      <c r="U107" s="10">
        <v>325.81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57179.48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/>
      <c r="AT107" s="10"/>
      <c r="AU107" s="10">
        <f t="shared" si="1"/>
        <v>0</v>
      </c>
      <c r="AV107" s="10">
        <v>18767.8</v>
      </c>
      <c r="AW107" s="10">
        <v>57179.48</v>
      </c>
      <c r="AX107" s="11">
        <v>106</v>
      </c>
      <c r="AY107" s="11">
        <v>360</v>
      </c>
      <c r="AZ107" s="10">
        <v>225000</v>
      </c>
      <c r="BA107" s="10">
        <v>64350</v>
      </c>
      <c r="BB107" s="12">
        <v>90</v>
      </c>
      <c r="BC107" s="12">
        <v>82.766125874125905</v>
      </c>
      <c r="BD107" s="12">
        <v>10.42</v>
      </c>
      <c r="BE107" s="12"/>
      <c r="BF107" s="8" t="s">
        <v>75</v>
      </c>
      <c r="BG107" s="5"/>
      <c r="BH107" s="8" t="s">
        <v>244</v>
      </c>
      <c r="BI107" s="8" t="s">
        <v>248</v>
      </c>
      <c r="BJ107" s="8" t="s">
        <v>249</v>
      </c>
      <c r="BK107" s="8" t="s">
        <v>78</v>
      </c>
      <c r="BL107" s="6" t="s">
        <v>79</v>
      </c>
      <c r="BM107" s="12">
        <v>461037.63255715999</v>
      </c>
      <c r="BN107" s="6" t="s">
        <v>80</v>
      </c>
      <c r="BO107" s="12"/>
      <c r="BP107" s="13">
        <v>37433</v>
      </c>
      <c r="BQ107" s="13">
        <v>48391</v>
      </c>
      <c r="BR107" s="12"/>
      <c r="BS107" s="12">
        <v>115</v>
      </c>
      <c r="BT107" s="12">
        <v>25</v>
      </c>
    </row>
    <row r="108" spans="1:72" s="1" customFormat="1" ht="18.2" customHeight="1" x14ac:dyDescent="0.15">
      <c r="A108" s="14">
        <v>106</v>
      </c>
      <c r="B108" s="15" t="s">
        <v>72</v>
      </c>
      <c r="C108" s="15" t="s">
        <v>73</v>
      </c>
      <c r="D108" s="16">
        <v>45139</v>
      </c>
      <c r="E108" s="17" t="s">
        <v>252</v>
      </c>
      <c r="F108" s="18">
        <v>155</v>
      </c>
      <c r="G108" s="18">
        <v>154</v>
      </c>
      <c r="H108" s="19">
        <v>13070.77</v>
      </c>
      <c r="I108" s="19">
        <v>6166.41</v>
      </c>
      <c r="J108" s="19">
        <v>0</v>
      </c>
      <c r="K108" s="19">
        <v>19237.18</v>
      </c>
      <c r="L108" s="19">
        <v>69.599999999999994</v>
      </c>
      <c r="M108" s="19">
        <v>0</v>
      </c>
      <c r="N108" s="19"/>
      <c r="O108" s="19">
        <v>0</v>
      </c>
      <c r="P108" s="19">
        <v>0</v>
      </c>
      <c r="Q108" s="19">
        <v>0</v>
      </c>
      <c r="R108" s="19">
        <v>0</v>
      </c>
      <c r="S108" s="19">
        <v>19237.18</v>
      </c>
      <c r="T108" s="19">
        <v>21613.42</v>
      </c>
      <c r="U108" s="19">
        <v>102.17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21715.59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/>
      <c r="AT108" s="19"/>
      <c r="AU108" s="19">
        <f t="shared" si="1"/>
        <v>0</v>
      </c>
      <c r="AV108" s="19">
        <v>6236.01</v>
      </c>
      <c r="AW108" s="19">
        <v>21715.59</v>
      </c>
      <c r="AX108" s="20">
        <v>112</v>
      </c>
      <c r="AY108" s="20">
        <v>360</v>
      </c>
      <c r="AZ108" s="19">
        <v>128799.92</v>
      </c>
      <c r="BA108" s="19">
        <v>20280</v>
      </c>
      <c r="BB108" s="21">
        <v>50.7</v>
      </c>
      <c r="BC108" s="21">
        <v>48.092950000000002</v>
      </c>
      <c r="BD108" s="21">
        <v>10.130000000000001</v>
      </c>
      <c r="BE108" s="21"/>
      <c r="BF108" s="17" t="s">
        <v>75</v>
      </c>
      <c r="BG108" s="14"/>
      <c r="BH108" s="17" t="s">
        <v>244</v>
      </c>
      <c r="BI108" s="17" t="s">
        <v>245</v>
      </c>
      <c r="BJ108" s="17" t="s">
        <v>253</v>
      </c>
      <c r="BK108" s="17" t="s">
        <v>78</v>
      </c>
      <c r="BL108" s="15" t="s">
        <v>79</v>
      </c>
      <c r="BM108" s="21">
        <v>149871.52144395999</v>
      </c>
      <c r="BN108" s="15" t="s">
        <v>80</v>
      </c>
      <c r="BO108" s="21"/>
      <c r="BP108" s="22">
        <v>37610</v>
      </c>
      <c r="BQ108" s="22">
        <v>48568</v>
      </c>
      <c r="BR108" s="21"/>
      <c r="BS108" s="21">
        <v>65</v>
      </c>
      <c r="BT108" s="21">
        <v>25</v>
      </c>
    </row>
    <row r="109" spans="1:72" s="1" customFormat="1" ht="18.2" customHeight="1" x14ac:dyDescent="0.15">
      <c r="A109" s="5">
        <v>107</v>
      </c>
      <c r="B109" s="6" t="s">
        <v>72</v>
      </c>
      <c r="C109" s="6" t="s">
        <v>73</v>
      </c>
      <c r="D109" s="7">
        <v>45139</v>
      </c>
      <c r="E109" s="8" t="s">
        <v>254</v>
      </c>
      <c r="F109" s="9">
        <v>160</v>
      </c>
      <c r="G109" s="9">
        <v>159</v>
      </c>
      <c r="H109" s="10">
        <v>13208.18</v>
      </c>
      <c r="I109" s="10">
        <v>6164.02</v>
      </c>
      <c r="J109" s="10">
        <v>0</v>
      </c>
      <c r="K109" s="10">
        <v>19372.2</v>
      </c>
      <c r="L109" s="10">
        <v>68.44</v>
      </c>
      <c r="M109" s="10">
        <v>0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10">
        <v>19372.2</v>
      </c>
      <c r="T109" s="10">
        <v>22615.24</v>
      </c>
      <c r="U109" s="10">
        <v>103.24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22718.48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/>
      <c r="AT109" s="10"/>
      <c r="AU109" s="10">
        <f t="shared" si="1"/>
        <v>0</v>
      </c>
      <c r="AV109" s="10">
        <v>6232.46</v>
      </c>
      <c r="AW109" s="10">
        <v>22718.48</v>
      </c>
      <c r="AX109" s="11">
        <v>114</v>
      </c>
      <c r="AY109" s="11">
        <v>360</v>
      </c>
      <c r="AZ109" s="10">
        <v>129810.52</v>
      </c>
      <c r="BA109" s="10">
        <v>20280</v>
      </c>
      <c r="BB109" s="12">
        <v>50.7</v>
      </c>
      <c r="BC109" s="12">
        <v>48.430500000000002</v>
      </c>
      <c r="BD109" s="12">
        <v>10.130000000000001</v>
      </c>
      <c r="BE109" s="12"/>
      <c r="BF109" s="8" t="s">
        <v>75</v>
      </c>
      <c r="BG109" s="5"/>
      <c r="BH109" s="8" t="s">
        <v>244</v>
      </c>
      <c r="BI109" s="8" t="s">
        <v>245</v>
      </c>
      <c r="BJ109" s="8" t="s">
        <v>253</v>
      </c>
      <c r="BK109" s="8" t="s">
        <v>78</v>
      </c>
      <c r="BL109" s="6" t="s">
        <v>79</v>
      </c>
      <c r="BM109" s="12">
        <v>150923.42472839999</v>
      </c>
      <c r="BN109" s="6" t="s">
        <v>80</v>
      </c>
      <c r="BO109" s="12"/>
      <c r="BP109" s="13">
        <v>37666</v>
      </c>
      <c r="BQ109" s="13">
        <v>48624</v>
      </c>
      <c r="BR109" s="12"/>
      <c r="BS109" s="12">
        <v>65</v>
      </c>
      <c r="BT109" s="12">
        <v>25</v>
      </c>
    </row>
    <row r="110" spans="1:72" s="1" customFormat="1" ht="18.2" customHeight="1" x14ac:dyDescent="0.15">
      <c r="A110" s="14">
        <v>108</v>
      </c>
      <c r="B110" s="15" t="s">
        <v>72</v>
      </c>
      <c r="C110" s="15" t="s">
        <v>73</v>
      </c>
      <c r="D110" s="16">
        <v>45139</v>
      </c>
      <c r="E110" s="17" t="s">
        <v>255</v>
      </c>
      <c r="F110" s="18">
        <v>0</v>
      </c>
      <c r="G110" s="18">
        <v>0</v>
      </c>
      <c r="H110" s="19">
        <v>26727.88</v>
      </c>
      <c r="I110" s="19">
        <v>0</v>
      </c>
      <c r="J110" s="19">
        <v>0</v>
      </c>
      <c r="K110" s="19">
        <v>26727.88</v>
      </c>
      <c r="L110" s="19">
        <v>144.63</v>
      </c>
      <c r="M110" s="19">
        <v>0</v>
      </c>
      <c r="N110" s="19"/>
      <c r="O110" s="19">
        <v>0</v>
      </c>
      <c r="P110" s="19">
        <v>144.63</v>
      </c>
      <c r="Q110" s="19">
        <v>0</v>
      </c>
      <c r="R110" s="19">
        <v>0</v>
      </c>
      <c r="S110" s="19">
        <v>26583.25</v>
      </c>
      <c r="T110" s="19">
        <v>0</v>
      </c>
      <c r="U110" s="19">
        <v>197.12</v>
      </c>
      <c r="V110" s="19">
        <v>0</v>
      </c>
      <c r="W110" s="19">
        <v>0</v>
      </c>
      <c r="X110" s="19">
        <v>197.12</v>
      </c>
      <c r="Y110" s="19">
        <v>0</v>
      </c>
      <c r="Z110" s="19">
        <v>0</v>
      </c>
      <c r="AA110" s="19">
        <v>0</v>
      </c>
      <c r="AB110" s="19">
        <v>90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47.48</v>
      </c>
      <c r="AI110" s="19">
        <v>33.96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/>
      <c r="AT110" s="19"/>
      <c r="AU110" s="19">
        <f t="shared" si="1"/>
        <v>513.19000000000005</v>
      </c>
      <c r="AV110" s="19">
        <v>0</v>
      </c>
      <c r="AW110" s="19">
        <v>0</v>
      </c>
      <c r="AX110" s="20">
        <v>116</v>
      </c>
      <c r="AY110" s="20">
        <v>360</v>
      </c>
      <c r="AZ110" s="19">
        <v>201643.125</v>
      </c>
      <c r="BA110" s="19">
        <v>43050</v>
      </c>
      <c r="BB110" s="21">
        <v>70</v>
      </c>
      <c r="BC110" s="21">
        <v>43.224796747967503</v>
      </c>
      <c r="BD110" s="21">
        <v>8.85</v>
      </c>
      <c r="BE110" s="21"/>
      <c r="BF110" s="17" t="s">
        <v>75</v>
      </c>
      <c r="BG110" s="14"/>
      <c r="BH110" s="17" t="s">
        <v>244</v>
      </c>
      <c r="BI110" s="17" t="s">
        <v>248</v>
      </c>
      <c r="BJ110" s="17" t="s">
        <v>249</v>
      </c>
      <c r="BK110" s="17" t="s">
        <v>83</v>
      </c>
      <c r="BL110" s="15" t="s">
        <v>79</v>
      </c>
      <c r="BM110" s="21">
        <v>207102.71060650001</v>
      </c>
      <c r="BN110" s="15" t="s">
        <v>80</v>
      </c>
      <c r="BO110" s="21"/>
      <c r="BP110" s="22">
        <v>37735</v>
      </c>
      <c r="BQ110" s="22">
        <v>48693</v>
      </c>
      <c r="BR110" s="21"/>
      <c r="BS110" s="21">
        <v>90</v>
      </c>
      <c r="BT110" s="21">
        <v>0</v>
      </c>
    </row>
    <row r="111" spans="1:72" s="1" customFormat="1" ht="18.2" customHeight="1" x14ac:dyDescent="0.15">
      <c r="A111" s="5">
        <v>109</v>
      </c>
      <c r="B111" s="6" t="s">
        <v>72</v>
      </c>
      <c r="C111" s="6" t="s">
        <v>73</v>
      </c>
      <c r="D111" s="7">
        <v>45139</v>
      </c>
      <c r="E111" s="8" t="s">
        <v>256</v>
      </c>
      <c r="F111" s="9">
        <v>150</v>
      </c>
      <c r="G111" s="9">
        <v>149</v>
      </c>
      <c r="H111" s="10">
        <v>61325.49</v>
      </c>
      <c r="I111" s="10">
        <v>27023.439999999999</v>
      </c>
      <c r="J111" s="10">
        <v>0</v>
      </c>
      <c r="K111" s="10">
        <v>88348.93</v>
      </c>
      <c r="L111" s="10">
        <v>326.62</v>
      </c>
      <c r="M111" s="10">
        <v>0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0">
        <v>88348.93</v>
      </c>
      <c r="T111" s="10">
        <v>103608.56</v>
      </c>
      <c r="U111" s="10">
        <v>544.26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104152.82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/>
      <c r="AT111" s="10"/>
      <c r="AU111" s="10">
        <f t="shared" si="1"/>
        <v>0</v>
      </c>
      <c r="AV111" s="10">
        <v>27350.06</v>
      </c>
      <c r="AW111" s="10">
        <v>104152.82</v>
      </c>
      <c r="AX111" s="11">
        <v>110</v>
      </c>
      <c r="AY111" s="11">
        <v>360</v>
      </c>
      <c r="AZ111" s="10">
        <v>341730.3615</v>
      </c>
      <c r="BA111" s="10">
        <v>94050</v>
      </c>
      <c r="BB111" s="12">
        <v>90</v>
      </c>
      <c r="BC111" s="12">
        <v>84.5444306220096</v>
      </c>
      <c r="BD111" s="12">
        <v>10.65</v>
      </c>
      <c r="BE111" s="12"/>
      <c r="BF111" s="8" t="s">
        <v>75</v>
      </c>
      <c r="BG111" s="5"/>
      <c r="BH111" s="8" t="s">
        <v>244</v>
      </c>
      <c r="BI111" s="8" t="s">
        <v>245</v>
      </c>
      <c r="BJ111" s="8" t="s">
        <v>257</v>
      </c>
      <c r="BK111" s="8" t="s">
        <v>78</v>
      </c>
      <c r="BL111" s="6" t="s">
        <v>79</v>
      </c>
      <c r="BM111" s="12">
        <v>688301.95262746001</v>
      </c>
      <c r="BN111" s="6" t="s">
        <v>80</v>
      </c>
      <c r="BO111" s="12"/>
      <c r="BP111" s="13">
        <v>37720</v>
      </c>
      <c r="BQ111" s="13">
        <v>48678</v>
      </c>
      <c r="BR111" s="12"/>
      <c r="BS111" s="12">
        <v>95</v>
      </c>
      <c r="BT111" s="12">
        <v>0</v>
      </c>
    </row>
    <row r="112" spans="1:72" s="1" customFormat="1" ht="18.2" customHeight="1" x14ac:dyDescent="0.15">
      <c r="A112" s="14">
        <v>110</v>
      </c>
      <c r="B112" s="15" t="s">
        <v>72</v>
      </c>
      <c r="C112" s="15" t="s">
        <v>73</v>
      </c>
      <c r="D112" s="16">
        <v>45139</v>
      </c>
      <c r="E112" s="17" t="s">
        <v>258</v>
      </c>
      <c r="F112" s="18">
        <v>99</v>
      </c>
      <c r="G112" s="18">
        <v>98</v>
      </c>
      <c r="H112" s="19">
        <v>40120.67</v>
      </c>
      <c r="I112" s="19">
        <v>20086.25</v>
      </c>
      <c r="J112" s="19">
        <v>0</v>
      </c>
      <c r="K112" s="19">
        <v>60206.92</v>
      </c>
      <c r="L112" s="19">
        <v>302.08999999999997</v>
      </c>
      <c r="M112" s="19">
        <v>0</v>
      </c>
      <c r="N112" s="19"/>
      <c r="O112" s="19">
        <v>0</v>
      </c>
      <c r="P112" s="19">
        <v>0</v>
      </c>
      <c r="Q112" s="19">
        <v>0</v>
      </c>
      <c r="R112" s="19">
        <v>0</v>
      </c>
      <c r="S112" s="19">
        <v>60206.92</v>
      </c>
      <c r="T112" s="19">
        <v>43945.94</v>
      </c>
      <c r="U112" s="19">
        <v>344.7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44290.64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/>
      <c r="AT112" s="19"/>
      <c r="AU112" s="19">
        <f t="shared" si="1"/>
        <v>0</v>
      </c>
      <c r="AV112" s="19">
        <v>20388.34</v>
      </c>
      <c r="AW112" s="19">
        <v>44290.64</v>
      </c>
      <c r="AX112" s="20">
        <v>88</v>
      </c>
      <c r="AY112" s="20">
        <v>360</v>
      </c>
      <c r="AZ112" s="19">
        <v>231264.46979999999</v>
      </c>
      <c r="BA112" s="19">
        <v>71820</v>
      </c>
      <c r="BB112" s="21">
        <v>90</v>
      </c>
      <c r="BC112" s="21">
        <v>75.447268170426099</v>
      </c>
      <c r="BD112" s="21">
        <v>10.31</v>
      </c>
      <c r="BE112" s="21"/>
      <c r="BF112" s="17" t="s">
        <v>75</v>
      </c>
      <c r="BG112" s="14"/>
      <c r="BH112" s="17" t="s">
        <v>259</v>
      </c>
      <c r="BI112" s="17" t="s">
        <v>260</v>
      </c>
      <c r="BJ112" s="17"/>
      <c r="BK112" s="17" t="s">
        <v>78</v>
      </c>
      <c r="BL112" s="15" t="s">
        <v>79</v>
      </c>
      <c r="BM112" s="21">
        <v>469055.37619624002</v>
      </c>
      <c r="BN112" s="15" t="s">
        <v>80</v>
      </c>
      <c r="BO112" s="21"/>
      <c r="BP112" s="22">
        <v>36878</v>
      </c>
      <c r="BQ112" s="22">
        <v>47835</v>
      </c>
      <c r="BR112" s="21"/>
      <c r="BS112" s="21">
        <v>65</v>
      </c>
      <c r="BT112" s="21">
        <v>0</v>
      </c>
    </row>
    <row r="113" spans="1:72" s="1" customFormat="1" ht="18.2" customHeight="1" x14ac:dyDescent="0.15">
      <c r="A113" s="5">
        <v>111</v>
      </c>
      <c r="B113" s="6" t="s">
        <v>72</v>
      </c>
      <c r="C113" s="6" t="s">
        <v>73</v>
      </c>
      <c r="D113" s="7">
        <v>45139</v>
      </c>
      <c r="E113" s="8" t="s">
        <v>261</v>
      </c>
      <c r="F113" s="9">
        <v>93</v>
      </c>
      <c r="G113" s="9">
        <v>92</v>
      </c>
      <c r="H113" s="10">
        <v>35556.239999999998</v>
      </c>
      <c r="I113" s="10">
        <v>17209.689999999999</v>
      </c>
      <c r="J113" s="10">
        <v>0</v>
      </c>
      <c r="K113" s="10">
        <v>52765.93</v>
      </c>
      <c r="L113" s="10">
        <v>264.86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52765.93</v>
      </c>
      <c r="T113" s="10">
        <v>34426.720000000001</v>
      </c>
      <c r="U113" s="10">
        <v>290.37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34717.089999999997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/>
      <c r="AT113" s="10"/>
      <c r="AU113" s="10">
        <f t="shared" si="1"/>
        <v>0</v>
      </c>
      <c r="AV113" s="10">
        <v>17474.55</v>
      </c>
      <c r="AW113" s="10">
        <v>34717.089999999997</v>
      </c>
      <c r="AX113" s="11">
        <v>90</v>
      </c>
      <c r="AY113" s="11">
        <v>360</v>
      </c>
      <c r="AZ113" s="10">
        <v>210584.15950000001</v>
      </c>
      <c r="BA113" s="10">
        <v>64350</v>
      </c>
      <c r="BB113" s="12">
        <v>90</v>
      </c>
      <c r="BC113" s="12">
        <v>73.7985034965035</v>
      </c>
      <c r="BD113" s="12">
        <v>9.8000000000000007</v>
      </c>
      <c r="BE113" s="12"/>
      <c r="BF113" s="8" t="s">
        <v>75</v>
      </c>
      <c r="BG113" s="5"/>
      <c r="BH113" s="8" t="s">
        <v>259</v>
      </c>
      <c r="BI113" s="8" t="s">
        <v>262</v>
      </c>
      <c r="BJ113" s="8" t="s">
        <v>263</v>
      </c>
      <c r="BK113" s="8" t="s">
        <v>78</v>
      </c>
      <c r="BL113" s="6" t="s">
        <v>79</v>
      </c>
      <c r="BM113" s="12">
        <v>411084.69170145999</v>
      </c>
      <c r="BN113" s="6" t="s">
        <v>80</v>
      </c>
      <c r="BO113" s="12"/>
      <c r="BP113" s="13">
        <v>36938</v>
      </c>
      <c r="BQ113" s="13">
        <v>47895</v>
      </c>
      <c r="BR113" s="12"/>
      <c r="BS113" s="12">
        <v>90</v>
      </c>
      <c r="BT113" s="12">
        <v>0</v>
      </c>
    </row>
    <row r="114" spans="1:72" s="1" customFormat="1" ht="18.2" customHeight="1" x14ac:dyDescent="0.15">
      <c r="A114" s="14">
        <v>112</v>
      </c>
      <c r="B114" s="15" t="s">
        <v>72</v>
      </c>
      <c r="C114" s="15" t="s">
        <v>73</v>
      </c>
      <c r="D114" s="16">
        <v>45139</v>
      </c>
      <c r="E114" s="17" t="s">
        <v>264</v>
      </c>
      <c r="F114" s="18">
        <v>158</v>
      </c>
      <c r="G114" s="18">
        <v>157</v>
      </c>
      <c r="H114" s="19">
        <v>71789.83</v>
      </c>
      <c r="I114" s="19">
        <v>98583.09</v>
      </c>
      <c r="J114" s="19">
        <v>0</v>
      </c>
      <c r="K114" s="19">
        <v>170372.92</v>
      </c>
      <c r="L114" s="19">
        <v>1132.19</v>
      </c>
      <c r="M114" s="19">
        <v>0</v>
      </c>
      <c r="N114" s="19"/>
      <c r="O114" s="19">
        <v>0</v>
      </c>
      <c r="P114" s="19">
        <v>0</v>
      </c>
      <c r="Q114" s="19">
        <v>0</v>
      </c>
      <c r="R114" s="19">
        <v>0</v>
      </c>
      <c r="S114" s="19">
        <v>170372.92</v>
      </c>
      <c r="T114" s="19">
        <v>176054.93</v>
      </c>
      <c r="U114" s="19">
        <v>606.03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176660.96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/>
      <c r="AT114" s="19"/>
      <c r="AU114" s="19">
        <f t="shared" si="1"/>
        <v>0</v>
      </c>
      <c r="AV114" s="19">
        <v>99715.28</v>
      </c>
      <c r="AW114" s="19">
        <v>176660.96</v>
      </c>
      <c r="AX114" s="20">
        <v>50</v>
      </c>
      <c r="AY114" s="20">
        <v>300</v>
      </c>
      <c r="AZ114" s="19">
        <v>709412.21620000002</v>
      </c>
      <c r="BA114" s="19">
        <v>189372</v>
      </c>
      <c r="BB114" s="21">
        <v>85</v>
      </c>
      <c r="BC114" s="21">
        <v>76.472225038548501</v>
      </c>
      <c r="BD114" s="21">
        <v>10.130000000000001</v>
      </c>
      <c r="BE114" s="21"/>
      <c r="BF114" s="17" t="s">
        <v>75</v>
      </c>
      <c r="BG114" s="14"/>
      <c r="BH114" s="17" t="s">
        <v>265</v>
      </c>
      <c r="BI114" s="17" t="s">
        <v>266</v>
      </c>
      <c r="BJ114" s="17" t="s">
        <v>267</v>
      </c>
      <c r="BK114" s="17" t="s">
        <v>78</v>
      </c>
      <c r="BL114" s="15" t="s">
        <v>79</v>
      </c>
      <c r="BM114" s="21">
        <v>1327328.05604824</v>
      </c>
      <c r="BN114" s="15" t="s">
        <v>80</v>
      </c>
      <c r="BO114" s="21"/>
      <c r="BP114" s="22">
        <v>37560</v>
      </c>
      <c r="BQ114" s="22">
        <v>46691</v>
      </c>
      <c r="BR114" s="21"/>
      <c r="BS114" s="21">
        <v>293.48</v>
      </c>
      <c r="BT114" s="21">
        <v>0</v>
      </c>
    </row>
    <row r="115" spans="1:72" s="1" customFormat="1" ht="18.2" customHeight="1" x14ac:dyDescent="0.15">
      <c r="A115" s="5">
        <v>113</v>
      </c>
      <c r="B115" s="6" t="s">
        <v>72</v>
      </c>
      <c r="C115" s="6" t="s">
        <v>73</v>
      </c>
      <c r="D115" s="7">
        <v>45139</v>
      </c>
      <c r="E115" s="8" t="s">
        <v>268</v>
      </c>
      <c r="F115" s="9">
        <v>156</v>
      </c>
      <c r="G115" s="9">
        <v>155</v>
      </c>
      <c r="H115" s="10">
        <v>49517.84</v>
      </c>
      <c r="I115" s="10">
        <v>31233.06</v>
      </c>
      <c r="J115" s="10">
        <v>0</v>
      </c>
      <c r="K115" s="10">
        <v>80750.899999999994</v>
      </c>
      <c r="L115" s="10">
        <v>369.46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80750.899999999994</v>
      </c>
      <c r="T115" s="10">
        <v>93381.65</v>
      </c>
      <c r="U115" s="10">
        <v>434.51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93816.16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/>
      <c r="AT115" s="10"/>
      <c r="AU115" s="10">
        <f t="shared" si="1"/>
        <v>0</v>
      </c>
      <c r="AV115" s="10">
        <v>31602.52</v>
      </c>
      <c r="AW115" s="10">
        <v>93816.16</v>
      </c>
      <c r="AX115" s="11">
        <v>88</v>
      </c>
      <c r="AY115" s="11">
        <v>360</v>
      </c>
      <c r="AZ115" s="10">
        <v>302698.88</v>
      </c>
      <c r="BA115" s="10">
        <v>87674.55</v>
      </c>
      <c r="BB115" s="12">
        <v>83.9</v>
      </c>
      <c r="BC115" s="12">
        <v>77.274425816841898</v>
      </c>
      <c r="BD115" s="12">
        <v>10.53</v>
      </c>
      <c r="BE115" s="12"/>
      <c r="BF115" s="8" t="s">
        <v>75</v>
      </c>
      <c r="BG115" s="5"/>
      <c r="BH115" s="8" t="s">
        <v>269</v>
      </c>
      <c r="BI115" s="8" t="s">
        <v>270</v>
      </c>
      <c r="BJ115" s="8" t="s">
        <v>271</v>
      </c>
      <c r="BK115" s="8" t="s">
        <v>78</v>
      </c>
      <c r="BL115" s="6" t="s">
        <v>79</v>
      </c>
      <c r="BM115" s="12">
        <v>629107.81314979994</v>
      </c>
      <c r="BN115" s="6" t="s">
        <v>80</v>
      </c>
      <c r="BO115" s="12"/>
      <c r="BP115" s="13">
        <v>36875</v>
      </c>
      <c r="BQ115" s="13">
        <v>47832</v>
      </c>
      <c r="BR115" s="12"/>
      <c r="BS115" s="12">
        <v>65</v>
      </c>
      <c r="BT115" s="12">
        <v>0</v>
      </c>
    </row>
    <row r="116" spans="1:72" s="1" customFormat="1" ht="18.2" customHeight="1" x14ac:dyDescent="0.15">
      <c r="A116" s="14">
        <v>114</v>
      </c>
      <c r="B116" s="15" t="s">
        <v>72</v>
      </c>
      <c r="C116" s="15" t="s">
        <v>73</v>
      </c>
      <c r="D116" s="16">
        <v>45139</v>
      </c>
      <c r="E116" s="17" t="s">
        <v>272</v>
      </c>
      <c r="F116" s="18">
        <v>148</v>
      </c>
      <c r="G116" s="18">
        <v>147</v>
      </c>
      <c r="H116" s="19">
        <v>50195.06</v>
      </c>
      <c r="I116" s="19">
        <v>30933.34</v>
      </c>
      <c r="J116" s="19">
        <v>0</v>
      </c>
      <c r="K116" s="19">
        <v>81128.399999999994</v>
      </c>
      <c r="L116" s="19">
        <v>374.29</v>
      </c>
      <c r="M116" s="19">
        <v>0</v>
      </c>
      <c r="N116" s="19"/>
      <c r="O116" s="19">
        <v>0</v>
      </c>
      <c r="P116" s="19">
        <v>0</v>
      </c>
      <c r="Q116" s="19">
        <v>0</v>
      </c>
      <c r="R116" s="19">
        <v>0</v>
      </c>
      <c r="S116" s="19">
        <v>81128.399999999994</v>
      </c>
      <c r="T116" s="19">
        <v>89712.13</v>
      </c>
      <c r="U116" s="19">
        <v>440.88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90153.01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/>
      <c r="AT116" s="19"/>
      <c r="AU116" s="19">
        <f t="shared" si="1"/>
        <v>0</v>
      </c>
      <c r="AV116" s="19">
        <v>31307.63</v>
      </c>
      <c r="AW116" s="19">
        <v>90153.01</v>
      </c>
      <c r="AX116" s="20">
        <v>88</v>
      </c>
      <c r="AY116" s="20">
        <v>360</v>
      </c>
      <c r="AZ116" s="19">
        <v>302698.88</v>
      </c>
      <c r="BA116" s="19">
        <v>88825</v>
      </c>
      <c r="BB116" s="21">
        <v>85</v>
      </c>
      <c r="BC116" s="21">
        <v>77.634832535885195</v>
      </c>
      <c r="BD116" s="21">
        <v>10.54</v>
      </c>
      <c r="BE116" s="21"/>
      <c r="BF116" s="17" t="s">
        <v>75</v>
      </c>
      <c r="BG116" s="14"/>
      <c r="BH116" s="17" t="s">
        <v>269</v>
      </c>
      <c r="BI116" s="17" t="s">
        <v>270</v>
      </c>
      <c r="BJ116" s="17" t="s">
        <v>273</v>
      </c>
      <c r="BK116" s="17" t="s">
        <v>78</v>
      </c>
      <c r="BL116" s="15" t="s">
        <v>79</v>
      </c>
      <c r="BM116" s="21">
        <v>632048.81070479995</v>
      </c>
      <c r="BN116" s="15" t="s">
        <v>80</v>
      </c>
      <c r="BO116" s="21"/>
      <c r="BP116" s="22">
        <v>36875</v>
      </c>
      <c r="BQ116" s="22">
        <v>47832</v>
      </c>
      <c r="BR116" s="21"/>
      <c r="BS116" s="21">
        <v>65</v>
      </c>
      <c r="BT116" s="21">
        <v>0</v>
      </c>
    </row>
    <row r="117" spans="1:72" s="1" customFormat="1" ht="18.2" customHeight="1" x14ac:dyDescent="0.15">
      <c r="A117" s="5">
        <v>115</v>
      </c>
      <c r="B117" s="6" t="s">
        <v>72</v>
      </c>
      <c r="C117" s="6" t="s">
        <v>73</v>
      </c>
      <c r="D117" s="7">
        <v>45139</v>
      </c>
      <c r="E117" s="8" t="s">
        <v>274</v>
      </c>
      <c r="F117" s="9">
        <v>0</v>
      </c>
      <c r="G117" s="9">
        <v>0</v>
      </c>
      <c r="H117" s="10">
        <v>33029.72</v>
      </c>
      <c r="I117" s="10">
        <v>0</v>
      </c>
      <c r="J117" s="10">
        <v>0</v>
      </c>
      <c r="K117" s="10">
        <v>33029.72</v>
      </c>
      <c r="L117" s="10">
        <v>285.48</v>
      </c>
      <c r="M117" s="10">
        <v>0</v>
      </c>
      <c r="N117" s="10"/>
      <c r="O117" s="10">
        <v>0</v>
      </c>
      <c r="P117" s="10">
        <v>0</v>
      </c>
      <c r="Q117" s="10">
        <v>0</v>
      </c>
      <c r="R117" s="10">
        <v>0</v>
      </c>
      <c r="S117" s="10">
        <v>33029.72</v>
      </c>
      <c r="T117" s="10">
        <v>0</v>
      </c>
      <c r="U117" s="10">
        <v>269.75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269.75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/>
      <c r="AT117" s="10"/>
      <c r="AU117" s="10">
        <f t="shared" si="1"/>
        <v>0</v>
      </c>
      <c r="AV117" s="10">
        <v>285.48</v>
      </c>
      <c r="AW117" s="10">
        <v>269.75</v>
      </c>
      <c r="AX117" s="11">
        <v>88</v>
      </c>
      <c r="AY117" s="11">
        <v>360</v>
      </c>
      <c r="AZ117" s="10">
        <v>207311.60449999999</v>
      </c>
      <c r="BA117" s="10">
        <v>64350</v>
      </c>
      <c r="BB117" s="12">
        <v>90</v>
      </c>
      <c r="BC117" s="12">
        <v>46.195412587412598</v>
      </c>
      <c r="BD117" s="12">
        <v>9.8000000000000007</v>
      </c>
      <c r="BE117" s="12"/>
      <c r="BF117" s="8" t="s">
        <v>75</v>
      </c>
      <c r="BG117" s="5"/>
      <c r="BH117" s="8" t="s">
        <v>269</v>
      </c>
      <c r="BI117" s="8" t="s">
        <v>270</v>
      </c>
      <c r="BJ117" s="8" t="s">
        <v>275</v>
      </c>
      <c r="BK117" s="8" t="s">
        <v>83</v>
      </c>
      <c r="BL117" s="6" t="s">
        <v>79</v>
      </c>
      <c r="BM117" s="12">
        <v>257325.36625784001</v>
      </c>
      <c r="BN117" s="6" t="s">
        <v>80</v>
      </c>
      <c r="BO117" s="12"/>
      <c r="BP117" s="13">
        <v>36881</v>
      </c>
      <c r="BQ117" s="13">
        <v>47838</v>
      </c>
      <c r="BR117" s="12"/>
      <c r="BS117" s="12">
        <v>65</v>
      </c>
      <c r="BT117" s="12">
        <v>0</v>
      </c>
    </row>
    <row r="118" spans="1:72" s="1" customFormat="1" ht="18.2" customHeight="1" x14ac:dyDescent="0.15">
      <c r="A118" s="14">
        <v>116</v>
      </c>
      <c r="B118" s="15" t="s">
        <v>72</v>
      </c>
      <c r="C118" s="15" t="s">
        <v>73</v>
      </c>
      <c r="D118" s="16">
        <v>45139</v>
      </c>
      <c r="E118" s="17" t="s">
        <v>276</v>
      </c>
      <c r="F118" s="18">
        <v>165</v>
      </c>
      <c r="G118" s="18">
        <v>164</v>
      </c>
      <c r="H118" s="19">
        <v>44488.02</v>
      </c>
      <c r="I118" s="19">
        <v>29178.69</v>
      </c>
      <c r="J118" s="19">
        <v>0</v>
      </c>
      <c r="K118" s="19">
        <v>73666.710000000006</v>
      </c>
      <c r="L118" s="19">
        <v>333.44</v>
      </c>
      <c r="M118" s="19">
        <v>0</v>
      </c>
      <c r="N118" s="19"/>
      <c r="O118" s="19">
        <v>0</v>
      </c>
      <c r="P118" s="19">
        <v>0</v>
      </c>
      <c r="Q118" s="19">
        <v>0</v>
      </c>
      <c r="R118" s="19">
        <v>0</v>
      </c>
      <c r="S118" s="19">
        <v>73666.710000000006</v>
      </c>
      <c r="T118" s="19">
        <v>89578.76</v>
      </c>
      <c r="U118" s="19">
        <v>386.3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89965.06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/>
      <c r="AT118" s="19"/>
      <c r="AU118" s="19">
        <f t="shared" si="1"/>
        <v>0</v>
      </c>
      <c r="AV118" s="19">
        <v>29512.13</v>
      </c>
      <c r="AW118" s="19">
        <v>89965.06</v>
      </c>
      <c r="AX118" s="20">
        <v>88</v>
      </c>
      <c r="AY118" s="20">
        <v>360</v>
      </c>
      <c r="AZ118" s="19">
        <v>255194.19200000001</v>
      </c>
      <c r="BA118" s="19">
        <v>79200</v>
      </c>
      <c r="BB118" s="21">
        <v>90</v>
      </c>
      <c r="BC118" s="21">
        <v>83.7121704545455</v>
      </c>
      <c r="BD118" s="21">
        <v>10.42</v>
      </c>
      <c r="BE118" s="21"/>
      <c r="BF118" s="17" t="s">
        <v>75</v>
      </c>
      <c r="BG118" s="14"/>
      <c r="BH118" s="17" t="s">
        <v>269</v>
      </c>
      <c r="BI118" s="17" t="s">
        <v>270</v>
      </c>
      <c r="BJ118" s="17" t="s">
        <v>277</v>
      </c>
      <c r="BK118" s="17" t="s">
        <v>78</v>
      </c>
      <c r="BL118" s="15" t="s">
        <v>79</v>
      </c>
      <c r="BM118" s="21">
        <v>573916.85826461995</v>
      </c>
      <c r="BN118" s="15" t="s">
        <v>80</v>
      </c>
      <c r="BO118" s="21"/>
      <c r="BP118" s="22">
        <v>36882</v>
      </c>
      <c r="BQ118" s="22">
        <v>47839</v>
      </c>
      <c r="BR118" s="21"/>
      <c r="BS118" s="21">
        <v>65</v>
      </c>
      <c r="BT118" s="21">
        <v>0</v>
      </c>
    </row>
    <row r="119" spans="1:72" s="1" customFormat="1" ht="18.2" customHeight="1" x14ac:dyDescent="0.15">
      <c r="A119" s="5">
        <v>117</v>
      </c>
      <c r="B119" s="6" t="s">
        <v>72</v>
      </c>
      <c r="C119" s="6" t="s">
        <v>73</v>
      </c>
      <c r="D119" s="7">
        <v>45139</v>
      </c>
      <c r="E119" s="8" t="s">
        <v>278</v>
      </c>
      <c r="F119" s="9">
        <v>0</v>
      </c>
      <c r="G119" s="9">
        <v>0</v>
      </c>
      <c r="H119" s="10">
        <v>43904.77</v>
      </c>
      <c r="I119" s="10">
        <v>0</v>
      </c>
      <c r="J119" s="10">
        <v>0</v>
      </c>
      <c r="K119" s="10">
        <v>43904.77</v>
      </c>
      <c r="L119" s="10">
        <v>330.06</v>
      </c>
      <c r="M119" s="10">
        <v>0</v>
      </c>
      <c r="N119" s="10"/>
      <c r="O119" s="10">
        <v>0</v>
      </c>
      <c r="P119" s="10">
        <v>330.06</v>
      </c>
      <c r="Q119" s="10">
        <v>0.65</v>
      </c>
      <c r="R119" s="10">
        <v>0</v>
      </c>
      <c r="S119" s="10">
        <v>43574.06</v>
      </c>
      <c r="T119" s="10">
        <v>0</v>
      </c>
      <c r="U119" s="10">
        <v>380.51</v>
      </c>
      <c r="V119" s="10">
        <v>0</v>
      </c>
      <c r="W119" s="10">
        <v>0</v>
      </c>
      <c r="X119" s="10">
        <v>380.51</v>
      </c>
      <c r="Y119" s="10">
        <v>0</v>
      </c>
      <c r="Z119" s="10">
        <v>0</v>
      </c>
      <c r="AA119" s="10">
        <v>0</v>
      </c>
      <c r="AB119" s="10">
        <v>65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85.3</v>
      </c>
      <c r="AI119" s="19">
        <v>33.96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/>
      <c r="AT119" s="10"/>
      <c r="AU119" s="10">
        <f t="shared" si="1"/>
        <v>895.4799999999999</v>
      </c>
      <c r="AV119" s="10">
        <v>0</v>
      </c>
      <c r="AW119" s="10">
        <v>0</v>
      </c>
      <c r="AX119" s="11">
        <v>89</v>
      </c>
      <c r="AY119" s="11">
        <v>360</v>
      </c>
      <c r="AZ119" s="10">
        <v>258655.32</v>
      </c>
      <c r="BA119" s="10">
        <v>78320</v>
      </c>
      <c r="BB119" s="12">
        <v>89</v>
      </c>
      <c r="BC119" s="12">
        <v>49.515977272727298</v>
      </c>
      <c r="BD119" s="12">
        <v>10.4</v>
      </c>
      <c r="BE119" s="12"/>
      <c r="BF119" s="8" t="s">
        <v>91</v>
      </c>
      <c r="BG119" s="5"/>
      <c r="BH119" s="8" t="s">
        <v>269</v>
      </c>
      <c r="BI119" s="8" t="s">
        <v>270</v>
      </c>
      <c r="BJ119" s="8" t="s">
        <v>277</v>
      </c>
      <c r="BK119" s="8" t="s">
        <v>83</v>
      </c>
      <c r="BL119" s="6" t="s">
        <v>79</v>
      </c>
      <c r="BM119" s="12">
        <v>339473.38787132001</v>
      </c>
      <c r="BN119" s="6" t="s">
        <v>80</v>
      </c>
      <c r="BO119" s="12"/>
      <c r="BP119" s="13">
        <v>36922</v>
      </c>
      <c r="BQ119" s="13">
        <v>47879</v>
      </c>
      <c r="BR119" s="12"/>
      <c r="BS119" s="12">
        <v>65</v>
      </c>
      <c r="BT119" s="12">
        <v>0</v>
      </c>
    </row>
    <row r="120" spans="1:72" s="1" customFormat="1" ht="18.2" customHeight="1" x14ac:dyDescent="0.15">
      <c r="A120" s="14">
        <v>118</v>
      </c>
      <c r="B120" s="15" t="s">
        <v>72</v>
      </c>
      <c r="C120" s="15" t="s">
        <v>73</v>
      </c>
      <c r="D120" s="16">
        <v>45139</v>
      </c>
      <c r="E120" s="17" t="s">
        <v>279</v>
      </c>
      <c r="F120" s="18">
        <v>185</v>
      </c>
      <c r="G120" s="18">
        <v>184</v>
      </c>
      <c r="H120" s="19">
        <v>46987.06</v>
      </c>
      <c r="I120" s="19">
        <v>28865.19</v>
      </c>
      <c r="J120" s="19">
        <v>0</v>
      </c>
      <c r="K120" s="19">
        <v>75852.25</v>
      </c>
      <c r="L120" s="19">
        <v>332.32</v>
      </c>
      <c r="M120" s="19">
        <v>0</v>
      </c>
      <c r="N120" s="19"/>
      <c r="O120" s="19">
        <v>0</v>
      </c>
      <c r="P120" s="19">
        <v>0</v>
      </c>
      <c r="Q120" s="19">
        <v>0</v>
      </c>
      <c r="R120" s="19">
        <v>0</v>
      </c>
      <c r="S120" s="19">
        <v>75852.25</v>
      </c>
      <c r="T120" s="19">
        <v>115338.52</v>
      </c>
      <c r="U120" s="19">
        <v>447.16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115785.68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/>
      <c r="AT120" s="19"/>
      <c r="AU120" s="19">
        <f t="shared" si="1"/>
        <v>0</v>
      </c>
      <c r="AV120" s="19">
        <v>29197.51</v>
      </c>
      <c r="AW120" s="19">
        <v>115785.68</v>
      </c>
      <c r="AX120" s="20">
        <v>89</v>
      </c>
      <c r="AY120" s="20">
        <v>360</v>
      </c>
      <c r="AZ120" s="19">
        <v>258380.93599999999</v>
      </c>
      <c r="BA120" s="19">
        <v>79200</v>
      </c>
      <c r="BB120" s="21">
        <v>90</v>
      </c>
      <c r="BC120" s="21">
        <v>86.1957386363636</v>
      </c>
      <c r="BD120" s="21">
        <v>11.42</v>
      </c>
      <c r="BE120" s="21"/>
      <c r="BF120" s="17" t="s">
        <v>75</v>
      </c>
      <c r="BG120" s="14"/>
      <c r="BH120" s="17" t="s">
        <v>269</v>
      </c>
      <c r="BI120" s="17" t="s">
        <v>270</v>
      </c>
      <c r="BJ120" s="17" t="s">
        <v>277</v>
      </c>
      <c r="BK120" s="17" t="s">
        <v>78</v>
      </c>
      <c r="BL120" s="15" t="s">
        <v>79</v>
      </c>
      <c r="BM120" s="21">
        <v>590943.79282450001</v>
      </c>
      <c r="BN120" s="15" t="s">
        <v>80</v>
      </c>
      <c r="BO120" s="21"/>
      <c r="BP120" s="22">
        <v>36916</v>
      </c>
      <c r="BQ120" s="22">
        <v>47873</v>
      </c>
      <c r="BR120" s="21"/>
      <c r="BS120" s="21">
        <v>65</v>
      </c>
      <c r="BT120" s="21">
        <v>0</v>
      </c>
    </row>
    <row r="121" spans="1:72" s="1" customFormat="1" ht="18.2" customHeight="1" x14ac:dyDescent="0.15">
      <c r="A121" s="5">
        <v>119</v>
      </c>
      <c r="B121" s="6" t="s">
        <v>72</v>
      </c>
      <c r="C121" s="6" t="s">
        <v>73</v>
      </c>
      <c r="D121" s="7">
        <v>45139</v>
      </c>
      <c r="E121" s="8" t="s">
        <v>280</v>
      </c>
      <c r="F121" s="9">
        <v>0</v>
      </c>
      <c r="G121" s="9">
        <v>0</v>
      </c>
      <c r="H121" s="10">
        <v>41293.660000000003</v>
      </c>
      <c r="I121" s="10">
        <v>452</v>
      </c>
      <c r="J121" s="10">
        <v>0</v>
      </c>
      <c r="K121" s="10">
        <v>41745.660000000003</v>
      </c>
      <c r="L121" s="10">
        <v>456.01</v>
      </c>
      <c r="M121" s="10">
        <v>0</v>
      </c>
      <c r="N121" s="10"/>
      <c r="O121" s="10">
        <v>452</v>
      </c>
      <c r="P121" s="10">
        <v>456.01</v>
      </c>
      <c r="Q121" s="10">
        <v>81.98</v>
      </c>
      <c r="R121" s="10">
        <v>0</v>
      </c>
      <c r="S121" s="10">
        <v>40755.67</v>
      </c>
      <c r="T121" s="10">
        <v>370.49</v>
      </c>
      <c r="U121" s="10">
        <v>366.48</v>
      </c>
      <c r="V121" s="10">
        <v>0</v>
      </c>
      <c r="W121" s="10">
        <v>370.49</v>
      </c>
      <c r="X121" s="10">
        <v>366.48</v>
      </c>
      <c r="Y121" s="10">
        <v>0</v>
      </c>
      <c r="Z121" s="10">
        <v>0</v>
      </c>
      <c r="AA121" s="10">
        <v>0</v>
      </c>
      <c r="AB121" s="10">
        <v>90</v>
      </c>
      <c r="AC121" s="10">
        <v>0</v>
      </c>
      <c r="AD121" s="10">
        <v>0</v>
      </c>
      <c r="AE121" s="10">
        <v>0</v>
      </c>
      <c r="AF121" s="10">
        <v>70</v>
      </c>
      <c r="AG121" s="10">
        <v>0</v>
      </c>
      <c r="AH121" s="10">
        <v>100.36</v>
      </c>
      <c r="AI121" s="19">
        <v>33.96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100.36</v>
      </c>
      <c r="AP121" s="10">
        <v>0</v>
      </c>
      <c r="AQ121" s="10">
        <v>0</v>
      </c>
      <c r="AR121" s="10">
        <v>0</v>
      </c>
      <c r="AS121" s="10"/>
      <c r="AT121" s="10"/>
      <c r="AU121" s="10">
        <f t="shared" si="1"/>
        <v>2121.64</v>
      </c>
      <c r="AV121" s="10">
        <v>0</v>
      </c>
      <c r="AW121" s="10">
        <v>0</v>
      </c>
      <c r="AX121" s="11">
        <v>77</v>
      </c>
      <c r="AY121" s="11">
        <v>360</v>
      </c>
      <c r="AZ121" s="10">
        <v>307519.77850000001</v>
      </c>
      <c r="BA121" s="10">
        <v>88825</v>
      </c>
      <c r="BB121" s="12">
        <v>85</v>
      </c>
      <c r="BC121" s="12">
        <v>39.0006411483254</v>
      </c>
      <c r="BD121" s="12">
        <v>10.65</v>
      </c>
      <c r="BE121" s="12"/>
      <c r="BF121" s="8" t="s">
        <v>75</v>
      </c>
      <c r="BG121" s="5"/>
      <c r="BH121" s="8" t="s">
        <v>269</v>
      </c>
      <c r="BI121" s="8" t="s">
        <v>270</v>
      </c>
      <c r="BJ121" s="8" t="s">
        <v>281</v>
      </c>
      <c r="BK121" s="8" t="s">
        <v>83</v>
      </c>
      <c r="BL121" s="6" t="s">
        <v>79</v>
      </c>
      <c r="BM121" s="12">
        <v>317516.09489374002</v>
      </c>
      <c r="BN121" s="6" t="s">
        <v>80</v>
      </c>
      <c r="BO121" s="12"/>
      <c r="BP121" s="13">
        <v>36962</v>
      </c>
      <c r="BQ121" s="13">
        <v>47919</v>
      </c>
      <c r="BR121" s="12"/>
      <c r="BS121" s="12">
        <v>90</v>
      </c>
      <c r="BT121" s="12">
        <v>0</v>
      </c>
    </row>
    <row r="122" spans="1:72" s="1" customFormat="1" ht="18.2" customHeight="1" x14ac:dyDescent="0.15">
      <c r="A122" s="14">
        <v>120</v>
      </c>
      <c r="B122" s="15" t="s">
        <v>72</v>
      </c>
      <c r="C122" s="15" t="s">
        <v>73</v>
      </c>
      <c r="D122" s="16">
        <v>45139</v>
      </c>
      <c r="E122" s="17" t="s">
        <v>282</v>
      </c>
      <c r="F122" s="18">
        <v>0</v>
      </c>
      <c r="G122" s="18">
        <v>0</v>
      </c>
      <c r="H122" s="19">
        <v>45924.38</v>
      </c>
      <c r="I122" s="19">
        <v>0</v>
      </c>
      <c r="J122" s="19">
        <v>0</v>
      </c>
      <c r="K122" s="19">
        <v>45924.38</v>
      </c>
      <c r="L122" s="19">
        <v>322.22000000000003</v>
      </c>
      <c r="M122" s="19">
        <v>0</v>
      </c>
      <c r="N122" s="19"/>
      <c r="O122" s="19">
        <v>0</v>
      </c>
      <c r="P122" s="19">
        <v>322.22000000000003</v>
      </c>
      <c r="Q122" s="19">
        <v>0</v>
      </c>
      <c r="R122" s="19">
        <v>0</v>
      </c>
      <c r="S122" s="19">
        <v>45602.16</v>
      </c>
      <c r="T122" s="19">
        <v>0</v>
      </c>
      <c r="U122" s="19">
        <v>401.07</v>
      </c>
      <c r="V122" s="19">
        <v>0</v>
      </c>
      <c r="W122" s="19">
        <v>0</v>
      </c>
      <c r="X122" s="19">
        <v>401.07</v>
      </c>
      <c r="Y122" s="19">
        <v>0</v>
      </c>
      <c r="Z122" s="19">
        <v>0</v>
      </c>
      <c r="AA122" s="19">
        <v>0</v>
      </c>
      <c r="AB122" s="19">
        <v>90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89.44</v>
      </c>
      <c r="AI122" s="19">
        <v>33.96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/>
      <c r="AT122" s="19"/>
      <c r="AU122" s="19">
        <f t="shared" si="1"/>
        <v>936.69</v>
      </c>
      <c r="AV122" s="19">
        <v>0</v>
      </c>
      <c r="AW122" s="19">
        <v>0</v>
      </c>
      <c r="AX122" s="20">
        <v>92</v>
      </c>
      <c r="AY122" s="20">
        <v>360</v>
      </c>
      <c r="AZ122" s="19">
        <v>261253.34400000001</v>
      </c>
      <c r="BA122" s="19">
        <v>79200</v>
      </c>
      <c r="BB122" s="21">
        <v>90</v>
      </c>
      <c r="BC122" s="21">
        <v>51.820636363636403</v>
      </c>
      <c r="BD122" s="21">
        <v>10.48</v>
      </c>
      <c r="BE122" s="21"/>
      <c r="BF122" s="17" t="s">
        <v>75</v>
      </c>
      <c r="BG122" s="14"/>
      <c r="BH122" s="17" t="s">
        <v>269</v>
      </c>
      <c r="BI122" s="17" t="s">
        <v>270</v>
      </c>
      <c r="BJ122" s="17" t="s">
        <v>273</v>
      </c>
      <c r="BK122" s="17" t="s">
        <v>83</v>
      </c>
      <c r="BL122" s="15" t="s">
        <v>79</v>
      </c>
      <c r="BM122" s="21">
        <v>355273.75115952</v>
      </c>
      <c r="BN122" s="15" t="s">
        <v>80</v>
      </c>
      <c r="BO122" s="21"/>
      <c r="BP122" s="22">
        <v>37005</v>
      </c>
      <c r="BQ122" s="22">
        <v>47962</v>
      </c>
      <c r="BR122" s="21"/>
      <c r="BS122" s="21">
        <v>90</v>
      </c>
      <c r="BT122" s="21">
        <v>0</v>
      </c>
    </row>
    <row r="123" spans="1:72" s="1" customFormat="1" ht="18.2" customHeight="1" x14ac:dyDescent="0.15">
      <c r="A123" s="5">
        <v>121</v>
      </c>
      <c r="B123" s="6" t="s">
        <v>72</v>
      </c>
      <c r="C123" s="6" t="s">
        <v>73</v>
      </c>
      <c r="D123" s="7">
        <v>45139</v>
      </c>
      <c r="E123" s="8" t="s">
        <v>283</v>
      </c>
      <c r="F123" s="9">
        <v>155</v>
      </c>
      <c r="G123" s="9">
        <v>154</v>
      </c>
      <c r="H123" s="10">
        <v>36338</v>
      </c>
      <c r="I123" s="10">
        <v>22678.01</v>
      </c>
      <c r="J123" s="10">
        <v>0</v>
      </c>
      <c r="K123" s="10">
        <v>59016.01</v>
      </c>
      <c r="L123" s="10">
        <v>258.47000000000003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59016.01</v>
      </c>
      <c r="T123" s="10">
        <v>63382.62</v>
      </c>
      <c r="U123" s="10">
        <v>296.76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63679.38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/>
      <c r="AT123" s="10"/>
      <c r="AU123" s="10">
        <f t="shared" si="1"/>
        <v>0</v>
      </c>
      <c r="AV123" s="10">
        <v>22936.48</v>
      </c>
      <c r="AW123" s="10">
        <v>63679.38</v>
      </c>
      <c r="AX123" s="11">
        <v>93</v>
      </c>
      <c r="AY123" s="11">
        <v>360</v>
      </c>
      <c r="AZ123" s="10">
        <v>212954.027</v>
      </c>
      <c r="BA123" s="10">
        <v>64350</v>
      </c>
      <c r="BB123" s="12">
        <v>90</v>
      </c>
      <c r="BC123" s="12">
        <v>82.539874125874107</v>
      </c>
      <c r="BD123" s="12">
        <v>9.8000000000000007</v>
      </c>
      <c r="BE123" s="12"/>
      <c r="BF123" s="8" t="s">
        <v>75</v>
      </c>
      <c r="BG123" s="5"/>
      <c r="BH123" s="8" t="s">
        <v>269</v>
      </c>
      <c r="BI123" s="8" t="s">
        <v>270</v>
      </c>
      <c r="BJ123" s="8" t="s">
        <v>284</v>
      </c>
      <c r="BK123" s="8" t="s">
        <v>78</v>
      </c>
      <c r="BL123" s="6" t="s">
        <v>79</v>
      </c>
      <c r="BM123" s="12">
        <v>459777.32745922002</v>
      </c>
      <c r="BN123" s="6" t="s">
        <v>80</v>
      </c>
      <c r="BO123" s="12"/>
      <c r="BP123" s="13">
        <v>37032</v>
      </c>
      <c r="BQ123" s="13">
        <v>47989</v>
      </c>
      <c r="BR123" s="12"/>
      <c r="BS123" s="12">
        <v>90</v>
      </c>
      <c r="BT123" s="12">
        <v>0</v>
      </c>
    </row>
    <row r="124" spans="1:72" s="1" customFormat="1" ht="18.2" customHeight="1" x14ac:dyDescent="0.15">
      <c r="A124" s="14">
        <v>122</v>
      </c>
      <c r="B124" s="15" t="s">
        <v>72</v>
      </c>
      <c r="C124" s="15" t="s">
        <v>73</v>
      </c>
      <c r="D124" s="16">
        <v>45139</v>
      </c>
      <c r="E124" s="17" t="s">
        <v>285</v>
      </c>
      <c r="F124" s="18">
        <v>0</v>
      </c>
      <c r="G124" s="18">
        <v>0</v>
      </c>
      <c r="H124" s="19">
        <v>46171.34</v>
      </c>
      <c r="I124" s="19">
        <v>0</v>
      </c>
      <c r="J124" s="19">
        <v>0</v>
      </c>
      <c r="K124" s="19">
        <v>46171.34</v>
      </c>
      <c r="L124" s="19">
        <v>320.06</v>
      </c>
      <c r="M124" s="19">
        <v>0</v>
      </c>
      <c r="N124" s="19"/>
      <c r="O124" s="19">
        <v>0</v>
      </c>
      <c r="P124" s="19">
        <v>320.06</v>
      </c>
      <c r="Q124" s="19">
        <v>5.54</v>
      </c>
      <c r="R124" s="19">
        <v>0</v>
      </c>
      <c r="S124" s="19">
        <v>45845.74</v>
      </c>
      <c r="T124" s="19">
        <v>0</v>
      </c>
      <c r="U124" s="19">
        <v>403.23</v>
      </c>
      <c r="V124" s="19">
        <v>0</v>
      </c>
      <c r="W124" s="19">
        <v>0</v>
      </c>
      <c r="X124" s="19">
        <v>403.23</v>
      </c>
      <c r="Y124" s="19">
        <v>0</v>
      </c>
      <c r="Z124" s="19">
        <v>0</v>
      </c>
      <c r="AA124" s="19">
        <v>0</v>
      </c>
      <c r="AB124" s="19">
        <v>90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89.45</v>
      </c>
      <c r="AI124" s="19">
        <v>33.96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/>
      <c r="AT124" s="19"/>
      <c r="AU124" s="19">
        <f t="shared" si="1"/>
        <v>942.24</v>
      </c>
      <c r="AV124" s="19">
        <v>0</v>
      </c>
      <c r="AW124" s="19">
        <v>0</v>
      </c>
      <c r="AX124" s="20">
        <v>94</v>
      </c>
      <c r="AY124" s="20">
        <v>360</v>
      </c>
      <c r="AZ124" s="19">
        <v>262257.07199999999</v>
      </c>
      <c r="BA124" s="19">
        <v>79200</v>
      </c>
      <c r="BB124" s="21">
        <v>90</v>
      </c>
      <c r="BC124" s="21">
        <v>52.097431818181803</v>
      </c>
      <c r="BD124" s="21">
        <v>10.48</v>
      </c>
      <c r="BE124" s="21"/>
      <c r="BF124" s="17" t="s">
        <v>75</v>
      </c>
      <c r="BG124" s="14"/>
      <c r="BH124" s="17" t="s">
        <v>269</v>
      </c>
      <c r="BI124" s="17" t="s">
        <v>270</v>
      </c>
      <c r="BJ124" s="17" t="s">
        <v>286</v>
      </c>
      <c r="BK124" s="17" t="s">
        <v>83</v>
      </c>
      <c r="BL124" s="15" t="s">
        <v>79</v>
      </c>
      <c r="BM124" s="21">
        <v>357171.41522427998</v>
      </c>
      <c r="BN124" s="15" t="s">
        <v>80</v>
      </c>
      <c r="BO124" s="21"/>
      <c r="BP124" s="22">
        <v>37043</v>
      </c>
      <c r="BQ124" s="22">
        <v>48000</v>
      </c>
      <c r="BR124" s="21"/>
      <c r="BS124" s="21">
        <v>90</v>
      </c>
      <c r="BT124" s="21">
        <v>0</v>
      </c>
    </row>
    <row r="125" spans="1:72" s="1" customFormat="1" ht="18.2" customHeight="1" x14ac:dyDescent="0.15">
      <c r="A125" s="5">
        <v>123</v>
      </c>
      <c r="B125" s="6" t="s">
        <v>72</v>
      </c>
      <c r="C125" s="6" t="s">
        <v>73</v>
      </c>
      <c r="D125" s="7">
        <v>45139</v>
      </c>
      <c r="E125" s="8" t="s">
        <v>287</v>
      </c>
      <c r="F125" s="9">
        <v>0</v>
      </c>
      <c r="G125" s="9">
        <v>0</v>
      </c>
      <c r="H125" s="10">
        <v>36446.68</v>
      </c>
      <c r="I125" s="10">
        <v>0</v>
      </c>
      <c r="J125" s="10">
        <v>0</v>
      </c>
      <c r="K125" s="10">
        <v>36446.68</v>
      </c>
      <c r="L125" s="10">
        <v>257.58</v>
      </c>
      <c r="M125" s="10">
        <v>0</v>
      </c>
      <c r="N125" s="10"/>
      <c r="O125" s="10">
        <v>0</v>
      </c>
      <c r="P125" s="10">
        <v>257.58</v>
      </c>
      <c r="Q125" s="10">
        <v>0</v>
      </c>
      <c r="R125" s="10">
        <v>0</v>
      </c>
      <c r="S125" s="10">
        <v>36189.1</v>
      </c>
      <c r="T125" s="10">
        <v>0</v>
      </c>
      <c r="U125" s="10">
        <v>297.64999999999998</v>
      </c>
      <c r="V125" s="10">
        <v>0</v>
      </c>
      <c r="W125" s="10">
        <v>0</v>
      </c>
      <c r="X125" s="10">
        <v>297.64999999999998</v>
      </c>
      <c r="Y125" s="10">
        <v>0</v>
      </c>
      <c r="Z125" s="10">
        <v>0</v>
      </c>
      <c r="AA125" s="10">
        <v>0</v>
      </c>
      <c r="AB125" s="10">
        <v>90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70.959999999999994</v>
      </c>
      <c r="AI125" s="19">
        <v>33.96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/>
      <c r="AT125" s="10"/>
      <c r="AU125" s="10">
        <f t="shared" si="1"/>
        <v>750.14999999999986</v>
      </c>
      <c r="AV125" s="10">
        <v>0</v>
      </c>
      <c r="AW125" s="10">
        <v>0</v>
      </c>
      <c r="AX125" s="11">
        <v>94</v>
      </c>
      <c r="AY125" s="11">
        <v>360</v>
      </c>
      <c r="AZ125" s="10">
        <v>213490.42</v>
      </c>
      <c r="BA125" s="10">
        <v>64350</v>
      </c>
      <c r="BB125" s="12">
        <v>90</v>
      </c>
      <c r="BC125" s="12">
        <v>50.614125874125897</v>
      </c>
      <c r="BD125" s="12">
        <v>9.8000000000000007</v>
      </c>
      <c r="BE125" s="12"/>
      <c r="BF125" s="8" t="s">
        <v>75</v>
      </c>
      <c r="BG125" s="5"/>
      <c r="BH125" s="8" t="s">
        <v>269</v>
      </c>
      <c r="BI125" s="8" t="s">
        <v>270</v>
      </c>
      <c r="BJ125" s="8"/>
      <c r="BK125" s="8" t="s">
        <v>83</v>
      </c>
      <c r="BL125" s="6" t="s">
        <v>79</v>
      </c>
      <c r="BM125" s="12">
        <v>281939.21753020003</v>
      </c>
      <c r="BN125" s="6" t="s">
        <v>80</v>
      </c>
      <c r="BO125" s="12"/>
      <c r="BP125" s="13">
        <v>37064</v>
      </c>
      <c r="BQ125" s="13">
        <v>48021</v>
      </c>
      <c r="BR125" s="12"/>
      <c r="BS125" s="12">
        <v>90</v>
      </c>
      <c r="BT125" s="12">
        <v>0</v>
      </c>
    </row>
    <row r="126" spans="1:72" s="1" customFormat="1" ht="18.2" customHeight="1" x14ac:dyDescent="0.15">
      <c r="A126" s="14">
        <v>124</v>
      </c>
      <c r="B126" s="15" t="s">
        <v>72</v>
      </c>
      <c r="C126" s="15" t="s">
        <v>73</v>
      </c>
      <c r="D126" s="16">
        <v>45139</v>
      </c>
      <c r="E126" s="17" t="s">
        <v>288</v>
      </c>
      <c r="F126" s="18">
        <v>0</v>
      </c>
      <c r="G126" s="18">
        <v>0</v>
      </c>
      <c r="H126" s="19">
        <v>34620.400000000001</v>
      </c>
      <c r="I126" s="19">
        <v>0</v>
      </c>
      <c r="J126" s="19">
        <v>0</v>
      </c>
      <c r="K126" s="19">
        <v>34620.400000000001</v>
      </c>
      <c r="L126" s="19">
        <v>272.49</v>
      </c>
      <c r="M126" s="19">
        <v>0</v>
      </c>
      <c r="N126" s="19"/>
      <c r="O126" s="19">
        <v>0</v>
      </c>
      <c r="P126" s="19">
        <v>272.49</v>
      </c>
      <c r="Q126" s="19">
        <v>0</v>
      </c>
      <c r="R126" s="19">
        <v>0</v>
      </c>
      <c r="S126" s="19">
        <v>34347.910000000003</v>
      </c>
      <c r="T126" s="19">
        <v>0</v>
      </c>
      <c r="U126" s="19">
        <v>282.74</v>
      </c>
      <c r="V126" s="19">
        <v>0</v>
      </c>
      <c r="W126" s="19">
        <v>0</v>
      </c>
      <c r="X126" s="19">
        <v>282.74</v>
      </c>
      <c r="Y126" s="19">
        <v>0</v>
      </c>
      <c r="Z126" s="19">
        <v>0</v>
      </c>
      <c r="AA126" s="19">
        <v>0</v>
      </c>
      <c r="AB126" s="19">
        <v>90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70.959999999999994</v>
      </c>
      <c r="AI126" s="19">
        <v>33.96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/>
      <c r="AT126" s="19"/>
      <c r="AU126" s="19">
        <f t="shared" si="1"/>
        <v>750.15</v>
      </c>
      <c r="AV126" s="19">
        <v>0</v>
      </c>
      <c r="AW126" s="19">
        <v>0</v>
      </c>
      <c r="AX126" s="20">
        <v>94</v>
      </c>
      <c r="AY126" s="20">
        <v>360</v>
      </c>
      <c r="AZ126" s="19">
        <v>213722.08</v>
      </c>
      <c r="BA126" s="19">
        <v>64350</v>
      </c>
      <c r="BB126" s="21">
        <v>90</v>
      </c>
      <c r="BC126" s="21">
        <v>48.039034965035</v>
      </c>
      <c r="BD126" s="21">
        <v>9.8000000000000007</v>
      </c>
      <c r="BE126" s="21"/>
      <c r="BF126" s="17" t="s">
        <v>75</v>
      </c>
      <c r="BG126" s="14"/>
      <c r="BH126" s="17" t="s">
        <v>269</v>
      </c>
      <c r="BI126" s="17" t="s">
        <v>270</v>
      </c>
      <c r="BJ126" s="17" t="s">
        <v>273</v>
      </c>
      <c r="BK126" s="17" t="s">
        <v>83</v>
      </c>
      <c r="BL126" s="15" t="s">
        <v>79</v>
      </c>
      <c r="BM126" s="21">
        <v>267595.01809102</v>
      </c>
      <c r="BN126" s="15" t="s">
        <v>80</v>
      </c>
      <c r="BO126" s="21"/>
      <c r="BP126" s="22">
        <v>37076</v>
      </c>
      <c r="BQ126" s="22">
        <v>48033</v>
      </c>
      <c r="BR126" s="21"/>
      <c r="BS126" s="21">
        <v>90</v>
      </c>
      <c r="BT126" s="21">
        <v>0</v>
      </c>
    </row>
    <row r="127" spans="1:72" s="1" customFormat="1" ht="18.2" customHeight="1" x14ac:dyDescent="0.15">
      <c r="A127" s="5">
        <v>125</v>
      </c>
      <c r="B127" s="6" t="s">
        <v>72</v>
      </c>
      <c r="C127" s="6" t="s">
        <v>73</v>
      </c>
      <c r="D127" s="7">
        <v>45139</v>
      </c>
      <c r="E127" s="8" t="s">
        <v>289</v>
      </c>
      <c r="F127" s="9">
        <v>3</v>
      </c>
      <c r="G127" s="9">
        <v>3</v>
      </c>
      <c r="H127" s="10">
        <v>0</v>
      </c>
      <c r="I127" s="10">
        <v>1638.75</v>
      </c>
      <c r="J127" s="10">
        <v>0</v>
      </c>
      <c r="K127" s="10">
        <v>1638.75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1638.75</v>
      </c>
      <c r="T127" s="10">
        <v>69.12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69.12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/>
      <c r="AT127" s="10"/>
      <c r="AU127" s="10">
        <f t="shared" si="1"/>
        <v>0</v>
      </c>
      <c r="AV127" s="10">
        <v>1638.75</v>
      </c>
      <c r="AW127" s="10">
        <v>69.12</v>
      </c>
      <c r="AX127" s="11">
        <v>0</v>
      </c>
      <c r="AY127" s="11">
        <v>360</v>
      </c>
      <c r="AZ127" s="10">
        <v>213722.08</v>
      </c>
      <c r="BA127" s="10">
        <v>64350</v>
      </c>
      <c r="BB127" s="12">
        <v>90</v>
      </c>
      <c r="BC127" s="12">
        <v>2.2919580419580399</v>
      </c>
      <c r="BD127" s="12">
        <v>9.8000000000000007</v>
      </c>
      <c r="BE127" s="12"/>
      <c r="BF127" s="8" t="s">
        <v>75</v>
      </c>
      <c r="BG127" s="5"/>
      <c r="BH127" s="8" t="s">
        <v>269</v>
      </c>
      <c r="BI127" s="8" t="s">
        <v>270</v>
      </c>
      <c r="BJ127" s="8" t="s">
        <v>273</v>
      </c>
      <c r="BK127" s="8" t="s">
        <v>97</v>
      </c>
      <c r="BL127" s="6" t="s">
        <v>79</v>
      </c>
      <c r="BM127" s="12">
        <v>12767.0456775</v>
      </c>
      <c r="BN127" s="6" t="s">
        <v>80</v>
      </c>
      <c r="BO127" s="12"/>
      <c r="BP127" s="13">
        <v>37076</v>
      </c>
      <c r="BQ127" s="13">
        <v>48033</v>
      </c>
      <c r="BR127" s="12"/>
      <c r="BS127" s="12">
        <v>0</v>
      </c>
      <c r="BT127" s="12">
        <v>0</v>
      </c>
    </row>
    <row r="128" spans="1:72" s="1" customFormat="1" ht="18.2" customHeight="1" x14ac:dyDescent="0.15">
      <c r="A128" s="14">
        <v>126</v>
      </c>
      <c r="B128" s="15" t="s">
        <v>72</v>
      </c>
      <c r="C128" s="15" t="s">
        <v>73</v>
      </c>
      <c r="D128" s="16">
        <v>45139</v>
      </c>
      <c r="E128" s="17" t="s">
        <v>290</v>
      </c>
      <c r="F128" s="18">
        <v>99</v>
      </c>
      <c r="G128" s="18">
        <v>98</v>
      </c>
      <c r="H128" s="19">
        <v>37100.9</v>
      </c>
      <c r="I128" s="19">
        <v>17080.47</v>
      </c>
      <c r="J128" s="19">
        <v>0</v>
      </c>
      <c r="K128" s="19">
        <v>54181.37</v>
      </c>
      <c r="L128" s="19">
        <v>252.24</v>
      </c>
      <c r="M128" s="19">
        <v>0</v>
      </c>
      <c r="N128" s="19"/>
      <c r="O128" s="19">
        <v>0</v>
      </c>
      <c r="P128" s="19">
        <v>0</v>
      </c>
      <c r="Q128" s="19">
        <v>0</v>
      </c>
      <c r="R128" s="19">
        <v>0</v>
      </c>
      <c r="S128" s="19">
        <v>54181.37</v>
      </c>
      <c r="T128" s="19">
        <v>37887.31</v>
      </c>
      <c r="U128" s="19">
        <v>302.99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19">
        <v>38190.300000000003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/>
      <c r="AT128" s="19"/>
      <c r="AU128" s="19">
        <f t="shared" si="1"/>
        <v>0</v>
      </c>
      <c r="AV128" s="19">
        <v>17332.71</v>
      </c>
      <c r="AW128" s="19">
        <v>38190.300000000003</v>
      </c>
      <c r="AX128" s="20">
        <v>96</v>
      </c>
      <c r="AY128" s="20">
        <v>360</v>
      </c>
      <c r="AZ128" s="19">
        <v>213354.6415</v>
      </c>
      <c r="BA128" s="19">
        <v>64350</v>
      </c>
      <c r="BB128" s="21">
        <v>90</v>
      </c>
      <c r="BC128" s="21">
        <v>75.778139860139902</v>
      </c>
      <c r="BD128" s="21">
        <v>9.8000000000000007</v>
      </c>
      <c r="BE128" s="21"/>
      <c r="BF128" s="17" t="s">
        <v>75</v>
      </c>
      <c r="BG128" s="14"/>
      <c r="BH128" s="17" t="s">
        <v>269</v>
      </c>
      <c r="BI128" s="17" t="s">
        <v>270</v>
      </c>
      <c r="BJ128" s="17" t="s">
        <v>273</v>
      </c>
      <c r="BK128" s="17" t="s">
        <v>78</v>
      </c>
      <c r="BL128" s="15" t="s">
        <v>79</v>
      </c>
      <c r="BM128" s="21">
        <v>422111.99124914</v>
      </c>
      <c r="BN128" s="15" t="s">
        <v>80</v>
      </c>
      <c r="BO128" s="21"/>
      <c r="BP128" s="22">
        <v>37123</v>
      </c>
      <c r="BQ128" s="22">
        <v>48080</v>
      </c>
      <c r="BR128" s="21"/>
      <c r="BS128" s="21">
        <v>90</v>
      </c>
      <c r="BT128" s="21">
        <v>0</v>
      </c>
    </row>
    <row r="129" spans="1:72" s="1" customFormat="1" ht="18.2" customHeight="1" x14ac:dyDescent="0.15">
      <c r="A129" s="5">
        <v>127</v>
      </c>
      <c r="B129" s="6" t="s">
        <v>72</v>
      </c>
      <c r="C129" s="6" t="s">
        <v>73</v>
      </c>
      <c r="D129" s="7">
        <v>45139</v>
      </c>
      <c r="E129" s="8" t="s">
        <v>291</v>
      </c>
      <c r="F129" s="9">
        <v>41</v>
      </c>
      <c r="G129" s="9">
        <v>40</v>
      </c>
      <c r="H129" s="10">
        <v>36848.660000000003</v>
      </c>
      <c r="I129" s="10">
        <v>8829.98</v>
      </c>
      <c r="J129" s="10">
        <v>0</v>
      </c>
      <c r="K129" s="10">
        <v>45678.64</v>
      </c>
      <c r="L129" s="10">
        <v>254.29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10">
        <v>0</v>
      </c>
      <c r="S129" s="10">
        <v>45678.64</v>
      </c>
      <c r="T129" s="10">
        <v>13934.45</v>
      </c>
      <c r="U129" s="10">
        <v>300.94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14235.39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/>
      <c r="AT129" s="10"/>
      <c r="AU129" s="10">
        <f t="shared" si="1"/>
        <v>0</v>
      </c>
      <c r="AV129" s="10">
        <v>9084.27</v>
      </c>
      <c r="AW129" s="10">
        <v>14235.39</v>
      </c>
      <c r="AX129" s="11">
        <v>95</v>
      </c>
      <c r="AY129" s="11">
        <v>360</v>
      </c>
      <c r="AZ129" s="10">
        <v>213722.08</v>
      </c>
      <c r="BA129" s="10">
        <v>64350</v>
      </c>
      <c r="BB129" s="12">
        <v>90</v>
      </c>
      <c r="BC129" s="12">
        <v>63.886209790209797</v>
      </c>
      <c r="BD129" s="12">
        <v>9.8000000000000007</v>
      </c>
      <c r="BE129" s="12"/>
      <c r="BF129" s="8" t="s">
        <v>91</v>
      </c>
      <c r="BG129" s="5"/>
      <c r="BH129" s="8" t="s">
        <v>269</v>
      </c>
      <c r="BI129" s="8" t="s">
        <v>270</v>
      </c>
      <c r="BJ129" s="8" t="s">
        <v>273</v>
      </c>
      <c r="BK129" s="8" t="s">
        <v>78</v>
      </c>
      <c r="BL129" s="6" t="s">
        <v>79</v>
      </c>
      <c r="BM129" s="12">
        <v>355869.58557807998</v>
      </c>
      <c r="BN129" s="6" t="s">
        <v>80</v>
      </c>
      <c r="BO129" s="12"/>
      <c r="BP129" s="13">
        <v>37076</v>
      </c>
      <c r="BQ129" s="13">
        <v>48033</v>
      </c>
      <c r="BR129" s="12"/>
      <c r="BS129" s="12">
        <v>90</v>
      </c>
      <c r="BT129" s="12">
        <v>0</v>
      </c>
    </row>
    <row r="130" spans="1:72" s="1" customFormat="1" ht="18.2" customHeight="1" x14ac:dyDescent="0.15">
      <c r="A130" s="14">
        <v>128</v>
      </c>
      <c r="B130" s="15" t="s">
        <v>72</v>
      </c>
      <c r="C130" s="15" t="s">
        <v>73</v>
      </c>
      <c r="D130" s="16">
        <v>45139</v>
      </c>
      <c r="E130" s="17" t="s">
        <v>292</v>
      </c>
      <c r="F130" s="18">
        <v>139</v>
      </c>
      <c r="G130" s="18">
        <v>138</v>
      </c>
      <c r="H130" s="19">
        <v>36848.660000000003</v>
      </c>
      <c r="I130" s="19">
        <v>21085.39</v>
      </c>
      <c r="J130" s="19">
        <v>0</v>
      </c>
      <c r="K130" s="19">
        <v>57934.05</v>
      </c>
      <c r="L130" s="19">
        <v>254.29</v>
      </c>
      <c r="M130" s="19">
        <v>0</v>
      </c>
      <c r="N130" s="19"/>
      <c r="O130" s="19">
        <v>0</v>
      </c>
      <c r="P130" s="19">
        <v>0</v>
      </c>
      <c r="Q130" s="19">
        <v>0</v>
      </c>
      <c r="R130" s="19">
        <v>0</v>
      </c>
      <c r="S130" s="19">
        <v>57934.05</v>
      </c>
      <c r="T130" s="19">
        <v>56091.61</v>
      </c>
      <c r="U130" s="19">
        <v>300.94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56392.55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/>
      <c r="AT130" s="19"/>
      <c r="AU130" s="19">
        <f t="shared" si="1"/>
        <v>0</v>
      </c>
      <c r="AV130" s="19">
        <v>21339.68</v>
      </c>
      <c r="AW130" s="19">
        <v>56392.55</v>
      </c>
      <c r="AX130" s="20">
        <v>95</v>
      </c>
      <c r="AY130" s="20">
        <v>360</v>
      </c>
      <c r="AZ130" s="19">
        <v>213722.08</v>
      </c>
      <c r="BA130" s="19">
        <v>64350</v>
      </c>
      <c r="BB130" s="21">
        <v>90</v>
      </c>
      <c r="BC130" s="21">
        <v>81.026643356643405</v>
      </c>
      <c r="BD130" s="21">
        <v>9.8000000000000007</v>
      </c>
      <c r="BE130" s="21"/>
      <c r="BF130" s="17" t="s">
        <v>91</v>
      </c>
      <c r="BG130" s="14"/>
      <c r="BH130" s="17" t="s">
        <v>269</v>
      </c>
      <c r="BI130" s="17" t="s">
        <v>270</v>
      </c>
      <c r="BJ130" s="17" t="s">
        <v>273</v>
      </c>
      <c r="BK130" s="17" t="s">
        <v>78</v>
      </c>
      <c r="BL130" s="15" t="s">
        <v>79</v>
      </c>
      <c r="BM130" s="21">
        <v>451348.07788410003</v>
      </c>
      <c r="BN130" s="15" t="s">
        <v>80</v>
      </c>
      <c r="BO130" s="21"/>
      <c r="BP130" s="22">
        <v>37076</v>
      </c>
      <c r="BQ130" s="22">
        <v>48033</v>
      </c>
      <c r="BR130" s="21"/>
      <c r="BS130" s="21">
        <v>90</v>
      </c>
      <c r="BT130" s="21">
        <v>0</v>
      </c>
    </row>
    <row r="131" spans="1:72" s="1" customFormat="1" ht="18.2" customHeight="1" x14ac:dyDescent="0.15">
      <c r="A131" s="5">
        <v>129</v>
      </c>
      <c r="B131" s="6" t="s">
        <v>72</v>
      </c>
      <c r="C131" s="6" t="s">
        <v>73</v>
      </c>
      <c r="D131" s="7">
        <v>45139</v>
      </c>
      <c r="E131" s="8" t="s">
        <v>293</v>
      </c>
      <c r="F131" s="9">
        <v>178</v>
      </c>
      <c r="G131" s="9">
        <v>177</v>
      </c>
      <c r="H131" s="10">
        <v>46874.400000000001</v>
      </c>
      <c r="I131" s="10">
        <v>28299.06</v>
      </c>
      <c r="J131" s="10">
        <v>0</v>
      </c>
      <c r="K131" s="10">
        <v>75173.460000000006</v>
      </c>
      <c r="L131" s="10">
        <v>313.92</v>
      </c>
      <c r="M131" s="10">
        <v>0</v>
      </c>
      <c r="N131" s="10"/>
      <c r="O131" s="10">
        <v>0</v>
      </c>
      <c r="P131" s="10">
        <v>0</v>
      </c>
      <c r="Q131" s="10">
        <v>0</v>
      </c>
      <c r="R131" s="10">
        <v>0</v>
      </c>
      <c r="S131" s="10">
        <v>75173.460000000006</v>
      </c>
      <c r="T131" s="10">
        <v>100447.03</v>
      </c>
      <c r="U131" s="10">
        <v>409.37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100856.4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/>
      <c r="AT131" s="10"/>
      <c r="AU131" s="10">
        <f t="shared" ref="AU131:AU194" si="2">SUM(AB131:AR131,W131:Y131,O131:R131)-J131-AS131-AT131</f>
        <v>0</v>
      </c>
      <c r="AV131" s="10">
        <v>28612.98</v>
      </c>
      <c r="AW131" s="10">
        <v>100856.4</v>
      </c>
      <c r="AX131" s="11">
        <v>95</v>
      </c>
      <c r="AY131" s="11">
        <v>360</v>
      </c>
      <c r="AZ131" s="10">
        <v>263080.04800000001</v>
      </c>
      <c r="BA131" s="10">
        <v>79200</v>
      </c>
      <c r="BB131" s="12">
        <v>90</v>
      </c>
      <c r="BC131" s="12">
        <v>85.424386363636401</v>
      </c>
      <c r="BD131" s="12">
        <v>10.48</v>
      </c>
      <c r="BE131" s="12"/>
      <c r="BF131" s="8" t="s">
        <v>91</v>
      </c>
      <c r="BG131" s="5"/>
      <c r="BH131" s="8" t="s">
        <v>269</v>
      </c>
      <c r="BI131" s="8" t="s">
        <v>270</v>
      </c>
      <c r="BJ131" s="8" t="s">
        <v>277</v>
      </c>
      <c r="BK131" s="8" t="s">
        <v>78</v>
      </c>
      <c r="BL131" s="6" t="s">
        <v>79</v>
      </c>
      <c r="BM131" s="12">
        <v>585655.52863812004</v>
      </c>
      <c r="BN131" s="6" t="s">
        <v>80</v>
      </c>
      <c r="BO131" s="12"/>
      <c r="BP131" s="13">
        <v>37078</v>
      </c>
      <c r="BQ131" s="13">
        <v>48035</v>
      </c>
      <c r="BR131" s="12"/>
      <c r="BS131" s="12">
        <v>90</v>
      </c>
      <c r="BT131" s="12">
        <v>0</v>
      </c>
    </row>
    <row r="132" spans="1:72" s="1" customFormat="1" ht="18.2" customHeight="1" x14ac:dyDescent="0.15">
      <c r="A132" s="14">
        <v>130</v>
      </c>
      <c r="B132" s="15" t="s">
        <v>72</v>
      </c>
      <c r="C132" s="15" t="s">
        <v>73</v>
      </c>
      <c r="D132" s="16">
        <v>45139</v>
      </c>
      <c r="E132" s="17" t="s">
        <v>294</v>
      </c>
      <c r="F132" s="18">
        <v>0</v>
      </c>
      <c r="G132" s="18">
        <v>0</v>
      </c>
      <c r="H132" s="19">
        <v>35775.79</v>
      </c>
      <c r="I132" s="19">
        <v>0</v>
      </c>
      <c r="J132" s="19">
        <v>0</v>
      </c>
      <c r="K132" s="19">
        <v>35775.79</v>
      </c>
      <c r="L132" s="19">
        <v>263.06</v>
      </c>
      <c r="M132" s="19">
        <v>0</v>
      </c>
      <c r="N132" s="19"/>
      <c r="O132" s="19">
        <v>0</v>
      </c>
      <c r="P132" s="19">
        <v>263.06</v>
      </c>
      <c r="Q132" s="19">
        <v>0</v>
      </c>
      <c r="R132" s="19">
        <v>0</v>
      </c>
      <c r="S132" s="19">
        <v>35512.730000000003</v>
      </c>
      <c r="T132" s="19">
        <v>0</v>
      </c>
      <c r="U132" s="19">
        <v>292.17</v>
      </c>
      <c r="V132" s="19">
        <v>0</v>
      </c>
      <c r="W132" s="19">
        <v>0</v>
      </c>
      <c r="X132" s="19">
        <v>292.17</v>
      </c>
      <c r="Y132" s="19">
        <v>0</v>
      </c>
      <c r="Z132" s="19">
        <v>0</v>
      </c>
      <c r="AA132" s="19">
        <v>0</v>
      </c>
      <c r="AB132" s="19">
        <v>90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70.959999999999994</v>
      </c>
      <c r="AI132" s="19">
        <v>33.96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/>
      <c r="AT132" s="19"/>
      <c r="AU132" s="19">
        <f t="shared" si="2"/>
        <v>750.15000000000009</v>
      </c>
      <c r="AV132" s="19">
        <v>0</v>
      </c>
      <c r="AW132" s="19">
        <v>0</v>
      </c>
      <c r="AX132" s="20">
        <v>95</v>
      </c>
      <c r="AY132" s="20">
        <v>360</v>
      </c>
      <c r="AZ132" s="19">
        <v>213866.5815</v>
      </c>
      <c r="BA132" s="19">
        <v>64350</v>
      </c>
      <c r="BB132" s="21">
        <v>90</v>
      </c>
      <c r="BC132" s="21">
        <v>49.668153846153899</v>
      </c>
      <c r="BD132" s="21">
        <v>9.8000000000000007</v>
      </c>
      <c r="BE132" s="21"/>
      <c r="BF132" s="17" t="s">
        <v>75</v>
      </c>
      <c r="BG132" s="14"/>
      <c r="BH132" s="17" t="s">
        <v>269</v>
      </c>
      <c r="BI132" s="17" t="s">
        <v>270</v>
      </c>
      <c r="BJ132" s="17" t="s">
        <v>273</v>
      </c>
      <c r="BK132" s="17" t="s">
        <v>83</v>
      </c>
      <c r="BL132" s="15" t="s">
        <v>79</v>
      </c>
      <c r="BM132" s="21">
        <v>276669.80689106003</v>
      </c>
      <c r="BN132" s="15" t="s">
        <v>80</v>
      </c>
      <c r="BO132" s="21"/>
      <c r="BP132" s="22">
        <v>37092</v>
      </c>
      <c r="BQ132" s="22">
        <v>48049</v>
      </c>
      <c r="BR132" s="21"/>
      <c r="BS132" s="21">
        <v>90</v>
      </c>
      <c r="BT132" s="21">
        <v>0</v>
      </c>
    </row>
    <row r="133" spans="1:72" s="1" customFormat="1" ht="18.2" customHeight="1" x14ac:dyDescent="0.15">
      <c r="A133" s="5">
        <v>131</v>
      </c>
      <c r="B133" s="6" t="s">
        <v>72</v>
      </c>
      <c r="C133" s="6" t="s">
        <v>73</v>
      </c>
      <c r="D133" s="7">
        <v>45139</v>
      </c>
      <c r="E133" s="8" t="s">
        <v>295</v>
      </c>
      <c r="F133" s="9">
        <v>201</v>
      </c>
      <c r="G133" s="9">
        <v>200</v>
      </c>
      <c r="H133" s="10">
        <v>36848.660000000003</v>
      </c>
      <c r="I133" s="10">
        <v>25066.959999999999</v>
      </c>
      <c r="J133" s="10">
        <v>0</v>
      </c>
      <c r="K133" s="10">
        <v>61915.62</v>
      </c>
      <c r="L133" s="10">
        <v>254.29</v>
      </c>
      <c r="M133" s="10">
        <v>0</v>
      </c>
      <c r="N133" s="10"/>
      <c r="O133" s="10">
        <v>0</v>
      </c>
      <c r="P133" s="10">
        <v>0</v>
      </c>
      <c r="Q133" s="10">
        <v>0</v>
      </c>
      <c r="R133" s="10">
        <v>0</v>
      </c>
      <c r="S133" s="10">
        <v>61915.62</v>
      </c>
      <c r="T133" s="10">
        <v>86534.17</v>
      </c>
      <c r="U133" s="10">
        <v>300.94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86835.11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/>
      <c r="AT133" s="10"/>
      <c r="AU133" s="10">
        <f t="shared" si="2"/>
        <v>0</v>
      </c>
      <c r="AV133" s="10">
        <v>25321.25</v>
      </c>
      <c r="AW133" s="10">
        <v>86835.11</v>
      </c>
      <c r="AX133" s="11">
        <v>95</v>
      </c>
      <c r="AY133" s="11">
        <v>360</v>
      </c>
      <c r="AZ133" s="10">
        <v>213605.821</v>
      </c>
      <c r="BA133" s="10">
        <v>64350</v>
      </c>
      <c r="BB133" s="12">
        <v>90</v>
      </c>
      <c r="BC133" s="12">
        <v>86.5952727272727</v>
      </c>
      <c r="BD133" s="12">
        <v>9.8000000000000007</v>
      </c>
      <c r="BE133" s="12"/>
      <c r="BF133" s="8" t="s">
        <v>91</v>
      </c>
      <c r="BG133" s="5"/>
      <c r="BH133" s="8" t="s">
        <v>269</v>
      </c>
      <c r="BI133" s="8" t="s">
        <v>270</v>
      </c>
      <c r="BJ133" s="8" t="s">
        <v>273</v>
      </c>
      <c r="BK133" s="8" t="s">
        <v>78</v>
      </c>
      <c r="BL133" s="6" t="s">
        <v>79</v>
      </c>
      <c r="BM133" s="12">
        <v>482367.38287764002</v>
      </c>
      <c r="BN133" s="6" t="s">
        <v>80</v>
      </c>
      <c r="BO133" s="12"/>
      <c r="BP133" s="13">
        <v>37103</v>
      </c>
      <c r="BQ133" s="13">
        <v>48060</v>
      </c>
      <c r="BR133" s="12"/>
      <c r="BS133" s="12">
        <v>90</v>
      </c>
      <c r="BT133" s="12">
        <v>0</v>
      </c>
    </row>
    <row r="134" spans="1:72" s="1" customFormat="1" ht="18.2" customHeight="1" x14ac:dyDescent="0.15">
      <c r="A134" s="14">
        <v>132</v>
      </c>
      <c r="B134" s="15" t="s">
        <v>72</v>
      </c>
      <c r="C134" s="15" t="s">
        <v>73</v>
      </c>
      <c r="D134" s="16">
        <v>45139</v>
      </c>
      <c r="E134" s="17" t="s">
        <v>296</v>
      </c>
      <c r="F134" s="18">
        <v>156</v>
      </c>
      <c r="G134" s="18">
        <v>155</v>
      </c>
      <c r="H134" s="19">
        <v>36848.660000000003</v>
      </c>
      <c r="I134" s="19">
        <v>22383.599999999999</v>
      </c>
      <c r="J134" s="19">
        <v>0</v>
      </c>
      <c r="K134" s="19">
        <v>59232.26</v>
      </c>
      <c r="L134" s="19">
        <v>254.29</v>
      </c>
      <c r="M134" s="19">
        <v>0</v>
      </c>
      <c r="N134" s="19"/>
      <c r="O134" s="19">
        <v>0</v>
      </c>
      <c r="P134" s="19">
        <v>0</v>
      </c>
      <c r="Q134" s="19">
        <v>0</v>
      </c>
      <c r="R134" s="19">
        <v>0</v>
      </c>
      <c r="S134" s="19">
        <v>59232.26</v>
      </c>
      <c r="T134" s="19">
        <v>64232.26</v>
      </c>
      <c r="U134" s="19">
        <v>300.94</v>
      </c>
      <c r="V134" s="19">
        <v>0</v>
      </c>
      <c r="W134" s="19">
        <v>0</v>
      </c>
      <c r="X134" s="19">
        <v>0</v>
      </c>
      <c r="Y134" s="19">
        <v>0</v>
      </c>
      <c r="Z134" s="19">
        <v>0</v>
      </c>
      <c r="AA134" s="19">
        <v>64533.2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/>
      <c r="AT134" s="19"/>
      <c r="AU134" s="19">
        <f t="shared" si="2"/>
        <v>0</v>
      </c>
      <c r="AV134" s="19">
        <v>22637.89</v>
      </c>
      <c r="AW134" s="19">
        <v>64533.2</v>
      </c>
      <c r="AX134" s="20">
        <v>95</v>
      </c>
      <c r="AY134" s="20">
        <v>360</v>
      </c>
      <c r="AZ134" s="19">
        <v>213882.45449999999</v>
      </c>
      <c r="BA134" s="19">
        <v>64350</v>
      </c>
      <c r="BB134" s="21">
        <v>90</v>
      </c>
      <c r="BC134" s="21">
        <v>82.842321678321696</v>
      </c>
      <c r="BD134" s="21">
        <v>9.8000000000000007</v>
      </c>
      <c r="BE134" s="21"/>
      <c r="BF134" s="17" t="s">
        <v>91</v>
      </c>
      <c r="BG134" s="14"/>
      <c r="BH134" s="17" t="s">
        <v>269</v>
      </c>
      <c r="BI134" s="17" t="s">
        <v>270</v>
      </c>
      <c r="BJ134" s="17"/>
      <c r="BK134" s="17" t="s">
        <v>78</v>
      </c>
      <c r="BL134" s="15" t="s">
        <v>79</v>
      </c>
      <c r="BM134" s="21">
        <v>461462.07109172002</v>
      </c>
      <c r="BN134" s="15" t="s">
        <v>80</v>
      </c>
      <c r="BO134" s="21"/>
      <c r="BP134" s="22">
        <v>37095</v>
      </c>
      <c r="BQ134" s="22">
        <v>48052</v>
      </c>
      <c r="BR134" s="21"/>
      <c r="BS134" s="21">
        <v>90</v>
      </c>
      <c r="BT134" s="21">
        <v>0</v>
      </c>
    </row>
    <row r="135" spans="1:72" s="1" customFormat="1" ht="18.2" customHeight="1" x14ac:dyDescent="0.15">
      <c r="A135" s="5">
        <v>133</v>
      </c>
      <c r="B135" s="6" t="s">
        <v>72</v>
      </c>
      <c r="C135" s="6" t="s">
        <v>73</v>
      </c>
      <c r="D135" s="7">
        <v>45139</v>
      </c>
      <c r="E135" s="8" t="s">
        <v>297</v>
      </c>
      <c r="F135" s="9">
        <v>154</v>
      </c>
      <c r="G135" s="9">
        <v>153</v>
      </c>
      <c r="H135" s="10">
        <v>36848.660000000003</v>
      </c>
      <c r="I135" s="10">
        <v>22240.02</v>
      </c>
      <c r="J135" s="10">
        <v>0</v>
      </c>
      <c r="K135" s="10">
        <v>59088.68</v>
      </c>
      <c r="L135" s="10">
        <v>254.29</v>
      </c>
      <c r="M135" s="10">
        <v>0</v>
      </c>
      <c r="N135" s="10"/>
      <c r="O135" s="10">
        <v>0</v>
      </c>
      <c r="P135" s="10">
        <v>0</v>
      </c>
      <c r="Q135" s="10">
        <v>0</v>
      </c>
      <c r="R135" s="10">
        <v>0</v>
      </c>
      <c r="S135" s="10">
        <v>59088.68</v>
      </c>
      <c r="T135" s="10">
        <v>63265.38</v>
      </c>
      <c r="U135" s="10">
        <v>300.94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63566.32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/>
      <c r="AT135" s="10"/>
      <c r="AU135" s="10">
        <f t="shared" si="2"/>
        <v>0</v>
      </c>
      <c r="AV135" s="10">
        <v>22494.31</v>
      </c>
      <c r="AW135" s="10">
        <v>63566.32</v>
      </c>
      <c r="AX135" s="11">
        <v>95</v>
      </c>
      <c r="AY135" s="11">
        <v>360</v>
      </c>
      <c r="AZ135" s="10">
        <v>213653.6545</v>
      </c>
      <c r="BA135" s="10">
        <v>64350</v>
      </c>
      <c r="BB135" s="12">
        <v>90</v>
      </c>
      <c r="BC135" s="12">
        <v>82.641510489510495</v>
      </c>
      <c r="BD135" s="12">
        <v>9.8000000000000007</v>
      </c>
      <c r="BE135" s="12"/>
      <c r="BF135" s="8" t="s">
        <v>75</v>
      </c>
      <c r="BG135" s="5"/>
      <c r="BH135" s="8" t="s">
        <v>269</v>
      </c>
      <c r="BI135" s="8" t="s">
        <v>270</v>
      </c>
      <c r="BJ135" s="8"/>
      <c r="BK135" s="8" t="s">
        <v>78</v>
      </c>
      <c r="BL135" s="6" t="s">
        <v>79</v>
      </c>
      <c r="BM135" s="12">
        <v>460343.47922695999</v>
      </c>
      <c r="BN135" s="6" t="s">
        <v>80</v>
      </c>
      <c r="BO135" s="12"/>
      <c r="BP135" s="13">
        <v>37102</v>
      </c>
      <c r="BQ135" s="13">
        <v>48059</v>
      </c>
      <c r="BR135" s="12"/>
      <c r="BS135" s="12">
        <v>90</v>
      </c>
      <c r="BT135" s="12">
        <v>0</v>
      </c>
    </row>
    <row r="136" spans="1:72" s="1" customFormat="1" ht="18.2" customHeight="1" x14ac:dyDescent="0.15">
      <c r="A136" s="14">
        <v>134</v>
      </c>
      <c r="B136" s="15" t="s">
        <v>72</v>
      </c>
      <c r="C136" s="15" t="s">
        <v>73</v>
      </c>
      <c r="D136" s="16">
        <v>45139</v>
      </c>
      <c r="E136" s="17" t="s">
        <v>298</v>
      </c>
      <c r="F136" s="18">
        <v>117</v>
      </c>
      <c r="G136" s="18">
        <v>116</v>
      </c>
      <c r="H136" s="19">
        <v>37100.9</v>
      </c>
      <c r="I136" s="19">
        <v>18960.68</v>
      </c>
      <c r="J136" s="19">
        <v>0</v>
      </c>
      <c r="K136" s="19">
        <v>56061.58</v>
      </c>
      <c r="L136" s="19">
        <v>252.24</v>
      </c>
      <c r="M136" s="19">
        <v>0</v>
      </c>
      <c r="N136" s="19"/>
      <c r="O136" s="19">
        <v>0</v>
      </c>
      <c r="P136" s="19">
        <v>0</v>
      </c>
      <c r="Q136" s="19">
        <v>0</v>
      </c>
      <c r="R136" s="19">
        <v>0</v>
      </c>
      <c r="S136" s="19">
        <v>56061.58</v>
      </c>
      <c r="T136" s="19">
        <v>46001.26</v>
      </c>
      <c r="U136" s="19">
        <v>302.99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46304.25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/>
      <c r="AT136" s="19"/>
      <c r="AU136" s="19">
        <f t="shared" si="2"/>
        <v>0</v>
      </c>
      <c r="AV136" s="19">
        <v>19212.919999999998</v>
      </c>
      <c r="AW136" s="19">
        <v>46304.25</v>
      </c>
      <c r="AX136" s="20">
        <v>96</v>
      </c>
      <c r="AY136" s="20">
        <v>360</v>
      </c>
      <c r="AZ136" s="19">
        <v>213127.772</v>
      </c>
      <c r="BA136" s="19">
        <v>64350</v>
      </c>
      <c r="BB136" s="21">
        <v>90</v>
      </c>
      <c r="BC136" s="21">
        <v>78.407804195804204</v>
      </c>
      <c r="BD136" s="21">
        <v>9.8000000000000007</v>
      </c>
      <c r="BE136" s="21"/>
      <c r="BF136" s="17" t="s">
        <v>75</v>
      </c>
      <c r="BG136" s="14"/>
      <c r="BH136" s="17" t="s">
        <v>269</v>
      </c>
      <c r="BI136" s="17" t="s">
        <v>270</v>
      </c>
      <c r="BJ136" s="17" t="s">
        <v>273</v>
      </c>
      <c r="BK136" s="17" t="s">
        <v>78</v>
      </c>
      <c r="BL136" s="15" t="s">
        <v>79</v>
      </c>
      <c r="BM136" s="21">
        <v>436760.18466075999</v>
      </c>
      <c r="BN136" s="15" t="s">
        <v>80</v>
      </c>
      <c r="BO136" s="21"/>
      <c r="BP136" s="22">
        <v>37113</v>
      </c>
      <c r="BQ136" s="22">
        <v>48070</v>
      </c>
      <c r="BR136" s="21"/>
      <c r="BS136" s="21">
        <v>90</v>
      </c>
      <c r="BT136" s="21">
        <v>0</v>
      </c>
    </row>
    <row r="137" spans="1:72" s="1" customFormat="1" ht="18.2" customHeight="1" x14ac:dyDescent="0.15">
      <c r="A137" s="5">
        <v>135</v>
      </c>
      <c r="B137" s="6" t="s">
        <v>72</v>
      </c>
      <c r="C137" s="6" t="s">
        <v>73</v>
      </c>
      <c r="D137" s="7">
        <v>45139</v>
      </c>
      <c r="E137" s="8" t="s">
        <v>299</v>
      </c>
      <c r="F137" s="9">
        <v>0</v>
      </c>
      <c r="G137" s="9">
        <v>0</v>
      </c>
      <c r="H137" s="10">
        <v>34791.43</v>
      </c>
      <c r="I137" s="10">
        <v>0</v>
      </c>
      <c r="J137" s="10">
        <v>0</v>
      </c>
      <c r="K137" s="10">
        <v>34791.43</v>
      </c>
      <c r="L137" s="10">
        <v>238.53</v>
      </c>
      <c r="M137" s="10">
        <v>0</v>
      </c>
      <c r="N137" s="10"/>
      <c r="O137" s="10">
        <v>0</v>
      </c>
      <c r="P137" s="10">
        <v>238.53</v>
      </c>
      <c r="Q137" s="10">
        <v>0</v>
      </c>
      <c r="R137" s="10">
        <v>0</v>
      </c>
      <c r="S137" s="10">
        <v>34552.9</v>
      </c>
      <c r="T137" s="10">
        <v>0</v>
      </c>
      <c r="U137" s="10">
        <v>280.95</v>
      </c>
      <c r="V137" s="10">
        <v>0</v>
      </c>
      <c r="W137" s="10">
        <v>0</v>
      </c>
      <c r="X137" s="10">
        <v>280.95</v>
      </c>
      <c r="Y137" s="10">
        <v>0</v>
      </c>
      <c r="Z137" s="10">
        <v>0</v>
      </c>
      <c r="AA137" s="10">
        <v>0</v>
      </c>
      <c r="AB137" s="10">
        <v>90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67.03</v>
      </c>
      <c r="AI137" s="19">
        <v>33.96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/>
      <c r="AT137" s="10"/>
      <c r="AU137" s="10">
        <f t="shared" si="2"/>
        <v>710.47</v>
      </c>
      <c r="AV137" s="10">
        <v>0</v>
      </c>
      <c r="AW137" s="10">
        <v>0</v>
      </c>
      <c r="AX137" s="11">
        <v>96</v>
      </c>
      <c r="AY137" s="11">
        <v>360</v>
      </c>
      <c r="AZ137" s="10">
        <v>213445.44649999999</v>
      </c>
      <c r="BA137" s="10">
        <v>60775.38</v>
      </c>
      <c r="BB137" s="12">
        <v>85</v>
      </c>
      <c r="BC137" s="12">
        <v>48.325432107540898</v>
      </c>
      <c r="BD137" s="12">
        <v>9.69</v>
      </c>
      <c r="BE137" s="12"/>
      <c r="BF137" s="8" t="s">
        <v>91</v>
      </c>
      <c r="BG137" s="5"/>
      <c r="BH137" s="8" t="s">
        <v>269</v>
      </c>
      <c r="BI137" s="8" t="s">
        <v>270</v>
      </c>
      <c r="BJ137" s="8"/>
      <c r="BK137" s="8" t="s">
        <v>83</v>
      </c>
      <c r="BL137" s="6" t="s">
        <v>79</v>
      </c>
      <c r="BM137" s="12">
        <v>269192.03819380002</v>
      </c>
      <c r="BN137" s="6" t="s">
        <v>80</v>
      </c>
      <c r="BO137" s="12"/>
      <c r="BP137" s="13">
        <v>37127</v>
      </c>
      <c r="BQ137" s="13">
        <v>48084</v>
      </c>
      <c r="BR137" s="12"/>
      <c r="BS137" s="12">
        <v>90</v>
      </c>
      <c r="BT137" s="12">
        <v>0</v>
      </c>
    </row>
    <row r="138" spans="1:72" s="1" customFormat="1" ht="18.2" customHeight="1" x14ac:dyDescent="0.15">
      <c r="A138" s="14">
        <v>136</v>
      </c>
      <c r="B138" s="15" t="s">
        <v>72</v>
      </c>
      <c r="C138" s="15" t="s">
        <v>73</v>
      </c>
      <c r="D138" s="16">
        <v>45139</v>
      </c>
      <c r="E138" s="17" t="s">
        <v>300</v>
      </c>
      <c r="F138" s="18">
        <v>0</v>
      </c>
      <c r="G138" s="18">
        <v>1</v>
      </c>
      <c r="H138" s="19">
        <v>35145.769999999997</v>
      </c>
      <c r="I138" s="19">
        <v>550.6</v>
      </c>
      <c r="J138" s="19">
        <v>0</v>
      </c>
      <c r="K138" s="19">
        <v>35696.370000000003</v>
      </c>
      <c r="L138" s="19">
        <v>278.88</v>
      </c>
      <c r="M138" s="19">
        <v>0</v>
      </c>
      <c r="N138" s="19"/>
      <c r="O138" s="19">
        <v>550.6</v>
      </c>
      <c r="P138" s="19">
        <v>0</v>
      </c>
      <c r="Q138" s="19">
        <v>0</v>
      </c>
      <c r="R138" s="19">
        <v>0</v>
      </c>
      <c r="S138" s="19">
        <v>35145.769999999997</v>
      </c>
      <c r="T138" s="19">
        <v>570.72</v>
      </c>
      <c r="U138" s="19">
        <v>282.04000000000002</v>
      </c>
      <c r="V138" s="19">
        <v>0</v>
      </c>
      <c r="W138" s="19">
        <v>570.72</v>
      </c>
      <c r="X138" s="19">
        <v>0</v>
      </c>
      <c r="Y138" s="19">
        <v>0</v>
      </c>
      <c r="Z138" s="19">
        <v>0</v>
      </c>
      <c r="AA138" s="19">
        <v>282.04000000000002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33.96</v>
      </c>
      <c r="AJ138" s="19">
        <v>0</v>
      </c>
      <c r="AK138" s="19">
        <v>0</v>
      </c>
      <c r="AL138" s="19">
        <v>50</v>
      </c>
      <c r="AM138" s="19">
        <v>135.31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/>
      <c r="AT138" s="19"/>
      <c r="AU138" s="19">
        <f t="shared" si="2"/>
        <v>1340.5900000000001</v>
      </c>
      <c r="AV138" s="19">
        <v>278.88</v>
      </c>
      <c r="AW138" s="19">
        <v>282.04000000000002</v>
      </c>
      <c r="AX138" s="20">
        <v>85</v>
      </c>
      <c r="AY138" s="20">
        <v>360</v>
      </c>
      <c r="AZ138" s="19">
        <v>220533.88500000001</v>
      </c>
      <c r="BA138" s="19">
        <v>64350</v>
      </c>
      <c r="BB138" s="21">
        <v>90</v>
      </c>
      <c r="BC138" s="21">
        <v>49.154923076923097</v>
      </c>
      <c r="BD138" s="21">
        <v>10.38</v>
      </c>
      <c r="BE138" s="21"/>
      <c r="BF138" s="17" t="s">
        <v>91</v>
      </c>
      <c r="BG138" s="14"/>
      <c r="BH138" s="17" t="s">
        <v>269</v>
      </c>
      <c r="BI138" s="17" t="s">
        <v>270</v>
      </c>
      <c r="BJ138" s="17" t="s">
        <v>284</v>
      </c>
      <c r="BK138" s="17" t="s">
        <v>83</v>
      </c>
      <c r="BL138" s="15" t="s">
        <v>79</v>
      </c>
      <c r="BM138" s="21">
        <v>273810.92354594002</v>
      </c>
      <c r="BN138" s="15" t="s">
        <v>80</v>
      </c>
      <c r="BO138" s="21"/>
      <c r="BP138" s="22">
        <v>37302</v>
      </c>
      <c r="BQ138" s="22">
        <v>48259</v>
      </c>
      <c r="BR138" s="21"/>
      <c r="BS138" s="21">
        <v>117</v>
      </c>
      <c r="BT138" s="21">
        <v>95</v>
      </c>
    </row>
    <row r="139" spans="1:72" s="1" customFormat="1" ht="18.2" customHeight="1" x14ac:dyDescent="0.15">
      <c r="A139" s="5">
        <v>137</v>
      </c>
      <c r="B139" s="6" t="s">
        <v>72</v>
      </c>
      <c r="C139" s="6" t="s">
        <v>73</v>
      </c>
      <c r="D139" s="7">
        <v>45139</v>
      </c>
      <c r="E139" s="8" t="s">
        <v>301</v>
      </c>
      <c r="F139" s="9">
        <v>1</v>
      </c>
      <c r="G139" s="9">
        <v>0</v>
      </c>
      <c r="H139" s="10">
        <v>59603.67</v>
      </c>
      <c r="I139" s="10">
        <v>362.18</v>
      </c>
      <c r="J139" s="10">
        <v>0</v>
      </c>
      <c r="K139" s="10">
        <v>59965.85</v>
      </c>
      <c r="L139" s="10">
        <v>365.72</v>
      </c>
      <c r="M139" s="10">
        <v>0</v>
      </c>
      <c r="N139" s="10"/>
      <c r="O139" s="10">
        <v>0</v>
      </c>
      <c r="P139" s="10">
        <v>0</v>
      </c>
      <c r="Q139" s="10">
        <v>0</v>
      </c>
      <c r="R139" s="10">
        <v>0</v>
      </c>
      <c r="S139" s="10">
        <v>59965.85</v>
      </c>
      <c r="T139" s="10">
        <v>413.76</v>
      </c>
      <c r="U139" s="10">
        <v>546.37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960.13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/>
      <c r="AT139" s="10"/>
      <c r="AU139" s="10">
        <f t="shared" si="2"/>
        <v>0</v>
      </c>
      <c r="AV139" s="10">
        <v>727.9</v>
      </c>
      <c r="AW139" s="10">
        <v>960.13</v>
      </c>
      <c r="AX139" s="11">
        <v>102</v>
      </c>
      <c r="AY139" s="11">
        <v>360</v>
      </c>
      <c r="AZ139" s="10">
        <v>322823.38549999997</v>
      </c>
      <c r="BA139" s="10">
        <v>94050</v>
      </c>
      <c r="BB139" s="12">
        <v>90</v>
      </c>
      <c r="BC139" s="12">
        <v>57.3835885167464</v>
      </c>
      <c r="BD139" s="12">
        <v>11.75</v>
      </c>
      <c r="BE139" s="12"/>
      <c r="BF139" s="8" t="s">
        <v>75</v>
      </c>
      <c r="BG139" s="5"/>
      <c r="BH139" s="8" t="s">
        <v>269</v>
      </c>
      <c r="BI139" s="8" t="s">
        <v>270</v>
      </c>
      <c r="BJ139" s="8"/>
      <c r="BK139" s="8" t="s">
        <v>97</v>
      </c>
      <c r="BL139" s="6" t="s">
        <v>79</v>
      </c>
      <c r="BM139" s="12">
        <v>467177.26684370002</v>
      </c>
      <c r="BN139" s="6" t="s">
        <v>80</v>
      </c>
      <c r="BO139" s="12"/>
      <c r="BP139" s="13">
        <v>37308</v>
      </c>
      <c r="BQ139" s="13">
        <v>48265</v>
      </c>
      <c r="BR139" s="12"/>
      <c r="BS139" s="12">
        <v>170</v>
      </c>
      <c r="BT139" s="12">
        <v>95</v>
      </c>
    </row>
    <row r="140" spans="1:72" s="1" customFormat="1" ht="18.2" customHeight="1" x14ac:dyDescent="0.15">
      <c r="A140" s="14">
        <v>138</v>
      </c>
      <c r="B140" s="15" t="s">
        <v>72</v>
      </c>
      <c r="C140" s="15" t="s">
        <v>73</v>
      </c>
      <c r="D140" s="16">
        <v>45139</v>
      </c>
      <c r="E140" s="17" t="s">
        <v>302</v>
      </c>
      <c r="F140" s="18">
        <v>142</v>
      </c>
      <c r="G140" s="18">
        <v>141</v>
      </c>
      <c r="H140" s="19">
        <v>59171.68</v>
      </c>
      <c r="I140" s="19">
        <v>28680.52</v>
      </c>
      <c r="J140" s="19">
        <v>0</v>
      </c>
      <c r="K140" s="19">
        <v>87852.2</v>
      </c>
      <c r="L140" s="19">
        <v>350.22</v>
      </c>
      <c r="M140" s="19">
        <v>0</v>
      </c>
      <c r="N140" s="19"/>
      <c r="O140" s="19">
        <v>0</v>
      </c>
      <c r="P140" s="19">
        <v>0</v>
      </c>
      <c r="Q140" s="19">
        <v>0</v>
      </c>
      <c r="R140" s="19">
        <v>0</v>
      </c>
      <c r="S140" s="19">
        <v>87852.2</v>
      </c>
      <c r="T140" s="19">
        <v>96932.81</v>
      </c>
      <c r="U140" s="19">
        <v>498.52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97431.33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/>
      <c r="AT140" s="19"/>
      <c r="AU140" s="19">
        <f t="shared" si="2"/>
        <v>0</v>
      </c>
      <c r="AV140" s="19">
        <v>29030.74</v>
      </c>
      <c r="AW140" s="19">
        <v>97431.33</v>
      </c>
      <c r="AX140" s="20">
        <v>102</v>
      </c>
      <c r="AY140" s="20">
        <v>360</v>
      </c>
      <c r="AZ140" s="19">
        <v>322907.50799999997</v>
      </c>
      <c r="BA140" s="19">
        <v>94050</v>
      </c>
      <c r="BB140" s="21">
        <v>90</v>
      </c>
      <c r="BC140" s="21">
        <v>84.069090909090903</v>
      </c>
      <c r="BD140" s="21">
        <v>10.86</v>
      </c>
      <c r="BE140" s="21"/>
      <c r="BF140" s="17" t="s">
        <v>75</v>
      </c>
      <c r="BG140" s="14"/>
      <c r="BH140" s="17" t="s">
        <v>269</v>
      </c>
      <c r="BI140" s="17" t="s">
        <v>270</v>
      </c>
      <c r="BJ140" s="17" t="s">
        <v>284</v>
      </c>
      <c r="BK140" s="17" t="s">
        <v>78</v>
      </c>
      <c r="BL140" s="15" t="s">
        <v>79</v>
      </c>
      <c r="BM140" s="21">
        <v>684432.06728840002</v>
      </c>
      <c r="BN140" s="15" t="s">
        <v>80</v>
      </c>
      <c r="BO140" s="21"/>
      <c r="BP140" s="22">
        <v>37309</v>
      </c>
      <c r="BQ140" s="22">
        <v>48266</v>
      </c>
      <c r="BR140" s="21"/>
      <c r="BS140" s="21">
        <v>149</v>
      </c>
      <c r="BT140" s="21">
        <v>25</v>
      </c>
    </row>
    <row r="141" spans="1:72" s="1" customFormat="1" ht="18.2" customHeight="1" x14ac:dyDescent="0.15">
      <c r="A141" s="5">
        <v>139</v>
      </c>
      <c r="B141" s="6" t="s">
        <v>72</v>
      </c>
      <c r="C141" s="6" t="s">
        <v>73</v>
      </c>
      <c r="D141" s="7">
        <v>45139</v>
      </c>
      <c r="E141" s="8" t="s">
        <v>303</v>
      </c>
      <c r="F141" s="9">
        <v>134</v>
      </c>
      <c r="G141" s="9">
        <v>133</v>
      </c>
      <c r="H141" s="10">
        <v>38810.28</v>
      </c>
      <c r="I141" s="10">
        <v>19366.099999999999</v>
      </c>
      <c r="J141" s="10">
        <v>0</v>
      </c>
      <c r="K141" s="10">
        <v>58176.38</v>
      </c>
      <c r="L141" s="10">
        <v>238.28</v>
      </c>
      <c r="M141" s="10">
        <v>0</v>
      </c>
      <c r="N141" s="10"/>
      <c r="O141" s="10">
        <v>0</v>
      </c>
      <c r="P141" s="10">
        <v>0</v>
      </c>
      <c r="Q141" s="10">
        <v>0</v>
      </c>
      <c r="R141" s="10">
        <v>0</v>
      </c>
      <c r="S141" s="10">
        <v>58176.38</v>
      </c>
      <c r="T141" s="10">
        <v>55034.74</v>
      </c>
      <c r="U141" s="10">
        <v>316.95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55351.69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/>
      <c r="AT141" s="10"/>
      <c r="AU141" s="10">
        <f t="shared" si="2"/>
        <v>0</v>
      </c>
      <c r="AV141" s="10">
        <v>19604.38</v>
      </c>
      <c r="AW141" s="10">
        <v>55351.69</v>
      </c>
      <c r="AX141" s="11">
        <v>103</v>
      </c>
      <c r="AY141" s="11">
        <v>360</v>
      </c>
      <c r="AZ141" s="10">
        <v>220931.997</v>
      </c>
      <c r="BA141" s="10">
        <v>64350</v>
      </c>
      <c r="BB141" s="12">
        <v>90</v>
      </c>
      <c r="BC141" s="12">
        <v>81.3655664335664</v>
      </c>
      <c r="BD141" s="12">
        <v>9.8000000000000007</v>
      </c>
      <c r="BE141" s="12"/>
      <c r="BF141" s="8" t="s">
        <v>75</v>
      </c>
      <c r="BG141" s="5"/>
      <c r="BH141" s="8" t="s">
        <v>269</v>
      </c>
      <c r="BI141" s="8" t="s">
        <v>270</v>
      </c>
      <c r="BJ141" s="8" t="s">
        <v>273</v>
      </c>
      <c r="BK141" s="8" t="s">
        <v>78</v>
      </c>
      <c r="BL141" s="6" t="s">
        <v>79</v>
      </c>
      <c r="BM141" s="12">
        <v>453236.00354636001</v>
      </c>
      <c r="BN141" s="6" t="s">
        <v>80</v>
      </c>
      <c r="BO141" s="12"/>
      <c r="BP141" s="13">
        <v>37316</v>
      </c>
      <c r="BQ141" s="13">
        <v>48274</v>
      </c>
      <c r="BR141" s="12"/>
      <c r="BS141" s="12">
        <v>90</v>
      </c>
      <c r="BT141" s="12">
        <v>0</v>
      </c>
    </row>
    <row r="142" spans="1:72" s="1" customFormat="1" ht="18.2" customHeight="1" x14ac:dyDescent="0.15">
      <c r="A142" s="14">
        <v>140</v>
      </c>
      <c r="B142" s="15" t="s">
        <v>72</v>
      </c>
      <c r="C142" s="15" t="s">
        <v>73</v>
      </c>
      <c r="D142" s="16">
        <v>45139</v>
      </c>
      <c r="E142" s="17" t="s">
        <v>304</v>
      </c>
      <c r="F142" s="18">
        <v>3</v>
      </c>
      <c r="G142" s="18">
        <v>3</v>
      </c>
      <c r="H142" s="19">
        <v>0</v>
      </c>
      <c r="I142" s="19">
        <v>2792.92</v>
      </c>
      <c r="J142" s="19">
        <v>0</v>
      </c>
      <c r="K142" s="19">
        <v>2792.92</v>
      </c>
      <c r="L142" s="19">
        <v>0</v>
      </c>
      <c r="M142" s="19">
        <v>0</v>
      </c>
      <c r="N142" s="19"/>
      <c r="O142" s="19">
        <v>0</v>
      </c>
      <c r="P142" s="19">
        <v>0</v>
      </c>
      <c r="Q142" s="19">
        <v>0</v>
      </c>
      <c r="R142" s="19">
        <v>0</v>
      </c>
      <c r="S142" s="19">
        <v>2792.92</v>
      </c>
      <c r="T142" s="19">
        <v>60.83</v>
      </c>
      <c r="U142" s="19"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60.83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/>
      <c r="AT142" s="19"/>
      <c r="AU142" s="19">
        <f t="shared" si="2"/>
        <v>0</v>
      </c>
      <c r="AV142" s="19">
        <v>2792.92</v>
      </c>
      <c r="AW142" s="19">
        <v>60.83</v>
      </c>
      <c r="AX142" s="20">
        <v>0</v>
      </c>
      <c r="AY142" s="20">
        <v>360</v>
      </c>
      <c r="AZ142" s="19">
        <v>420150.6778</v>
      </c>
      <c r="BA142" s="19">
        <v>94050</v>
      </c>
      <c r="BB142" s="21">
        <v>69.069999999999993</v>
      </c>
      <c r="BC142" s="21">
        <v>2.0511109452418901</v>
      </c>
      <c r="BD142" s="21">
        <v>11.75</v>
      </c>
      <c r="BE142" s="21"/>
      <c r="BF142" s="17" t="s">
        <v>75</v>
      </c>
      <c r="BG142" s="14"/>
      <c r="BH142" s="17" t="s">
        <v>269</v>
      </c>
      <c r="BI142" s="17" t="s">
        <v>270</v>
      </c>
      <c r="BJ142" s="17" t="s">
        <v>305</v>
      </c>
      <c r="BK142" s="17" t="s">
        <v>97</v>
      </c>
      <c r="BL142" s="15" t="s">
        <v>79</v>
      </c>
      <c r="BM142" s="21">
        <v>21758.863288240002</v>
      </c>
      <c r="BN142" s="15" t="s">
        <v>80</v>
      </c>
      <c r="BO142" s="21"/>
      <c r="BP142" s="22">
        <v>37342</v>
      </c>
      <c r="BQ142" s="22">
        <v>48300</v>
      </c>
      <c r="BR142" s="21"/>
      <c r="BS142" s="21">
        <v>0</v>
      </c>
      <c r="BT142" s="21">
        <v>0</v>
      </c>
    </row>
    <row r="143" spans="1:72" s="1" customFormat="1" ht="18.2" customHeight="1" x14ac:dyDescent="0.15">
      <c r="A143" s="5">
        <v>141</v>
      </c>
      <c r="B143" s="6" t="s">
        <v>72</v>
      </c>
      <c r="C143" s="6" t="s">
        <v>73</v>
      </c>
      <c r="D143" s="7">
        <v>45139</v>
      </c>
      <c r="E143" s="8" t="s">
        <v>306</v>
      </c>
      <c r="F143" s="9">
        <v>0</v>
      </c>
      <c r="G143" s="9">
        <v>0</v>
      </c>
      <c r="H143" s="10">
        <v>38543.519999999997</v>
      </c>
      <c r="I143" s="10">
        <v>0</v>
      </c>
      <c r="J143" s="10">
        <v>0</v>
      </c>
      <c r="K143" s="10">
        <v>38543.519999999997</v>
      </c>
      <c r="L143" s="10">
        <v>240.46</v>
      </c>
      <c r="M143" s="10">
        <v>0</v>
      </c>
      <c r="N143" s="10"/>
      <c r="O143" s="10">
        <v>0</v>
      </c>
      <c r="P143" s="10">
        <v>240.46</v>
      </c>
      <c r="Q143" s="10">
        <v>0</v>
      </c>
      <c r="R143" s="10">
        <v>0</v>
      </c>
      <c r="S143" s="10">
        <v>38303.06</v>
      </c>
      <c r="T143" s="10">
        <v>0</v>
      </c>
      <c r="U143" s="10">
        <v>314.77</v>
      </c>
      <c r="V143" s="10">
        <v>0</v>
      </c>
      <c r="W143" s="10">
        <v>0</v>
      </c>
      <c r="X143" s="10">
        <v>314.77</v>
      </c>
      <c r="Y143" s="10">
        <v>0</v>
      </c>
      <c r="Z143" s="10">
        <v>0</v>
      </c>
      <c r="AA143" s="10">
        <v>0</v>
      </c>
      <c r="AB143" s="10">
        <v>90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70.97</v>
      </c>
      <c r="AI143" s="19">
        <v>33.96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/>
      <c r="AT143" s="10"/>
      <c r="AU143" s="10">
        <f t="shared" si="2"/>
        <v>750.16</v>
      </c>
      <c r="AV143" s="10">
        <v>0</v>
      </c>
      <c r="AW143" s="10">
        <v>0</v>
      </c>
      <c r="AX143" s="11">
        <v>104</v>
      </c>
      <c r="AY143" s="11">
        <v>360</v>
      </c>
      <c r="AZ143" s="10">
        <v>222021.15650000001</v>
      </c>
      <c r="BA143" s="10">
        <v>64350</v>
      </c>
      <c r="BB143" s="12">
        <v>90</v>
      </c>
      <c r="BC143" s="12">
        <v>53.5707132867133</v>
      </c>
      <c r="BD143" s="12">
        <v>9.8000000000000007</v>
      </c>
      <c r="BE143" s="12"/>
      <c r="BF143" s="8" t="s">
        <v>91</v>
      </c>
      <c r="BG143" s="5"/>
      <c r="BH143" s="8" t="s">
        <v>269</v>
      </c>
      <c r="BI143" s="8" t="s">
        <v>270</v>
      </c>
      <c r="BJ143" s="8" t="s">
        <v>273</v>
      </c>
      <c r="BK143" s="8" t="s">
        <v>83</v>
      </c>
      <c r="BL143" s="6" t="s">
        <v>79</v>
      </c>
      <c r="BM143" s="12">
        <v>298408.49220932001</v>
      </c>
      <c r="BN143" s="6" t="s">
        <v>80</v>
      </c>
      <c r="BO143" s="12"/>
      <c r="BP143" s="13">
        <v>37369</v>
      </c>
      <c r="BQ143" s="13">
        <v>48327</v>
      </c>
      <c r="BR143" s="12"/>
      <c r="BS143" s="12">
        <v>90</v>
      </c>
      <c r="BT143" s="12">
        <v>0</v>
      </c>
    </row>
    <row r="144" spans="1:72" s="1" customFormat="1" ht="18.2" customHeight="1" x14ac:dyDescent="0.15">
      <c r="A144" s="14">
        <v>142</v>
      </c>
      <c r="B144" s="15" t="s">
        <v>72</v>
      </c>
      <c r="C144" s="15" t="s">
        <v>73</v>
      </c>
      <c r="D144" s="16">
        <v>45139</v>
      </c>
      <c r="E144" s="17" t="s">
        <v>307</v>
      </c>
      <c r="F144" s="18">
        <v>177</v>
      </c>
      <c r="G144" s="18">
        <v>176</v>
      </c>
      <c r="H144" s="19">
        <v>53571.91</v>
      </c>
      <c r="I144" s="19">
        <v>36081.61</v>
      </c>
      <c r="J144" s="19">
        <v>0</v>
      </c>
      <c r="K144" s="19">
        <v>89653.52</v>
      </c>
      <c r="L144" s="19">
        <v>400.9</v>
      </c>
      <c r="M144" s="19">
        <v>0</v>
      </c>
      <c r="N144" s="19"/>
      <c r="O144" s="19">
        <v>0</v>
      </c>
      <c r="P144" s="19">
        <v>0</v>
      </c>
      <c r="Q144" s="19">
        <v>0</v>
      </c>
      <c r="R144" s="19">
        <v>0</v>
      </c>
      <c r="S144" s="19">
        <v>89653.52</v>
      </c>
      <c r="T144" s="19">
        <v>120602.94</v>
      </c>
      <c r="U144" s="19">
        <v>451.34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121054.28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/>
      <c r="AT144" s="19"/>
      <c r="AU144" s="19">
        <f t="shared" si="2"/>
        <v>0</v>
      </c>
      <c r="AV144" s="19">
        <v>36482.51</v>
      </c>
      <c r="AW144" s="19">
        <v>121054.28</v>
      </c>
      <c r="AX144" s="20">
        <v>87</v>
      </c>
      <c r="AY144" s="20">
        <v>360</v>
      </c>
      <c r="AZ144" s="19">
        <v>325766.94150000002</v>
      </c>
      <c r="BA144" s="19">
        <v>94050</v>
      </c>
      <c r="BB144" s="21">
        <v>90</v>
      </c>
      <c r="BC144" s="21">
        <v>85.792842105263205</v>
      </c>
      <c r="BD144" s="21">
        <v>10.86</v>
      </c>
      <c r="BE144" s="21"/>
      <c r="BF144" s="17" t="s">
        <v>75</v>
      </c>
      <c r="BG144" s="14"/>
      <c r="BH144" s="17" t="s">
        <v>269</v>
      </c>
      <c r="BI144" s="17" t="s">
        <v>270</v>
      </c>
      <c r="BJ144" s="17" t="s">
        <v>284</v>
      </c>
      <c r="BK144" s="17" t="s">
        <v>78</v>
      </c>
      <c r="BL144" s="15" t="s">
        <v>79</v>
      </c>
      <c r="BM144" s="21">
        <v>698465.65064143995</v>
      </c>
      <c r="BN144" s="15" t="s">
        <v>80</v>
      </c>
      <c r="BO144" s="21"/>
      <c r="BP144" s="22">
        <v>37393</v>
      </c>
      <c r="BQ144" s="22">
        <v>48351</v>
      </c>
      <c r="BR144" s="21"/>
      <c r="BS144" s="21">
        <v>149</v>
      </c>
      <c r="BT144" s="21">
        <v>25</v>
      </c>
    </row>
    <row r="145" spans="1:72" s="1" customFormat="1" ht="18.2" customHeight="1" x14ac:dyDescent="0.15">
      <c r="A145" s="5">
        <v>143</v>
      </c>
      <c r="B145" s="6" t="s">
        <v>72</v>
      </c>
      <c r="C145" s="6" t="s">
        <v>73</v>
      </c>
      <c r="D145" s="7">
        <v>45139</v>
      </c>
      <c r="E145" s="8" t="s">
        <v>308</v>
      </c>
      <c r="F145" s="9">
        <v>187</v>
      </c>
      <c r="G145" s="9">
        <v>186</v>
      </c>
      <c r="H145" s="10">
        <v>52358.3</v>
      </c>
      <c r="I145" s="10">
        <v>37797.43</v>
      </c>
      <c r="J145" s="10">
        <v>0</v>
      </c>
      <c r="K145" s="10">
        <v>90155.73</v>
      </c>
      <c r="L145" s="10">
        <v>411.88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90155.73</v>
      </c>
      <c r="T145" s="10">
        <v>127251.21</v>
      </c>
      <c r="U145" s="10">
        <v>441.12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127692.33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/>
      <c r="AT145" s="10"/>
      <c r="AU145" s="10">
        <f t="shared" si="2"/>
        <v>0</v>
      </c>
      <c r="AV145" s="10">
        <v>38209.31</v>
      </c>
      <c r="AW145" s="10">
        <v>127692.33</v>
      </c>
      <c r="AX145" s="11">
        <v>84</v>
      </c>
      <c r="AY145" s="11">
        <v>360</v>
      </c>
      <c r="AZ145" s="10">
        <v>325821.07250000001</v>
      </c>
      <c r="BA145" s="10">
        <v>94050</v>
      </c>
      <c r="BB145" s="12">
        <v>90</v>
      </c>
      <c r="BC145" s="12">
        <v>86.273425837320602</v>
      </c>
      <c r="BD145" s="12">
        <v>10.86</v>
      </c>
      <c r="BE145" s="12"/>
      <c r="BF145" s="8" t="s">
        <v>75</v>
      </c>
      <c r="BG145" s="5"/>
      <c r="BH145" s="8" t="s">
        <v>269</v>
      </c>
      <c r="BI145" s="8" t="s">
        <v>270</v>
      </c>
      <c r="BJ145" s="8" t="s">
        <v>309</v>
      </c>
      <c r="BK145" s="8" t="s">
        <v>78</v>
      </c>
      <c r="BL145" s="6" t="s">
        <v>79</v>
      </c>
      <c r="BM145" s="12">
        <v>702378.22913706</v>
      </c>
      <c r="BN145" s="6" t="s">
        <v>80</v>
      </c>
      <c r="BO145" s="12"/>
      <c r="BP145" s="13">
        <v>37392</v>
      </c>
      <c r="BQ145" s="13">
        <v>48350</v>
      </c>
      <c r="BR145" s="12"/>
      <c r="BS145" s="12">
        <v>149</v>
      </c>
      <c r="BT145" s="12">
        <v>25</v>
      </c>
    </row>
    <row r="146" spans="1:72" s="1" customFormat="1" ht="18.2" customHeight="1" x14ac:dyDescent="0.15">
      <c r="A146" s="14">
        <v>144</v>
      </c>
      <c r="B146" s="15" t="s">
        <v>72</v>
      </c>
      <c r="C146" s="15" t="s">
        <v>73</v>
      </c>
      <c r="D146" s="16">
        <v>45139</v>
      </c>
      <c r="E146" s="17" t="s">
        <v>310</v>
      </c>
      <c r="F146" s="18">
        <v>0</v>
      </c>
      <c r="G146" s="18">
        <v>0</v>
      </c>
      <c r="H146" s="19">
        <v>53017.440000000002</v>
      </c>
      <c r="I146" s="19">
        <v>303.01</v>
      </c>
      <c r="J146" s="19">
        <v>0</v>
      </c>
      <c r="K146" s="19">
        <v>53320.45</v>
      </c>
      <c r="L146" s="19">
        <v>305.66000000000003</v>
      </c>
      <c r="M146" s="19">
        <v>0</v>
      </c>
      <c r="N146" s="19"/>
      <c r="O146" s="19">
        <v>303.01</v>
      </c>
      <c r="P146" s="19">
        <v>0</v>
      </c>
      <c r="Q146" s="19">
        <v>0</v>
      </c>
      <c r="R146" s="19">
        <v>0</v>
      </c>
      <c r="S146" s="19">
        <v>53017.440000000002</v>
      </c>
      <c r="T146" s="19">
        <v>466.11</v>
      </c>
      <c r="U146" s="19">
        <v>463.46</v>
      </c>
      <c r="V146" s="19">
        <v>0</v>
      </c>
      <c r="W146" s="19">
        <v>466.11</v>
      </c>
      <c r="X146" s="19">
        <v>0</v>
      </c>
      <c r="Y146" s="19">
        <v>0</v>
      </c>
      <c r="Z146" s="19">
        <v>0</v>
      </c>
      <c r="AA146" s="19">
        <v>463.46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33.96</v>
      </c>
      <c r="AJ146" s="19">
        <v>0</v>
      </c>
      <c r="AK146" s="19">
        <v>0</v>
      </c>
      <c r="AL146" s="19">
        <v>0</v>
      </c>
      <c r="AM146" s="19">
        <v>70</v>
      </c>
      <c r="AN146" s="19">
        <v>0</v>
      </c>
      <c r="AO146" s="19">
        <v>95.04</v>
      </c>
      <c r="AP146" s="19">
        <v>0</v>
      </c>
      <c r="AQ146" s="19">
        <v>0</v>
      </c>
      <c r="AR146" s="19">
        <v>0</v>
      </c>
      <c r="AS146" s="19"/>
      <c r="AT146" s="19"/>
      <c r="AU146" s="19">
        <f t="shared" si="2"/>
        <v>968.12</v>
      </c>
      <c r="AV146" s="19">
        <v>305.66000000000003</v>
      </c>
      <c r="AW146" s="19">
        <v>463.46</v>
      </c>
      <c r="AX146" s="20">
        <v>105</v>
      </c>
      <c r="AY146" s="20">
        <v>360</v>
      </c>
      <c r="AZ146" s="19">
        <v>291475.68449999997</v>
      </c>
      <c r="BA146" s="19">
        <v>84150</v>
      </c>
      <c r="BB146" s="21">
        <v>90</v>
      </c>
      <c r="BC146" s="21">
        <v>56.703144385026697</v>
      </c>
      <c r="BD146" s="21">
        <v>10.49</v>
      </c>
      <c r="BE146" s="21"/>
      <c r="BF146" s="17" t="s">
        <v>75</v>
      </c>
      <c r="BG146" s="14"/>
      <c r="BH146" s="17" t="s">
        <v>269</v>
      </c>
      <c r="BI146" s="17" t="s">
        <v>270</v>
      </c>
      <c r="BJ146" s="17" t="s">
        <v>284</v>
      </c>
      <c r="BK146" s="17" t="s">
        <v>83</v>
      </c>
      <c r="BL146" s="15" t="s">
        <v>79</v>
      </c>
      <c r="BM146" s="21">
        <v>413044.13619167998</v>
      </c>
      <c r="BN146" s="15" t="s">
        <v>80</v>
      </c>
      <c r="BO146" s="21"/>
      <c r="BP146" s="22">
        <v>37393</v>
      </c>
      <c r="BQ146" s="22">
        <v>48351</v>
      </c>
      <c r="BR146" s="21"/>
      <c r="BS146" s="21">
        <v>95</v>
      </c>
      <c r="BT146" s="21">
        <v>70</v>
      </c>
    </row>
    <row r="147" spans="1:72" s="1" customFormat="1" ht="18.2" customHeight="1" x14ac:dyDescent="0.15">
      <c r="A147" s="5">
        <v>145</v>
      </c>
      <c r="B147" s="6" t="s">
        <v>72</v>
      </c>
      <c r="C147" s="6" t="s">
        <v>73</v>
      </c>
      <c r="D147" s="7">
        <v>45139</v>
      </c>
      <c r="E147" s="8" t="s">
        <v>311</v>
      </c>
      <c r="F147" s="9">
        <v>103</v>
      </c>
      <c r="G147" s="9">
        <v>102</v>
      </c>
      <c r="H147" s="10">
        <v>25885.53</v>
      </c>
      <c r="I147" s="10">
        <v>13755.57</v>
      </c>
      <c r="J147" s="10">
        <v>0</v>
      </c>
      <c r="K147" s="10">
        <v>39641.1</v>
      </c>
      <c r="L147" s="10">
        <v>177.63</v>
      </c>
      <c r="M147" s="10">
        <v>0</v>
      </c>
      <c r="N147" s="10"/>
      <c r="O147" s="10">
        <v>0</v>
      </c>
      <c r="P147" s="10">
        <v>0</v>
      </c>
      <c r="Q147" s="10">
        <v>0</v>
      </c>
      <c r="R147" s="10">
        <v>0</v>
      </c>
      <c r="S147" s="10">
        <v>39641.1</v>
      </c>
      <c r="T147" s="10">
        <v>19959.52</v>
      </c>
      <c r="U147" s="10">
        <v>149.69999999999999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20109.22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/>
      <c r="AT147" s="10"/>
      <c r="AU147" s="10">
        <f t="shared" si="2"/>
        <v>0</v>
      </c>
      <c r="AV147" s="10">
        <v>13933.2</v>
      </c>
      <c r="AW147" s="10">
        <v>20109.22</v>
      </c>
      <c r="AX147" s="11">
        <v>105</v>
      </c>
      <c r="AY147" s="11">
        <v>360</v>
      </c>
      <c r="AZ147" s="10">
        <v>171257.13</v>
      </c>
      <c r="BA147" s="10">
        <v>49500</v>
      </c>
      <c r="BB147" s="12">
        <v>90</v>
      </c>
      <c r="BC147" s="12">
        <v>72.074727272727301</v>
      </c>
      <c r="BD147" s="12">
        <v>6.94</v>
      </c>
      <c r="BE147" s="12"/>
      <c r="BF147" s="8" t="s">
        <v>75</v>
      </c>
      <c r="BG147" s="5"/>
      <c r="BH147" s="8" t="s">
        <v>269</v>
      </c>
      <c r="BI147" s="8" t="s">
        <v>270</v>
      </c>
      <c r="BJ147" s="8" t="s">
        <v>284</v>
      </c>
      <c r="BK147" s="8" t="s">
        <v>78</v>
      </c>
      <c r="BL147" s="6" t="s">
        <v>79</v>
      </c>
      <c r="BM147" s="12">
        <v>308832.78987420001</v>
      </c>
      <c r="BN147" s="6" t="s">
        <v>80</v>
      </c>
      <c r="BO147" s="12"/>
      <c r="BP147" s="13">
        <v>37400</v>
      </c>
      <c r="BQ147" s="13">
        <v>48358</v>
      </c>
      <c r="BR147" s="12"/>
      <c r="BS147" s="12">
        <v>78.5</v>
      </c>
      <c r="BT147" s="12">
        <v>0</v>
      </c>
    </row>
    <row r="148" spans="1:72" s="1" customFormat="1" ht="18.2" customHeight="1" x14ac:dyDescent="0.15">
      <c r="A148" s="14">
        <v>146</v>
      </c>
      <c r="B148" s="15" t="s">
        <v>72</v>
      </c>
      <c r="C148" s="15" t="s">
        <v>73</v>
      </c>
      <c r="D148" s="16">
        <v>45139</v>
      </c>
      <c r="E148" s="17" t="s">
        <v>312</v>
      </c>
      <c r="F148" s="18">
        <v>122</v>
      </c>
      <c r="G148" s="18">
        <v>121</v>
      </c>
      <c r="H148" s="19">
        <v>47110.73</v>
      </c>
      <c r="I148" s="19">
        <v>24198.75</v>
      </c>
      <c r="J148" s="19">
        <v>0</v>
      </c>
      <c r="K148" s="19">
        <v>71309.48</v>
      </c>
      <c r="L148" s="19">
        <v>316.88</v>
      </c>
      <c r="M148" s="19">
        <v>0</v>
      </c>
      <c r="N148" s="19"/>
      <c r="O148" s="19">
        <v>0</v>
      </c>
      <c r="P148" s="19">
        <v>0</v>
      </c>
      <c r="Q148" s="19">
        <v>0</v>
      </c>
      <c r="R148" s="19">
        <v>0</v>
      </c>
      <c r="S148" s="19">
        <v>71309.48</v>
      </c>
      <c r="T148" s="19">
        <v>65724.679999999993</v>
      </c>
      <c r="U148" s="19">
        <v>389.84</v>
      </c>
      <c r="V148" s="19">
        <v>0</v>
      </c>
      <c r="W148" s="19">
        <v>0</v>
      </c>
      <c r="X148" s="19">
        <v>0</v>
      </c>
      <c r="Y148" s="19">
        <v>0</v>
      </c>
      <c r="Z148" s="19">
        <v>0</v>
      </c>
      <c r="AA148" s="19">
        <v>66114.52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/>
      <c r="AT148" s="19"/>
      <c r="AU148" s="19">
        <f t="shared" si="2"/>
        <v>0</v>
      </c>
      <c r="AV148" s="19">
        <v>24515.63</v>
      </c>
      <c r="AW148" s="19">
        <v>66114.52</v>
      </c>
      <c r="AX148" s="20">
        <v>94</v>
      </c>
      <c r="AY148" s="20">
        <v>360</v>
      </c>
      <c r="AZ148" s="19">
        <v>275975.48</v>
      </c>
      <c r="BA148" s="19">
        <v>79200</v>
      </c>
      <c r="BB148" s="21">
        <v>90</v>
      </c>
      <c r="BC148" s="21">
        <v>81.033500000000004</v>
      </c>
      <c r="BD148" s="21">
        <v>10.73</v>
      </c>
      <c r="BE148" s="21"/>
      <c r="BF148" s="17" t="s">
        <v>91</v>
      </c>
      <c r="BG148" s="14"/>
      <c r="BH148" s="17" t="s">
        <v>269</v>
      </c>
      <c r="BI148" s="17" t="s">
        <v>270</v>
      </c>
      <c r="BJ148" s="17" t="s">
        <v>313</v>
      </c>
      <c r="BK148" s="17" t="s">
        <v>78</v>
      </c>
      <c r="BL148" s="15" t="s">
        <v>79</v>
      </c>
      <c r="BM148" s="21">
        <v>555552.33464456</v>
      </c>
      <c r="BN148" s="15" t="s">
        <v>80</v>
      </c>
      <c r="BO148" s="21"/>
      <c r="BP148" s="22">
        <v>37447</v>
      </c>
      <c r="BQ148" s="22">
        <v>48405</v>
      </c>
      <c r="BR148" s="21"/>
      <c r="BS148" s="21">
        <v>129</v>
      </c>
      <c r="BT148" s="21">
        <v>25</v>
      </c>
    </row>
    <row r="149" spans="1:72" s="1" customFormat="1" ht="18.2" customHeight="1" x14ac:dyDescent="0.15">
      <c r="A149" s="5">
        <v>147</v>
      </c>
      <c r="B149" s="6" t="s">
        <v>72</v>
      </c>
      <c r="C149" s="6" t="s">
        <v>73</v>
      </c>
      <c r="D149" s="7">
        <v>45139</v>
      </c>
      <c r="E149" s="8" t="s">
        <v>314</v>
      </c>
      <c r="F149" s="9">
        <v>39</v>
      </c>
      <c r="G149" s="9">
        <v>38</v>
      </c>
      <c r="H149" s="10">
        <v>57965.98</v>
      </c>
      <c r="I149" s="10">
        <v>11706.81</v>
      </c>
      <c r="J149" s="10">
        <v>0</v>
      </c>
      <c r="K149" s="10">
        <v>69672.789999999994</v>
      </c>
      <c r="L149" s="10">
        <v>356.44</v>
      </c>
      <c r="M149" s="10">
        <v>0</v>
      </c>
      <c r="N149" s="10"/>
      <c r="O149" s="10">
        <v>0</v>
      </c>
      <c r="P149" s="10">
        <v>0</v>
      </c>
      <c r="Q149" s="10">
        <v>0</v>
      </c>
      <c r="R149" s="10">
        <v>0</v>
      </c>
      <c r="S149" s="10">
        <v>69672.789999999994</v>
      </c>
      <c r="T149" s="10">
        <v>22257.51</v>
      </c>
      <c r="U149" s="10">
        <v>514.44000000000005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22771.95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/>
      <c r="AT149" s="10"/>
      <c r="AU149" s="10">
        <f t="shared" si="2"/>
        <v>0</v>
      </c>
      <c r="AV149" s="10">
        <v>12063.25</v>
      </c>
      <c r="AW149" s="10">
        <v>22771.95</v>
      </c>
      <c r="AX149" s="11">
        <v>101</v>
      </c>
      <c r="AY149" s="11">
        <v>360</v>
      </c>
      <c r="AZ149" s="10">
        <v>328155.08</v>
      </c>
      <c r="BA149" s="10">
        <v>94050</v>
      </c>
      <c r="BB149" s="12">
        <v>90</v>
      </c>
      <c r="BC149" s="12">
        <v>66.672526315789497</v>
      </c>
      <c r="BD149" s="12">
        <v>10.65</v>
      </c>
      <c r="BE149" s="12"/>
      <c r="BF149" s="8" t="s">
        <v>75</v>
      </c>
      <c r="BG149" s="5"/>
      <c r="BH149" s="8" t="s">
        <v>269</v>
      </c>
      <c r="BI149" s="8" t="s">
        <v>270</v>
      </c>
      <c r="BJ149" s="8" t="s">
        <v>315</v>
      </c>
      <c r="BK149" s="8" t="s">
        <v>78</v>
      </c>
      <c r="BL149" s="6" t="s">
        <v>79</v>
      </c>
      <c r="BM149" s="12">
        <v>542801.33785438002</v>
      </c>
      <c r="BN149" s="6" t="s">
        <v>80</v>
      </c>
      <c r="BO149" s="12"/>
      <c r="BP149" s="13">
        <v>37459</v>
      </c>
      <c r="BQ149" s="13">
        <v>48417</v>
      </c>
      <c r="BR149" s="12"/>
      <c r="BS149" s="12">
        <v>95</v>
      </c>
      <c r="BT149" s="12">
        <v>0</v>
      </c>
    </row>
    <row r="150" spans="1:72" s="1" customFormat="1" ht="18.2" customHeight="1" x14ac:dyDescent="0.15">
      <c r="A150" s="14">
        <v>148</v>
      </c>
      <c r="B150" s="15" t="s">
        <v>72</v>
      </c>
      <c r="C150" s="15" t="s">
        <v>73</v>
      </c>
      <c r="D150" s="16">
        <v>45139</v>
      </c>
      <c r="E150" s="17" t="s">
        <v>316</v>
      </c>
      <c r="F150" s="18">
        <v>171</v>
      </c>
      <c r="G150" s="18">
        <v>170</v>
      </c>
      <c r="H150" s="19">
        <v>56486.879999999997</v>
      </c>
      <c r="I150" s="19">
        <v>28368.71</v>
      </c>
      <c r="J150" s="19">
        <v>0</v>
      </c>
      <c r="K150" s="19">
        <v>84855.59</v>
      </c>
      <c r="L150" s="19">
        <v>317.12</v>
      </c>
      <c r="M150" s="19">
        <v>0</v>
      </c>
      <c r="N150" s="19"/>
      <c r="O150" s="19">
        <v>0</v>
      </c>
      <c r="P150" s="19">
        <v>0</v>
      </c>
      <c r="Q150" s="19">
        <v>0</v>
      </c>
      <c r="R150" s="19">
        <v>0</v>
      </c>
      <c r="S150" s="19">
        <v>84855.59</v>
      </c>
      <c r="T150" s="19">
        <v>111556.72</v>
      </c>
      <c r="U150" s="19">
        <v>467.9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112024.62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/>
      <c r="AT150" s="19"/>
      <c r="AU150" s="19">
        <f t="shared" si="2"/>
        <v>0</v>
      </c>
      <c r="AV150" s="19">
        <v>28685.83</v>
      </c>
      <c r="AW150" s="19">
        <v>112024.62</v>
      </c>
      <c r="AX150" s="20">
        <v>106</v>
      </c>
      <c r="AY150" s="20">
        <v>360</v>
      </c>
      <c r="AZ150" s="19">
        <v>306175.12800000003</v>
      </c>
      <c r="BA150" s="19">
        <v>88200</v>
      </c>
      <c r="BB150" s="21">
        <v>90</v>
      </c>
      <c r="BC150" s="21">
        <v>86.587336734693906</v>
      </c>
      <c r="BD150" s="21">
        <v>10.74</v>
      </c>
      <c r="BE150" s="21"/>
      <c r="BF150" s="17" t="s">
        <v>91</v>
      </c>
      <c r="BG150" s="14"/>
      <c r="BH150" s="17" t="s">
        <v>269</v>
      </c>
      <c r="BI150" s="17" t="s">
        <v>270</v>
      </c>
      <c r="BJ150" s="17" t="s">
        <v>313</v>
      </c>
      <c r="BK150" s="17" t="s">
        <v>78</v>
      </c>
      <c r="BL150" s="15" t="s">
        <v>79</v>
      </c>
      <c r="BM150" s="21">
        <v>661086.31183598004</v>
      </c>
      <c r="BN150" s="15" t="s">
        <v>80</v>
      </c>
      <c r="BO150" s="21"/>
      <c r="BP150" s="22">
        <v>37428</v>
      </c>
      <c r="BQ150" s="22">
        <v>48386</v>
      </c>
      <c r="BR150" s="21"/>
      <c r="BS150" s="21">
        <v>170</v>
      </c>
      <c r="BT150" s="21">
        <v>25</v>
      </c>
    </row>
    <row r="151" spans="1:72" s="1" customFormat="1" ht="18.2" customHeight="1" x14ac:dyDescent="0.15">
      <c r="A151" s="5">
        <v>149</v>
      </c>
      <c r="B151" s="6" t="s">
        <v>72</v>
      </c>
      <c r="C151" s="6" t="s">
        <v>73</v>
      </c>
      <c r="D151" s="7">
        <v>45139</v>
      </c>
      <c r="E151" s="8" t="s">
        <v>317</v>
      </c>
      <c r="F151" s="9">
        <v>151</v>
      </c>
      <c r="G151" s="9">
        <v>150</v>
      </c>
      <c r="H151" s="10">
        <v>60541.46</v>
      </c>
      <c r="I151" s="10">
        <v>28418.02</v>
      </c>
      <c r="J151" s="10">
        <v>0</v>
      </c>
      <c r="K151" s="10">
        <v>88959.48</v>
      </c>
      <c r="L151" s="10">
        <v>337.82</v>
      </c>
      <c r="M151" s="10">
        <v>0</v>
      </c>
      <c r="N151" s="10"/>
      <c r="O151" s="10">
        <v>0</v>
      </c>
      <c r="P151" s="10">
        <v>0</v>
      </c>
      <c r="Q151" s="10">
        <v>0</v>
      </c>
      <c r="R151" s="10">
        <v>0</v>
      </c>
      <c r="S151" s="10">
        <v>88959.48</v>
      </c>
      <c r="T151" s="10">
        <v>104649.44</v>
      </c>
      <c r="U151" s="10">
        <v>510.07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105159.51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/>
      <c r="AT151" s="10"/>
      <c r="AU151" s="10">
        <f t="shared" si="2"/>
        <v>0</v>
      </c>
      <c r="AV151" s="10">
        <v>28755.84</v>
      </c>
      <c r="AW151" s="10">
        <v>105159.51</v>
      </c>
      <c r="AX151" s="11">
        <v>106</v>
      </c>
      <c r="AY151" s="11">
        <v>360</v>
      </c>
      <c r="AZ151" s="10">
        <v>326805.25349999999</v>
      </c>
      <c r="BA151" s="10">
        <v>94050</v>
      </c>
      <c r="BB151" s="12">
        <v>90</v>
      </c>
      <c r="BC151" s="12">
        <v>85.128688995215299</v>
      </c>
      <c r="BD151" s="12">
        <v>10.86</v>
      </c>
      <c r="BE151" s="12"/>
      <c r="BF151" s="8" t="s">
        <v>75</v>
      </c>
      <c r="BG151" s="5"/>
      <c r="BH151" s="8" t="s">
        <v>269</v>
      </c>
      <c r="BI151" s="8" t="s">
        <v>270</v>
      </c>
      <c r="BJ151" s="8" t="s">
        <v>275</v>
      </c>
      <c r="BK151" s="8" t="s">
        <v>78</v>
      </c>
      <c r="BL151" s="6" t="s">
        <v>79</v>
      </c>
      <c r="BM151" s="12">
        <v>693058.57794455998</v>
      </c>
      <c r="BN151" s="6" t="s">
        <v>80</v>
      </c>
      <c r="BO151" s="12"/>
      <c r="BP151" s="13">
        <v>37435</v>
      </c>
      <c r="BQ151" s="13">
        <v>48393</v>
      </c>
      <c r="BR151" s="12"/>
      <c r="BS151" s="12">
        <v>149</v>
      </c>
      <c r="BT151" s="12">
        <v>25</v>
      </c>
    </row>
    <row r="152" spans="1:72" s="1" customFormat="1" ht="18.2" customHeight="1" x14ac:dyDescent="0.15">
      <c r="A152" s="14">
        <v>150</v>
      </c>
      <c r="B152" s="15" t="s">
        <v>72</v>
      </c>
      <c r="C152" s="15" t="s">
        <v>73</v>
      </c>
      <c r="D152" s="16">
        <v>45139</v>
      </c>
      <c r="E152" s="17" t="s">
        <v>318</v>
      </c>
      <c r="F152" s="18">
        <v>2</v>
      </c>
      <c r="G152" s="18">
        <v>2</v>
      </c>
      <c r="H152" s="19">
        <v>0</v>
      </c>
      <c r="I152" s="19">
        <v>1282.6500000000001</v>
      </c>
      <c r="J152" s="19">
        <v>0</v>
      </c>
      <c r="K152" s="19">
        <v>1282.6500000000001</v>
      </c>
      <c r="L152" s="19">
        <v>0</v>
      </c>
      <c r="M152" s="19">
        <v>0</v>
      </c>
      <c r="N152" s="19"/>
      <c r="O152" s="19">
        <v>0</v>
      </c>
      <c r="P152" s="19">
        <v>0</v>
      </c>
      <c r="Q152" s="19">
        <v>0</v>
      </c>
      <c r="R152" s="19">
        <v>0</v>
      </c>
      <c r="S152" s="19">
        <v>1282.6500000000001</v>
      </c>
      <c r="T152" s="19">
        <v>70.510000000000005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70.510000000000005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/>
      <c r="AT152" s="19"/>
      <c r="AU152" s="19">
        <f t="shared" si="2"/>
        <v>0</v>
      </c>
      <c r="AV152" s="19">
        <v>1282.6500000000001</v>
      </c>
      <c r="AW152" s="19">
        <v>70.510000000000005</v>
      </c>
      <c r="AX152" s="20">
        <v>0</v>
      </c>
      <c r="AY152" s="20">
        <v>360</v>
      </c>
      <c r="AZ152" s="19">
        <v>79564</v>
      </c>
      <c r="BA152" s="19">
        <v>71607</v>
      </c>
      <c r="BB152" s="21">
        <v>90</v>
      </c>
      <c r="BC152" s="21">
        <v>1.6121119443629801</v>
      </c>
      <c r="BD152" s="21">
        <v>10.4</v>
      </c>
      <c r="BE152" s="21"/>
      <c r="BF152" s="17" t="s">
        <v>91</v>
      </c>
      <c r="BG152" s="14"/>
      <c r="BH152" s="17" t="s">
        <v>269</v>
      </c>
      <c r="BI152" s="17" t="s">
        <v>319</v>
      </c>
      <c r="BJ152" s="17" t="s">
        <v>313</v>
      </c>
      <c r="BK152" s="17" t="s">
        <v>97</v>
      </c>
      <c r="BL152" s="15" t="s">
        <v>79</v>
      </c>
      <c r="BM152" s="21">
        <v>9992.7695733</v>
      </c>
      <c r="BN152" s="15" t="s">
        <v>80</v>
      </c>
      <c r="BO152" s="21"/>
      <c r="BP152" s="22">
        <v>37440</v>
      </c>
      <c r="BQ152" s="22">
        <v>48398</v>
      </c>
      <c r="BR152" s="21"/>
      <c r="BS152" s="21">
        <v>0</v>
      </c>
      <c r="BT152" s="21">
        <v>0</v>
      </c>
    </row>
    <row r="153" spans="1:72" s="1" customFormat="1" ht="18.2" customHeight="1" x14ac:dyDescent="0.15">
      <c r="A153" s="5">
        <v>151</v>
      </c>
      <c r="B153" s="6" t="s">
        <v>72</v>
      </c>
      <c r="C153" s="6" t="s">
        <v>73</v>
      </c>
      <c r="D153" s="7">
        <v>45139</v>
      </c>
      <c r="E153" s="8" t="s">
        <v>320</v>
      </c>
      <c r="F153" s="9">
        <v>0</v>
      </c>
      <c r="G153" s="9">
        <v>0</v>
      </c>
      <c r="H153" s="10">
        <v>55860.639999999999</v>
      </c>
      <c r="I153" s="10">
        <v>0</v>
      </c>
      <c r="J153" s="10">
        <v>0</v>
      </c>
      <c r="K153" s="10">
        <v>55860.639999999999</v>
      </c>
      <c r="L153" s="10">
        <v>380.18</v>
      </c>
      <c r="M153" s="10">
        <v>0</v>
      </c>
      <c r="N153" s="10"/>
      <c r="O153" s="10">
        <v>0</v>
      </c>
      <c r="P153" s="10">
        <v>380.18</v>
      </c>
      <c r="Q153" s="10">
        <v>0</v>
      </c>
      <c r="R153" s="10">
        <v>0</v>
      </c>
      <c r="S153" s="10">
        <v>55480.46</v>
      </c>
      <c r="T153" s="10">
        <v>0</v>
      </c>
      <c r="U153" s="10">
        <v>470.63</v>
      </c>
      <c r="V153" s="10">
        <v>0</v>
      </c>
      <c r="W153" s="10">
        <v>0</v>
      </c>
      <c r="X153" s="10">
        <v>470.63</v>
      </c>
      <c r="Y153" s="10">
        <v>0</v>
      </c>
      <c r="Z153" s="10">
        <v>0</v>
      </c>
      <c r="AA153" s="10">
        <v>0</v>
      </c>
      <c r="AB153" s="10">
        <v>149</v>
      </c>
      <c r="AC153" s="10">
        <v>0</v>
      </c>
      <c r="AD153" s="10">
        <v>25</v>
      </c>
      <c r="AE153" s="10">
        <v>0</v>
      </c>
      <c r="AF153" s="10">
        <v>0</v>
      </c>
      <c r="AG153" s="10">
        <v>0</v>
      </c>
      <c r="AH153" s="10">
        <v>116.55</v>
      </c>
      <c r="AI153" s="19">
        <v>33.96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/>
      <c r="AT153" s="10"/>
      <c r="AU153" s="10">
        <f t="shared" si="2"/>
        <v>1175.32</v>
      </c>
      <c r="AV153" s="10">
        <v>0</v>
      </c>
      <c r="AW153" s="10">
        <v>0</v>
      </c>
      <c r="AX153" s="11">
        <v>93</v>
      </c>
      <c r="AY153" s="11">
        <v>360</v>
      </c>
      <c r="AZ153" s="10">
        <v>328046.50449999998</v>
      </c>
      <c r="BA153" s="10">
        <v>94050</v>
      </c>
      <c r="BB153" s="12">
        <v>90</v>
      </c>
      <c r="BC153" s="12">
        <v>53.091349282296697</v>
      </c>
      <c r="BD153" s="12">
        <v>10.86</v>
      </c>
      <c r="BE153" s="12"/>
      <c r="BF153" s="8" t="s">
        <v>75</v>
      </c>
      <c r="BG153" s="5"/>
      <c r="BH153" s="8" t="s">
        <v>269</v>
      </c>
      <c r="BI153" s="8" t="s">
        <v>270</v>
      </c>
      <c r="BJ153" s="8" t="s">
        <v>275</v>
      </c>
      <c r="BK153" s="8" t="s">
        <v>83</v>
      </c>
      <c r="BL153" s="6" t="s">
        <v>79</v>
      </c>
      <c r="BM153" s="12">
        <v>432232.84029212</v>
      </c>
      <c r="BN153" s="6" t="s">
        <v>80</v>
      </c>
      <c r="BO153" s="12"/>
      <c r="BP153" s="13">
        <v>37456</v>
      </c>
      <c r="BQ153" s="13">
        <v>48414</v>
      </c>
      <c r="BR153" s="12"/>
      <c r="BS153" s="12">
        <v>149</v>
      </c>
      <c r="BT153" s="12">
        <v>25</v>
      </c>
    </row>
    <row r="154" spans="1:72" s="1" customFormat="1" ht="18.2" customHeight="1" x14ac:dyDescent="0.15">
      <c r="A154" s="14">
        <v>152</v>
      </c>
      <c r="B154" s="15" t="s">
        <v>72</v>
      </c>
      <c r="C154" s="15" t="s">
        <v>73</v>
      </c>
      <c r="D154" s="16">
        <v>45139</v>
      </c>
      <c r="E154" s="17" t="s">
        <v>321</v>
      </c>
      <c r="F154" s="18">
        <v>128</v>
      </c>
      <c r="G154" s="18">
        <v>127</v>
      </c>
      <c r="H154" s="19">
        <v>79696.600000000006</v>
      </c>
      <c r="I154" s="19">
        <v>106276.31</v>
      </c>
      <c r="J154" s="19">
        <v>0</v>
      </c>
      <c r="K154" s="19">
        <v>185972.91</v>
      </c>
      <c r="L154" s="19">
        <v>1333.3</v>
      </c>
      <c r="M154" s="19">
        <v>0</v>
      </c>
      <c r="N154" s="19"/>
      <c r="O154" s="19">
        <v>0</v>
      </c>
      <c r="P154" s="19">
        <v>0</v>
      </c>
      <c r="Q154" s="19">
        <v>0</v>
      </c>
      <c r="R154" s="19">
        <v>0</v>
      </c>
      <c r="S154" s="19">
        <v>185972.91</v>
      </c>
      <c r="T154" s="19">
        <v>146505.4</v>
      </c>
      <c r="U154" s="19">
        <v>641.55999999999995</v>
      </c>
      <c r="V154" s="19">
        <v>0</v>
      </c>
      <c r="W154" s="19">
        <v>0</v>
      </c>
      <c r="X154" s="19">
        <v>0</v>
      </c>
      <c r="Y154" s="19">
        <v>0</v>
      </c>
      <c r="Z154" s="19">
        <v>0</v>
      </c>
      <c r="AA154" s="19">
        <v>147146.96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/>
      <c r="AT154" s="19"/>
      <c r="AU154" s="19">
        <f t="shared" si="2"/>
        <v>0</v>
      </c>
      <c r="AV154" s="19">
        <v>107609.61</v>
      </c>
      <c r="AW154" s="19">
        <v>147146.96</v>
      </c>
      <c r="AX154" s="20">
        <v>48</v>
      </c>
      <c r="AY154" s="20">
        <v>300</v>
      </c>
      <c r="AZ154" s="19">
        <v>779936.46</v>
      </c>
      <c r="BA154" s="19">
        <v>223185.6</v>
      </c>
      <c r="BB154" s="21">
        <v>90</v>
      </c>
      <c r="BC154" s="21">
        <v>74.993914929995498</v>
      </c>
      <c r="BD154" s="21">
        <v>9.66</v>
      </c>
      <c r="BE154" s="21"/>
      <c r="BF154" s="17" t="s">
        <v>91</v>
      </c>
      <c r="BG154" s="14"/>
      <c r="BH154" s="17" t="s">
        <v>269</v>
      </c>
      <c r="BI154" s="17" t="s">
        <v>270</v>
      </c>
      <c r="BJ154" s="17" t="s">
        <v>281</v>
      </c>
      <c r="BK154" s="17" t="s">
        <v>78</v>
      </c>
      <c r="BL154" s="15" t="s">
        <v>79</v>
      </c>
      <c r="BM154" s="21">
        <v>1448863.24134102</v>
      </c>
      <c r="BN154" s="15" t="s">
        <v>80</v>
      </c>
      <c r="BO154" s="21"/>
      <c r="BP154" s="22">
        <v>37477</v>
      </c>
      <c r="BQ154" s="22">
        <v>46608</v>
      </c>
      <c r="BR154" s="21"/>
      <c r="BS154" s="21">
        <v>383.48</v>
      </c>
      <c r="BT154" s="21">
        <v>0</v>
      </c>
    </row>
    <row r="155" spans="1:72" s="1" customFormat="1" ht="18.2" customHeight="1" x14ac:dyDescent="0.15">
      <c r="A155" s="5">
        <v>153</v>
      </c>
      <c r="B155" s="6" t="s">
        <v>72</v>
      </c>
      <c r="C155" s="6" t="s">
        <v>73</v>
      </c>
      <c r="D155" s="7">
        <v>45139</v>
      </c>
      <c r="E155" s="8" t="s">
        <v>322</v>
      </c>
      <c r="F155" s="9">
        <v>171</v>
      </c>
      <c r="G155" s="9">
        <v>170</v>
      </c>
      <c r="H155" s="10">
        <v>57095.63</v>
      </c>
      <c r="I155" s="10">
        <v>27941.18</v>
      </c>
      <c r="J155" s="10">
        <v>0</v>
      </c>
      <c r="K155" s="10">
        <v>85036.81</v>
      </c>
      <c r="L155" s="10">
        <v>311.47000000000003</v>
      </c>
      <c r="M155" s="10">
        <v>0</v>
      </c>
      <c r="N155" s="10"/>
      <c r="O155" s="10">
        <v>0</v>
      </c>
      <c r="P155" s="10">
        <v>0</v>
      </c>
      <c r="Q155" s="10">
        <v>0</v>
      </c>
      <c r="R155" s="10">
        <v>0</v>
      </c>
      <c r="S155" s="10">
        <v>85036.81</v>
      </c>
      <c r="T155" s="10">
        <v>112592.49</v>
      </c>
      <c r="U155" s="10">
        <v>472.47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113064.96000000001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/>
      <c r="AT155" s="10"/>
      <c r="AU155" s="10">
        <f t="shared" si="2"/>
        <v>0</v>
      </c>
      <c r="AV155" s="10">
        <v>28252.65</v>
      </c>
      <c r="AW155" s="10">
        <v>113064.96000000001</v>
      </c>
      <c r="AX155" s="11">
        <v>108</v>
      </c>
      <c r="AY155" s="11">
        <v>360</v>
      </c>
      <c r="AZ155" s="10">
        <v>308643.15999999997</v>
      </c>
      <c r="BA155" s="10">
        <v>88200</v>
      </c>
      <c r="BB155" s="12">
        <v>90</v>
      </c>
      <c r="BC155" s="12">
        <v>86.772255102040802</v>
      </c>
      <c r="BD155" s="12">
        <v>10.73</v>
      </c>
      <c r="BE155" s="12"/>
      <c r="BF155" s="8" t="s">
        <v>75</v>
      </c>
      <c r="BG155" s="5"/>
      <c r="BH155" s="8" t="s">
        <v>269</v>
      </c>
      <c r="BI155" s="8" t="s">
        <v>270</v>
      </c>
      <c r="BJ155" s="8" t="s">
        <v>313</v>
      </c>
      <c r="BK155" s="8" t="s">
        <v>78</v>
      </c>
      <c r="BL155" s="6" t="s">
        <v>79</v>
      </c>
      <c r="BM155" s="12">
        <v>662498.14647681999</v>
      </c>
      <c r="BN155" s="6" t="s">
        <v>80</v>
      </c>
      <c r="BO155" s="12"/>
      <c r="BP155" s="13">
        <v>37491</v>
      </c>
      <c r="BQ155" s="13">
        <v>48449</v>
      </c>
      <c r="BR155" s="12"/>
      <c r="BS155" s="12">
        <v>146</v>
      </c>
      <c r="BT155" s="12">
        <v>25</v>
      </c>
    </row>
    <row r="156" spans="1:72" s="1" customFormat="1" ht="18.2" customHeight="1" x14ac:dyDescent="0.15">
      <c r="A156" s="14">
        <v>154</v>
      </c>
      <c r="B156" s="15" t="s">
        <v>72</v>
      </c>
      <c r="C156" s="15" t="s">
        <v>73</v>
      </c>
      <c r="D156" s="16">
        <v>45139</v>
      </c>
      <c r="E156" s="17" t="s">
        <v>323</v>
      </c>
      <c r="F156" s="18">
        <v>126</v>
      </c>
      <c r="G156" s="18">
        <v>125</v>
      </c>
      <c r="H156" s="19">
        <v>80839.429999999993</v>
      </c>
      <c r="I156" s="19">
        <v>31967.54</v>
      </c>
      <c r="J156" s="19">
        <v>0</v>
      </c>
      <c r="K156" s="19">
        <v>112806.97</v>
      </c>
      <c r="L156" s="19">
        <v>425.97</v>
      </c>
      <c r="M156" s="19">
        <v>0</v>
      </c>
      <c r="N156" s="19"/>
      <c r="O156" s="19">
        <v>0</v>
      </c>
      <c r="P156" s="19">
        <v>0</v>
      </c>
      <c r="Q156" s="19">
        <v>0</v>
      </c>
      <c r="R156" s="19">
        <v>0</v>
      </c>
      <c r="S156" s="19">
        <v>112806.97</v>
      </c>
      <c r="T156" s="19">
        <v>117367.74</v>
      </c>
      <c r="U156" s="19">
        <v>717.45</v>
      </c>
      <c r="V156" s="19">
        <v>0</v>
      </c>
      <c r="W156" s="19">
        <v>0</v>
      </c>
      <c r="X156" s="19">
        <v>0</v>
      </c>
      <c r="Y156" s="19">
        <v>0</v>
      </c>
      <c r="Z156" s="19">
        <v>0</v>
      </c>
      <c r="AA156" s="19">
        <v>118085.19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/>
      <c r="AT156" s="19"/>
      <c r="AU156" s="19">
        <f t="shared" si="2"/>
        <v>0</v>
      </c>
      <c r="AV156" s="19">
        <v>32393.51</v>
      </c>
      <c r="AW156" s="19">
        <v>118085.19</v>
      </c>
      <c r="AX156" s="20">
        <v>108</v>
      </c>
      <c r="AY156" s="20">
        <v>360</v>
      </c>
      <c r="AZ156" s="19">
        <v>425518.65</v>
      </c>
      <c r="BA156" s="19">
        <v>121500</v>
      </c>
      <c r="BB156" s="21">
        <v>90</v>
      </c>
      <c r="BC156" s="21">
        <v>83.560718518518499</v>
      </c>
      <c r="BD156" s="21">
        <v>11.4</v>
      </c>
      <c r="BE156" s="21"/>
      <c r="BF156" s="17" t="s">
        <v>75</v>
      </c>
      <c r="BG156" s="14"/>
      <c r="BH156" s="17" t="s">
        <v>269</v>
      </c>
      <c r="BI156" s="17" t="s">
        <v>270</v>
      </c>
      <c r="BJ156" s="17" t="s">
        <v>313</v>
      </c>
      <c r="BK156" s="17" t="s">
        <v>78</v>
      </c>
      <c r="BL156" s="15" t="s">
        <v>79</v>
      </c>
      <c r="BM156" s="21">
        <v>878847.74293234001</v>
      </c>
      <c r="BN156" s="15" t="s">
        <v>80</v>
      </c>
      <c r="BO156" s="21"/>
      <c r="BP156" s="22">
        <v>37497</v>
      </c>
      <c r="BQ156" s="22">
        <v>48455</v>
      </c>
      <c r="BR156" s="21"/>
      <c r="BS156" s="21">
        <v>149</v>
      </c>
      <c r="BT156" s="21">
        <v>25</v>
      </c>
    </row>
    <row r="157" spans="1:72" s="1" customFormat="1" ht="18.2" customHeight="1" x14ac:dyDescent="0.15">
      <c r="A157" s="5">
        <v>155</v>
      </c>
      <c r="B157" s="6" t="s">
        <v>72</v>
      </c>
      <c r="C157" s="6" t="s">
        <v>73</v>
      </c>
      <c r="D157" s="7">
        <v>45139</v>
      </c>
      <c r="E157" s="8" t="s">
        <v>324</v>
      </c>
      <c r="F157" s="9">
        <v>157</v>
      </c>
      <c r="G157" s="9">
        <v>156</v>
      </c>
      <c r="H157" s="10">
        <v>49352.7</v>
      </c>
      <c r="I157" s="10">
        <v>73915.23</v>
      </c>
      <c r="J157" s="10">
        <v>0</v>
      </c>
      <c r="K157" s="10">
        <v>123267.93</v>
      </c>
      <c r="L157" s="10">
        <v>812.96</v>
      </c>
      <c r="M157" s="10">
        <v>0</v>
      </c>
      <c r="N157" s="10"/>
      <c r="O157" s="10">
        <v>0</v>
      </c>
      <c r="P157" s="10">
        <v>0</v>
      </c>
      <c r="Q157" s="10">
        <v>0</v>
      </c>
      <c r="R157" s="10">
        <v>0</v>
      </c>
      <c r="S157" s="10">
        <v>123267.93</v>
      </c>
      <c r="T157" s="10">
        <v>113382.72</v>
      </c>
      <c r="U157" s="10">
        <v>380.02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113762.74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/>
      <c r="AT157" s="10"/>
      <c r="AU157" s="10">
        <f t="shared" si="2"/>
        <v>0</v>
      </c>
      <c r="AV157" s="10">
        <v>74728.19</v>
      </c>
      <c r="AW157" s="10">
        <v>113762.74</v>
      </c>
      <c r="AX157" s="11">
        <v>49</v>
      </c>
      <c r="AY157" s="11">
        <v>300</v>
      </c>
      <c r="AZ157" s="10">
        <v>489743.1911</v>
      </c>
      <c r="BA157" s="10">
        <v>139417</v>
      </c>
      <c r="BB157" s="12">
        <v>90</v>
      </c>
      <c r="BC157" s="12">
        <v>79.575042498404102</v>
      </c>
      <c r="BD157" s="12">
        <v>9.24</v>
      </c>
      <c r="BE157" s="12"/>
      <c r="BF157" s="8" t="s">
        <v>91</v>
      </c>
      <c r="BG157" s="5"/>
      <c r="BH157" s="8" t="s">
        <v>269</v>
      </c>
      <c r="BI157" s="8" t="s">
        <v>270</v>
      </c>
      <c r="BJ157" s="8" t="s">
        <v>273</v>
      </c>
      <c r="BK157" s="8" t="s">
        <v>78</v>
      </c>
      <c r="BL157" s="6" t="s">
        <v>79</v>
      </c>
      <c r="BM157" s="12">
        <v>960346.17414546001</v>
      </c>
      <c r="BN157" s="6" t="s">
        <v>80</v>
      </c>
      <c r="BO157" s="12"/>
      <c r="BP157" s="13">
        <v>37524</v>
      </c>
      <c r="BQ157" s="13">
        <v>46655</v>
      </c>
      <c r="BR157" s="12"/>
      <c r="BS157" s="12">
        <v>216.46</v>
      </c>
      <c r="BT157" s="12">
        <v>0</v>
      </c>
    </row>
    <row r="158" spans="1:72" s="1" customFormat="1" ht="18.2" customHeight="1" x14ac:dyDescent="0.15">
      <c r="A158" s="14">
        <v>156</v>
      </c>
      <c r="B158" s="15" t="s">
        <v>72</v>
      </c>
      <c r="C158" s="15" t="s">
        <v>73</v>
      </c>
      <c r="D158" s="16">
        <v>45139</v>
      </c>
      <c r="E158" s="17" t="s">
        <v>325</v>
      </c>
      <c r="F158" s="18">
        <v>160</v>
      </c>
      <c r="G158" s="18">
        <v>158</v>
      </c>
      <c r="H158" s="19">
        <v>38887.019999999997</v>
      </c>
      <c r="I158" s="19">
        <v>58614.78</v>
      </c>
      <c r="J158" s="19">
        <v>0</v>
      </c>
      <c r="K158" s="19">
        <v>97501.8</v>
      </c>
      <c r="L158" s="19">
        <v>640.51</v>
      </c>
      <c r="M158" s="19">
        <v>0</v>
      </c>
      <c r="N158" s="19"/>
      <c r="O158" s="19">
        <v>0</v>
      </c>
      <c r="P158" s="19">
        <v>0</v>
      </c>
      <c r="Q158" s="19">
        <v>0</v>
      </c>
      <c r="R158" s="19">
        <v>0</v>
      </c>
      <c r="S158" s="19">
        <v>97501.8</v>
      </c>
      <c r="T158" s="19">
        <v>90835.02</v>
      </c>
      <c r="U158" s="19">
        <v>299.43</v>
      </c>
      <c r="V158" s="19">
        <v>0</v>
      </c>
      <c r="W158" s="19">
        <v>0</v>
      </c>
      <c r="X158" s="19">
        <v>0</v>
      </c>
      <c r="Y158" s="19">
        <v>0</v>
      </c>
      <c r="Z158" s="19">
        <v>0</v>
      </c>
      <c r="AA158" s="19">
        <v>91134.45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/>
      <c r="AT158" s="19"/>
      <c r="AU158" s="19">
        <f t="shared" si="2"/>
        <v>0</v>
      </c>
      <c r="AV158" s="19">
        <v>59255.29</v>
      </c>
      <c r="AW158" s="19">
        <v>91134.45</v>
      </c>
      <c r="AX158" s="20">
        <v>49</v>
      </c>
      <c r="AY158" s="20">
        <v>300</v>
      </c>
      <c r="AZ158" s="19">
        <v>385862.20069999999</v>
      </c>
      <c r="BA158" s="19">
        <v>109844.97</v>
      </c>
      <c r="BB158" s="21">
        <v>90</v>
      </c>
      <c r="BC158" s="21">
        <v>79.886789536198194</v>
      </c>
      <c r="BD158" s="21">
        <v>9.24</v>
      </c>
      <c r="BE158" s="21"/>
      <c r="BF158" s="17" t="s">
        <v>91</v>
      </c>
      <c r="BG158" s="14"/>
      <c r="BH158" s="17" t="s">
        <v>269</v>
      </c>
      <c r="BI158" s="17" t="s">
        <v>270</v>
      </c>
      <c r="BJ158" s="17" t="s">
        <v>281</v>
      </c>
      <c r="BK158" s="17" t="s">
        <v>78</v>
      </c>
      <c r="BL158" s="15" t="s">
        <v>79</v>
      </c>
      <c r="BM158" s="21">
        <v>759609.41829960002</v>
      </c>
      <c r="BN158" s="15" t="s">
        <v>80</v>
      </c>
      <c r="BO158" s="21"/>
      <c r="BP158" s="22">
        <v>37524</v>
      </c>
      <c r="BQ158" s="22">
        <v>46655</v>
      </c>
      <c r="BR158" s="21"/>
      <c r="BS158" s="21">
        <v>170.55</v>
      </c>
      <c r="BT158" s="21">
        <v>0</v>
      </c>
    </row>
    <row r="159" spans="1:72" s="1" customFormat="1" ht="18.2" customHeight="1" x14ac:dyDescent="0.15">
      <c r="A159" s="5">
        <v>157</v>
      </c>
      <c r="B159" s="6" t="s">
        <v>72</v>
      </c>
      <c r="C159" s="6" t="s">
        <v>73</v>
      </c>
      <c r="D159" s="7">
        <v>45139</v>
      </c>
      <c r="E159" s="8" t="s">
        <v>326</v>
      </c>
      <c r="F159" s="9">
        <v>142</v>
      </c>
      <c r="G159" s="9">
        <v>141</v>
      </c>
      <c r="H159" s="10">
        <v>86588.74</v>
      </c>
      <c r="I159" s="10">
        <v>36272.339999999997</v>
      </c>
      <c r="J159" s="10">
        <v>0</v>
      </c>
      <c r="K159" s="10">
        <v>122861.08</v>
      </c>
      <c r="L159" s="10">
        <v>458.43</v>
      </c>
      <c r="M159" s="10">
        <v>0</v>
      </c>
      <c r="N159" s="10"/>
      <c r="O159" s="10">
        <v>0</v>
      </c>
      <c r="P159" s="10">
        <v>0</v>
      </c>
      <c r="Q159" s="10">
        <v>0</v>
      </c>
      <c r="R159" s="10">
        <v>0</v>
      </c>
      <c r="S159" s="10">
        <v>122861.08</v>
      </c>
      <c r="T159" s="10">
        <v>141842.51999999999</v>
      </c>
      <c r="U159" s="10">
        <v>795.9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142638.42000000001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/>
      <c r="AT159" s="10"/>
      <c r="AU159" s="10">
        <f t="shared" si="2"/>
        <v>0</v>
      </c>
      <c r="AV159" s="10">
        <v>36730.769999999997</v>
      </c>
      <c r="AW159" s="10">
        <v>142638.42000000001</v>
      </c>
      <c r="AX159" s="11">
        <v>109</v>
      </c>
      <c r="AY159" s="11">
        <v>360</v>
      </c>
      <c r="AZ159" s="10">
        <v>461883.70199999999</v>
      </c>
      <c r="BA159" s="10">
        <v>131400</v>
      </c>
      <c r="BB159" s="12">
        <v>90</v>
      </c>
      <c r="BC159" s="12">
        <v>84.151424657534307</v>
      </c>
      <c r="BD159" s="12">
        <v>11.03</v>
      </c>
      <c r="BE159" s="12"/>
      <c r="BF159" s="8" t="s">
        <v>75</v>
      </c>
      <c r="BG159" s="5"/>
      <c r="BH159" s="8" t="s">
        <v>269</v>
      </c>
      <c r="BI159" s="8" t="s">
        <v>270</v>
      </c>
      <c r="BJ159" s="8" t="s">
        <v>315</v>
      </c>
      <c r="BK159" s="8" t="s">
        <v>78</v>
      </c>
      <c r="BL159" s="6" t="s">
        <v>79</v>
      </c>
      <c r="BM159" s="12">
        <v>957176.51889975998</v>
      </c>
      <c r="BN159" s="6" t="s">
        <v>80</v>
      </c>
      <c r="BO159" s="12"/>
      <c r="BP159" s="13">
        <v>37526</v>
      </c>
      <c r="BQ159" s="13">
        <v>48484</v>
      </c>
      <c r="BR159" s="12"/>
      <c r="BS159" s="12">
        <v>95</v>
      </c>
      <c r="BT159" s="12">
        <v>0</v>
      </c>
    </row>
    <row r="160" spans="1:72" s="1" customFormat="1" ht="18.2" customHeight="1" x14ac:dyDescent="0.15">
      <c r="A160" s="14">
        <v>158</v>
      </c>
      <c r="B160" s="15" t="s">
        <v>72</v>
      </c>
      <c r="C160" s="15" t="s">
        <v>73</v>
      </c>
      <c r="D160" s="16">
        <v>45139</v>
      </c>
      <c r="E160" s="17" t="s">
        <v>327</v>
      </c>
      <c r="F160" s="18">
        <v>0</v>
      </c>
      <c r="G160" s="18">
        <v>0</v>
      </c>
      <c r="H160" s="19">
        <v>54081</v>
      </c>
      <c r="I160" s="19">
        <v>0</v>
      </c>
      <c r="J160" s="19">
        <v>0</v>
      </c>
      <c r="K160" s="19">
        <v>54081</v>
      </c>
      <c r="L160" s="19">
        <v>337.6</v>
      </c>
      <c r="M160" s="19">
        <v>0</v>
      </c>
      <c r="N160" s="19"/>
      <c r="O160" s="19">
        <v>0</v>
      </c>
      <c r="P160" s="19">
        <v>337.6</v>
      </c>
      <c r="Q160" s="19">
        <v>0</v>
      </c>
      <c r="R160" s="19">
        <v>0</v>
      </c>
      <c r="S160" s="19">
        <v>53743.4</v>
      </c>
      <c r="T160" s="19">
        <v>0</v>
      </c>
      <c r="U160" s="19">
        <v>447.97</v>
      </c>
      <c r="V160" s="19">
        <v>0</v>
      </c>
      <c r="W160" s="19">
        <v>0</v>
      </c>
      <c r="X160" s="19">
        <v>447.97</v>
      </c>
      <c r="Y160" s="19">
        <v>0</v>
      </c>
      <c r="Z160" s="19">
        <v>0</v>
      </c>
      <c r="AA160" s="19">
        <v>0</v>
      </c>
      <c r="AB160" s="19">
        <v>149</v>
      </c>
      <c r="AC160" s="19">
        <v>0</v>
      </c>
      <c r="AD160" s="19">
        <v>25</v>
      </c>
      <c r="AE160" s="19">
        <v>0</v>
      </c>
      <c r="AF160" s="19">
        <v>0</v>
      </c>
      <c r="AG160" s="19">
        <v>0</v>
      </c>
      <c r="AH160" s="19">
        <v>0</v>
      </c>
      <c r="AI160" s="19">
        <v>33.96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/>
      <c r="AT160" s="19"/>
      <c r="AU160" s="19">
        <f t="shared" si="2"/>
        <v>993.53000000000009</v>
      </c>
      <c r="AV160" s="19">
        <v>0</v>
      </c>
      <c r="AW160" s="19">
        <v>0</v>
      </c>
      <c r="AX160" s="20">
        <v>99</v>
      </c>
      <c r="AY160" s="20">
        <v>360</v>
      </c>
      <c r="AZ160" s="19">
        <v>311517.20600000001</v>
      </c>
      <c r="BA160" s="19">
        <v>88200</v>
      </c>
      <c r="BB160" s="21">
        <v>90</v>
      </c>
      <c r="BC160" s="21">
        <v>54.840204081632699</v>
      </c>
      <c r="BD160" s="21">
        <v>10.69</v>
      </c>
      <c r="BE160" s="21"/>
      <c r="BF160" s="17" t="s">
        <v>75</v>
      </c>
      <c r="BG160" s="14"/>
      <c r="BH160" s="17" t="s">
        <v>269</v>
      </c>
      <c r="BI160" s="17" t="s">
        <v>270</v>
      </c>
      <c r="BJ160" s="17" t="s">
        <v>284</v>
      </c>
      <c r="BK160" s="17" t="s">
        <v>83</v>
      </c>
      <c r="BL160" s="15" t="s">
        <v>79</v>
      </c>
      <c r="BM160" s="21">
        <v>418699.88873479998</v>
      </c>
      <c r="BN160" s="15" t="s">
        <v>80</v>
      </c>
      <c r="BO160" s="21"/>
      <c r="BP160" s="22">
        <v>37547</v>
      </c>
      <c r="BQ160" s="22">
        <v>48505</v>
      </c>
      <c r="BR160" s="21"/>
      <c r="BS160" s="21">
        <v>149</v>
      </c>
      <c r="BT160" s="21">
        <v>25</v>
      </c>
    </row>
    <row r="161" spans="1:72" s="1" customFormat="1" ht="18.2" customHeight="1" x14ac:dyDescent="0.15">
      <c r="A161" s="5">
        <v>159</v>
      </c>
      <c r="B161" s="6" t="s">
        <v>72</v>
      </c>
      <c r="C161" s="6" t="s">
        <v>73</v>
      </c>
      <c r="D161" s="7">
        <v>45139</v>
      </c>
      <c r="E161" s="8" t="s">
        <v>328</v>
      </c>
      <c r="F161" s="9">
        <v>162</v>
      </c>
      <c r="G161" s="9">
        <v>161</v>
      </c>
      <c r="H161" s="10">
        <v>95346.65</v>
      </c>
      <c r="I161" s="10">
        <v>133780.68</v>
      </c>
      <c r="J161" s="10">
        <v>0</v>
      </c>
      <c r="K161" s="10">
        <v>229127.33</v>
      </c>
      <c r="L161" s="10">
        <v>1507.95</v>
      </c>
      <c r="M161" s="10">
        <v>0</v>
      </c>
      <c r="N161" s="10"/>
      <c r="O161" s="10">
        <v>0</v>
      </c>
      <c r="P161" s="10">
        <v>0</v>
      </c>
      <c r="Q161" s="10">
        <v>0</v>
      </c>
      <c r="R161" s="10">
        <v>0</v>
      </c>
      <c r="S161" s="10">
        <v>229127.33</v>
      </c>
      <c r="T161" s="10">
        <v>239226.11</v>
      </c>
      <c r="U161" s="10">
        <v>794.56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240020.67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/>
      <c r="AT161" s="10"/>
      <c r="AU161" s="10">
        <f t="shared" si="2"/>
        <v>0</v>
      </c>
      <c r="AV161" s="10">
        <v>135288.63</v>
      </c>
      <c r="AW161" s="10">
        <v>240020.67</v>
      </c>
      <c r="AX161" s="11">
        <v>50</v>
      </c>
      <c r="AY161" s="11">
        <v>300</v>
      </c>
      <c r="AZ161" s="10">
        <v>948810.26789999998</v>
      </c>
      <c r="BA161" s="10">
        <v>253385</v>
      </c>
      <c r="BB161" s="12">
        <v>85</v>
      </c>
      <c r="BC161" s="12">
        <v>76.862572962093296</v>
      </c>
      <c r="BD161" s="12">
        <v>10</v>
      </c>
      <c r="BE161" s="12"/>
      <c r="BF161" s="8" t="s">
        <v>75</v>
      </c>
      <c r="BG161" s="5"/>
      <c r="BH161" s="8" t="s">
        <v>269</v>
      </c>
      <c r="BI161" s="8" t="s">
        <v>270</v>
      </c>
      <c r="BJ161" s="8" t="s">
        <v>329</v>
      </c>
      <c r="BK161" s="8" t="s">
        <v>78</v>
      </c>
      <c r="BL161" s="6" t="s">
        <v>79</v>
      </c>
      <c r="BM161" s="12">
        <v>1785067.3306322601</v>
      </c>
      <c r="BN161" s="6" t="s">
        <v>80</v>
      </c>
      <c r="BO161" s="12"/>
      <c r="BP161" s="13">
        <v>37558</v>
      </c>
      <c r="BQ161" s="13">
        <v>46689</v>
      </c>
      <c r="BR161" s="12"/>
      <c r="BS161" s="12">
        <v>415.95</v>
      </c>
      <c r="BT161" s="12">
        <v>0</v>
      </c>
    </row>
    <row r="162" spans="1:72" s="1" customFormat="1" ht="18.2" customHeight="1" x14ac:dyDescent="0.15">
      <c r="A162" s="14">
        <v>160</v>
      </c>
      <c r="B162" s="15" t="s">
        <v>72</v>
      </c>
      <c r="C162" s="15" t="s">
        <v>73</v>
      </c>
      <c r="D162" s="16">
        <v>45139</v>
      </c>
      <c r="E162" s="17" t="s">
        <v>330</v>
      </c>
      <c r="F162" s="18">
        <v>179</v>
      </c>
      <c r="G162" s="18">
        <v>178</v>
      </c>
      <c r="H162" s="19">
        <v>80395.179999999993</v>
      </c>
      <c r="I162" s="19">
        <v>125184.9</v>
      </c>
      <c r="J162" s="19">
        <v>0</v>
      </c>
      <c r="K162" s="19">
        <v>205580.08</v>
      </c>
      <c r="L162" s="19">
        <v>1292.48</v>
      </c>
      <c r="M162" s="19">
        <v>0</v>
      </c>
      <c r="N162" s="19"/>
      <c r="O162" s="19">
        <v>0</v>
      </c>
      <c r="P162" s="19">
        <v>0</v>
      </c>
      <c r="Q162" s="19">
        <v>0</v>
      </c>
      <c r="R162" s="19">
        <v>0</v>
      </c>
      <c r="S162" s="19">
        <v>205580.08</v>
      </c>
      <c r="T162" s="19">
        <v>217218.01</v>
      </c>
      <c r="U162" s="19">
        <v>620.39</v>
      </c>
      <c r="V162" s="19">
        <v>0</v>
      </c>
      <c r="W162" s="19">
        <v>0</v>
      </c>
      <c r="X162" s="19">
        <v>0</v>
      </c>
      <c r="Y162" s="19">
        <v>0</v>
      </c>
      <c r="Z162" s="19">
        <v>0</v>
      </c>
      <c r="AA162" s="19">
        <v>217838.4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/>
      <c r="AT162" s="19"/>
      <c r="AU162" s="19">
        <f t="shared" si="2"/>
        <v>0</v>
      </c>
      <c r="AV162" s="19">
        <v>126477.38</v>
      </c>
      <c r="AW162" s="19">
        <v>217838.4</v>
      </c>
      <c r="AX162" s="20">
        <v>50</v>
      </c>
      <c r="AY162" s="20">
        <v>300</v>
      </c>
      <c r="AZ162" s="19">
        <v>788479.75910000002</v>
      </c>
      <c r="BA162" s="19">
        <v>223185.6</v>
      </c>
      <c r="BB162" s="21">
        <v>90</v>
      </c>
      <c r="BC162" s="21">
        <v>82.900541970449694</v>
      </c>
      <c r="BD162" s="21">
        <v>9.26</v>
      </c>
      <c r="BE162" s="21"/>
      <c r="BF162" s="17" t="s">
        <v>75</v>
      </c>
      <c r="BG162" s="14"/>
      <c r="BH162" s="17" t="s">
        <v>269</v>
      </c>
      <c r="BI162" s="17" t="s">
        <v>270</v>
      </c>
      <c r="BJ162" s="17" t="s">
        <v>281</v>
      </c>
      <c r="BK162" s="17" t="s">
        <v>78</v>
      </c>
      <c r="BL162" s="15" t="s">
        <v>79</v>
      </c>
      <c r="BM162" s="21">
        <v>1601617.25201776</v>
      </c>
      <c r="BN162" s="15" t="s">
        <v>80</v>
      </c>
      <c r="BO162" s="21"/>
      <c r="BP162" s="22">
        <v>37551</v>
      </c>
      <c r="BQ162" s="22">
        <v>46682</v>
      </c>
      <c r="BR162" s="21"/>
      <c r="BS162" s="21">
        <v>347.69</v>
      </c>
      <c r="BT162" s="21">
        <v>0</v>
      </c>
    </row>
    <row r="163" spans="1:72" s="1" customFormat="1" ht="18.2" customHeight="1" x14ac:dyDescent="0.15">
      <c r="A163" s="5">
        <v>161</v>
      </c>
      <c r="B163" s="6" t="s">
        <v>72</v>
      </c>
      <c r="C163" s="6" t="s">
        <v>73</v>
      </c>
      <c r="D163" s="7">
        <v>45139</v>
      </c>
      <c r="E163" s="8" t="s">
        <v>331</v>
      </c>
      <c r="F163" s="9">
        <v>159</v>
      </c>
      <c r="G163" s="9">
        <v>158</v>
      </c>
      <c r="H163" s="10">
        <v>46933.93</v>
      </c>
      <c r="I163" s="10">
        <v>21921.38</v>
      </c>
      <c r="J163" s="10">
        <v>0</v>
      </c>
      <c r="K163" s="10">
        <v>68855.31</v>
      </c>
      <c r="L163" s="10">
        <v>253.88</v>
      </c>
      <c r="M163" s="10">
        <v>0</v>
      </c>
      <c r="N163" s="10"/>
      <c r="O163" s="10">
        <v>0</v>
      </c>
      <c r="P163" s="10">
        <v>0</v>
      </c>
      <c r="Q163" s="10">
        <v>0</v>
      </c>
      <c r="R163" s="10">
        <v>0</v>
      </c>
      <c r="S163" s="10">
        <v>68855.31</v>
      </c>
      <c r="T163" s="10">
        <v>82808.740000000005</v>
      </c>
      <c r="U163" s="10">
        <v>404.8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83213.539999999994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/>
      <c r="AT163" s="10"/>
      <c r="AU163" s="10">
        <f t="shared" si="2"/>
        <v>0</v>
      </c>
      <c r="AV163" s="10">
        <v>22175.26</v>
      </c>
      <c r="AW163" s="10">
        <v>83213.539999999994</v>
      </c>
      <c r="AX163" s="11">
        <v>110</v>
      </c>
      <c r="AY163" s="11">
        <v>360</v>
      </c>
      <c r="AZ163" s="10">
        <v>257920.60500000001</v>
      </c>
      <c r="BA163" s="10">
        <v>72900</v>
      </c>
      <c r="BB163" s="12">
        <v>82.84</v>
      </c>
      <c r="BC163" s="12">
        <v>78.243811802469097</v>
      </c>
      <c r="BD163" s="12">
        <v>10.35</v>
      </c>
      <c r="BE163" s="12"/>
      <c r="BF163" s="8" t="s">
        <v>75</v>
      </c>
      <c r="BG163" s="5"/>
      <c r="BH163" s="8" t="s">
        <v>269</v>
      </c>
      <c r="BI163" s="8" t="s">
        <v>270</v>
      </c>
      <c r="BJ163" s="8" t="s">
        <v>332</v>
      </c>
      <c r="BK163" s="8" t="s">
        <v>78</v>
      </c>
      <c r="BL163" s="6" t="s">
        <v>79</v>
      </c>
      <c r="BM163" s="12">
        <v>536432.57843382005</v>
      </c>
      <c r="BN163" s="6" t="s">
        <v>80</v>
      </c>
      <c r="BO163" s="12"/>
      <c r="BP163" s="13">
        <v>37560</v>
      </c>
      <c r="BQ163" s="13">
        <v>48518</v>
      </c>
      <c r="BR163" s="12"/>
      <c r="BS163" s="12">
        <v>90</v>
      </c>
      <c r="BT163" s="12">
        <v>0</v>
      </c>
    </row>
    <row r="164" spans="1:72" s="1" customFormat="1" ht="18.2" customHeight="1" x14ac:dyDescent="0.15">
      <c r="A164" s="14">
        <v>162</v>
      </c>
      <c r="B164" s="15" t="s">
        <v>72</v>
      </c>
      <c r="C164" s="15" t="s">
        <v>73</v>
      </c>
      <c r="D164" s="16">
        <v>45139</v>
      </c>
      <c r="E164" s="17" t="s">
        <v>333</v>
      </c>
      <c r="F164" s="18">
        <v>169</v>
      </c>
      <c r="G164" s="18">
        <v>168</v>
      </c>
      <c r="H164" s="19">
        <v>56549.2</v>
      </c>
      <c r="I164" s="19">
        <v>26634.09</v>
      </c>
      <c r="J164" s="19">
        <v>0</v>
      </c>
      <c r="K164" s="19">
        <v>83183.289999999994</v>
      </c>
      <c r="L164" s="19">
        <v>297.24</v>
      </c>
      <c r="M164" s="19">
        <v>0</v>
      </c>
      <c r="N164" s="19"/>
      <c r="O164" s="19">
        <v>0</v>
      </c>
      <c r="P164" s="19">
        <v>0</v>
      </c>
      <c r="Q164" s="19">
        <v>0</v>
      </c>
      <c r="R164" s="19">
        <v>0</v>
      </c>
      <c r="S164" s="19">
        <v>83183.289999999994</v>
      </c>
      <c r="T164" s="19">
        <v>108037.67</v>
      </c>
      <c r="U164" s="19">
        <v>465.59</v>
      </c>
      <c r="V164" s="19">
        <v>0</v>
      </c>
      <c r="W164" s="19">
        <v>0</v>
      </c>
      <c r="X164" s="19">
        <v>0</v>
      </c>
      <c r="Y164" s="19">
        <v>0</v>
      </c>
      <c r="Z164" s="19">
        <v>0</v>
      </c>
      <c r="AA164" s="19">
        <v>108503.26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/>
      <c r="AT164" s="19"/>
      <c r="AU164" s="19">
        <f t="shared" si="2"/>
        <v>0</v>
      </c>
      <c r="AV164" s="19">
        <v>26931.33</v>
      </c>
      <c r="AW164" s="19">
        <v>108503.26</v>
      </c>
      <c r="AX164" s="20">
        <v>111</v>
      </c>
      <c r="AY164" s="20">
        <v>360</v>
      </c>
      <c r="AZ164" s="19">
        <v>312894.69400000002</v>
      </c>
      <c r="BA164" s="19">
        <v>86338</v>
      </c>
      <c r="BB164" s="21">
        <v>88.1</v>
      </c>
      <c r="BC164" s="21">
        <v>84.880908163265303</v>
      </c>
      <c r="BD164" s="21">
        <v>10.63</v>
      </c>
      <c r="BE164" s="21"/>
      <c r="BF164" s="17" t="s">
        <v>75</v>
      </c>
      <c r="BG164" s="14"/>
      <c r="BH164" s="17" t="s">
        <v>269</v>
      </c>
      <c r="BI164" s="17" t="s">
        <v>270</v>
      </c>
      <c r="BJ164" s="17" t="s">
        <v>284</v>
      </c>
      <c r="BK164" s="17" t="s">
        <v>78</v>
      </c>
      <c r="BL164" s="15" t="s">
        <v>79</v>
      </c>
      <c r="BM164" s="21">
        <v>648057.88743538002</v>
      </c>
      <c r="BN164" s="15" t="s">
        <v>80</v>
      </c>
      <c r="BO164" s="21"/>
      <c r="BP164" s="22">
        <v>37578</v>
      </c>
      <c r="BQ164" s="22">
        <v>48536</v>
      </c>
      <c r="BR164" s="21"/>
      <c r="BS164" s="21">
        <v>149</v>
      </c>
      <c r="BT164" s="21">
        <v>25</v>
      </c>
    </row>
    <row r="165" spans="1:72" s="1" customFormat="1" ht="18.2" customHeight="1" x14ac:dyDescent="0.15">
      <c r="A165" s="5">
        <v>163</v>
      </c>
      <c r="B165" s="6" t="s">
        <v>72</v>
      </c>
      <c r="C165" s="6" t="s">
        <v>73</v>
      </c>
      <c r="D165" s="7">
        <v>45139</v>
      </c>
      <c r="E165" s="8" t="s">
        <v>334</v>
      </c>
      <c r="F165" s="9">
        <v>2</v>
      </c>
      <c r="G165" s="9">
        <v>1</v>
      </c>
      <c r="H165" s="10">
        <v>26103.95</v>
      </c>
      <c r="I165" s="10">
        <v>783.27</v>
      </c>
      <c r="J165" s="10">
        <v>0</v>
      </c>
      <c r="K165" s="10">
        <v>26887.22</v>
      </c>
      <c r="L165" s="10">
        <v>396.39</v>
      </c>
      <c r="M165" s="10">
        <v>0</v>
      </c>
      <c r="N165" s="10"/>
      <c r="O165" s="10">
        <v>0</v>
      </c>
      <c r="P165" s="10">
        <v>0</v>
      </c>
      <c r="Q165" s="10">
        <v>0</v>
      </c>
      <c r="R165" s="10">
        <v>0</v>
      </c>
      <c r="S165" s="10">
        <v>26887.22</v>
      </c>
      <c r="T165" s="10">
        <v>431.97</v>
      </c>
      <c r="U165" s="10">
        <v>211.23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643.20000000000005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/>
      <c r="AT165" s="10"/>
      <c r="AU165" s="10">
        <f t="shared" si="2"/>
        <v>0</v>
      </c>
      <c r="AV165" s="10">
        <v>1179.6600000000001</v>
      </c>
      <c r="AW165" s="10">
        <v>643.20000000000005</v>
      </c>
      <c r="AX165" s="11">
        <v>52</v>
      </c>
      <c r="AY165" s="11">
        <v>300</v>
      </c>
      <c r="AZ165" s="10">
        <v>244858.85200000001</v>
      </c>
      <c r="BA165" s="10">
        <v>68400</v>
      </c>
      <c r="BB165" s="12">
        <v>90</v>
      </c>
      <c r="BC165" s="12">
        <v>35.377921052631599</v>
      </c>
      <c r="BD165" s="12">
        <v>9.7100000000000009</v>
      </c>
      <c r="BE165" s="12"/>
      <c r="BF165" s="8" t="s">
        <v>75</v>
      </c>
      <c r="BG165" s="5"/>
      <c r="BH165" s="8" t="s">
        <v>269</v>
      </c>
      <c r="BI165" s="8" t="s">
        <v>270</v>
      </c>
      <c r="BJ165" s="8" t="s">
        <v>335</v>
      </c>
      <c r="BK165" s="8" t="s">
        <v>97</v>
      </c>
      <c r="BL165" s="6" t="s">
        <v>79</v>
      </c>
      <c r="BM165" s="12">
        <v>209470.85637284</v>
      </c>
      <c r="BN165" s="6" t="s">
        <v>80</v>
      </c>
      <c r="BO165" s="12"/>
      <c r="BP165" s="13">
        <v>37613</v>
      </c>
      <c r="BQ165" s="13">
        <v>46744</v>
      </c>
      <c r="BR165" s="12"/>
      <c r="BS165" s="12">
        <v>106.67</v>
      </c>
      <c r="BT165" s="12">
        <v>70</v>
      </c>
    </row>
    <row r="166" spans="1:72" s="1" customFormat="1" ht="18.2" customHeight="1" x14ac:dyDescent="0.15">
      <c r="A166" s="14">
        <v>164</v>
      </c>
      <c r="B166" s="15" t="s">
        <v>72</v>
      </c>
      <c r="C166" s="15" t="s">
        <v>73</v>
      </c>
      <c r="D166" s="16">
        <v>45139</v>
      </c>
      <c r="E166" s="17" t="s">
        <v>336</v>
      </c>
      <c r="F166" s="18">
        <v>109</v>
      </c>
      <c r="G166" s="18">
        <v>108</v>
      </c>
      <c r="H166" s="19">
        <v>68887.990000000005</v>
      </c>
      <c r="I166" s="19">
        <v>24232.880000000001</v>
      </c>
      <c r="J166" s="19">
        <v>0</v>
      </c>
      <c r="K166" s="19">
        <v>93120.87</v>
      </c>
      <c r="L166" s="19">
        <v>349.44</v>
      </c>
      <c r="M166" s="19">
        <v>0</v>
      </c>
      <c r="N166" s="19"/>
      <c r="O166" s="19">
        <v>0</v>
      </c>
      <c r="P166" s="19">
        <v>0</v>
      </c>
      <c r="Q166" s="19">
        <v>0</v>
      </c>
      <c r="R166" s="19">
        <v>0</v>
      </c>
      <c r="S166" s="19">
        <v>93120.87</v>
      </c>
      <c r="T166" s="19">
        <v>81247.509999999995</v>
      </c>
      <c r="U166" s="19">
        <v>618.27</v>
      </c>
      <c r="V166" s="19">
        <v>0</v>
      </c>
      <c r="W166" s="19">
        <v>0</v>
      </c>
      <c r="X166" s="19">
        <v>0</v>
      </c>
      <c r="Y166" s="19">
        <v>0</v>
      </c>
      <c r="Z166" s="19">
        <v>0</v>
      </c>
      <c r="AA166" s="19">
        <v>81865.78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/>
      <c r="AT166" s="19"/>
      <c r="AU166" s="19">
        <f t="shared" si="2"/>
        <v>0</v>
      </c>
      <c r="AV166" s="19">
        <v>24582.32</v>
      </c>
      <c r="AW166" s="19">
        <v>81865.78</v>
      </c>
      <c r="AX166" s="20">
        <v>113</v>
      </c>
      <c r="AY166" s="20">
        <v>360</v>
      </c>
      <c r="AZ166" s="19">
        <v>372428.30499999999</v>
      </c>
      <c r="BA166" s="19">
        <v>103500</v>
      </c>
      <c r="BB166" s="21">
        <v>90</v>
      </c>
      <c r="BC166" s="21">
        <v>80.974669565217397</v>
      </c>
      <c r="BD166" s="21">
        <v>10.77</v>
      </c>
      <c r="BE166" s="21"/>
      <c r="BF166" s="17" t="s">
        <v>75</v>
      </c>
      <c r="BG166" s="14"/>
      <c r="BH166" s="17" t="s">
        <v>269</v>
      </c>
      <c r="BI166" s="17" t="s">
        <v>270</v>
      </c>
      <c r="BJ166" s="17" t="s">
        <v>337</v>
      </c>
      <c r="BK166" s="17" t="s">
        <v>78</v>
      </c>
      <c r="BL166" s="15" t="s">
        <v>79</v>
      </c>
      <c r="BM166" s="21">
        <v>725478.81056814</v>
      </c>
      <c r="BN166" s="15" t="s">
        <v>80</v>
      </c>
      <c r="BO166" s="21"/>
      <c r="BP166" s="22">
        <v>37652</v>
      </c>
      <c r="BQ166" s="22">
        <v>48610</v>
      </c>
      <c r="BR166" s="21"/>
      <c r="BS166" s="21">
        <v>95</v>
      </c>
      <c r="BT166" s="21">
        <v>0</v>
      </c>
    </row>
    <row r="167" spans="1:72" s="1" customFormat="1" ht="18.2" customHeight="1" x14ac:dyDescent="0.15">
      <c r="A167" s="5">
        <v>165</v>
      </c>
      <c r="B167" s="6" t="s">
        <v>72</v>
      </c>
      <c r="C167" s="6" t="s">
        <v>73</v>
      </c>
      <c r="D167" s="7">
        <v>45139</v>
      </c>
      <c r="E167" s="8" t="s">
        <v>338</v>
      </c>
      <c r="F167" s="9">
        <v>109</v>
      </c>
      <c r="G167" s="9">
        <v>108</v>
      </c>
      <c r="H167" s="10">
        <v>65760.39</v>
      </c>
      <c r="I167" s="10">
        <v>23074.84</v>
      </c>
      <c r="J167" s="10">
        <v>0</v>
      </c>
      <c r="K167" s="10">
        <v>88835.23</v>
      </c>
      <c r="L167" s="10">
        <v>325.23</v>
      </c>
      <c r="M167" s="10">
        <v>0</v>
      </c>
      <c r="N167" s="10"/>
      <c r="O167" s="10">
        <v>0</v>
      </c>
      <c r="P167" s="10">
        <v>0</v>
      </c>
      <c r="Q167" s="10">
        <v>0</v>
      </c>
      <c r="R167" s="10">
        <v>0</v>
      </c>
      <c r="S167" s="10">
        <v>88835.23</v>
      </c>
      <c r="T167" s="10">
        <v>77438.23</v>
      </c>
      <c r="U167" s="10">
        <v>557.87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77996.100000000006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/>
      <c r="AT167" s="10"/>
      <c r="AU167" s="10">
        <f t="shared" si="2"/>
        <v>0</v>
      </c>
      <c r="AV167" s="10">
        <v>23400.07</v>
      </c>
      <c r="AW167" s="10">
        <v>77996.100000000006</v>
      </c>
      <c r="AX167" s="11">
        <v>114</v>
      </c>
      <c r="AY167" s="11">
        <v>360</v>
      </c>
      <c r="AZ167" s="10">
        <v>351558.62180000002</v>
      </c>
      <c r="BA167" s="10">
        <v>97488.9</v>
      </c>
      <c r="BB167" s="12">
        <v>90</v>
      </c>
      <c r="BC167" s="12">
        <v>82.011087416105795</v>
      </c>
      <c r="BD167" s="12">
        <v>10.98</v>
      </c>
      <c r="BE167" s="12"/>
      <c r="BF167" s="8" t="s">
        <v>75</v>
      </c>
      <c r="BG167" s="5"/>
      <c r="BH167" s="8" t="s">
        <v>269</v>
      </c>
      <c r="BI167" s="8" t="s">
        <v>270</v>
      </c>
      <c r="BJ167" s="8" t="s">
        <v>275</v>
      </c>
      <c r="BK167" s="8" t="s">
        <v>78</v>
      </c>
      <c r="BL167" s="6" t="s">
        <v>79</v>
      </c>
      <c r="BM167" s="12">
        <v>692090.58073606004</v>
      </c>
      <c r="BN167" s="6" t="s">
        <v>80</v>
      </c>
      <c r="BO167" s="12"/>
      <c r="BP167" s="13">
        <v>37669</v>
      </c>
      <c r="BQ167" s="13">
        <v>48627</v>
      </c>
      <c r="BR167" s="12"/>
      <c r="BS167" s="12">
        <v>146</v>
      </c>
      <c r="BT167" s="12">
        <v>25</v>
      </c>
    </row>
    <row r="168" spans="1:72" s="1" customFormat="1" ht="18.2" customHeight="1" x14ac:dyDescent="0.15">
      <c r="A168" s="14">
        <v>166</v>
      </c>
      <c r="B168" s="15" t="s">
        <v>72</v>
      </c>
      <c r="C168" s="15" t="s">
        <v>73</v>
      </c>
      <c r="D168" s="16">
        <v>45139</v>
      </c>
      <c r="E168" s="17" t="s">
        <v>339</v>
      </c>
      <c r="F168" s="18">
        <v>169</v>
      </c>
      <c r="G168" s="18">
        <v>168</v>
      </c>
      <c r="H168" s="19">
        <v>31151.05</v>
      </c>
      <c r="I168" s="19">
        <v>48103.66</v>
      </c>
      <c r="J168" s="19">
        <v>0</v>
      </c>
      <c r="K168" s="19">
        <v>79254.710000000006</v>
      </c>
      <c r="L168" s="19">
        <v>495.64</v>
      </c>
      <c r="M168" s="19">
        <v>0</v>
      </c>
      <c r="N168" s="19"/>
      <c r="O168" s="19">
        <v>0</v>
      </c>
      <c r="P168" s="19">
        <v>0</v>
      </c>
      <c r="Q168" s="19">
        <v>0</v>
      </c>
      <c r="R168" s="19">
        <v>0</v>
      </c>
      <c r="S168" s="19">
        <v>79254.710000000006</v>
      </c>
      <c r="T168" s="19">
        <v>73015.95</v>
      </c>
      <c r="U168" s="19">
        <v>225.32</v>
      </c>
      <c r="V168" s="19">
        <v>0</v>
      </c>
      <c r="W168" s="19">
        <v>0</v>
      </c>
      <c r="X168" s="19">
        <v>0</v>
      </c>
      <c r="Y168" s="19">
        <v>0</v>
      </c>
      <c r="Z168" s="19">
        <v>0</v>
      </c>
      <c r="AA168" s="19">
        <v>73241.27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/>
      <c r="AT168" s="19"/>
      <c r="AU168" s="19">
        <f t="shared" si="2"/>
        <v>0</v>
      </c>
      <c r="AV168" s="19">
        <v>48599.3</v>
      </c>
      <c r="AW168" s="19">
        <v>73241.27</v>
      </c>
      <c r="AX168" s="20">
        <v>51</v>
      </c>
      <c r="AY168" s="20">
        <v>300</v>
      </c>
      <c r="AZ168" s="19">
        <v>320533.79399999999</v>
      </c>
      <c r="BA168" s="19">
        <v>88200</v>
      </c>
      <c r="BB168" s="21">
        <v>90</v>
      </c>
      <c r="BC168" s="21">
        <v>80.872153061224495</v>
      </c>
      <c r="BD168" s="21">
        <v>8.68</v>
      </c>
      <c r="BE168" s="21"/>
      <c r="BF168" s="17" t="s">
        <v>75</v>
      </c>
      <c r="BG168" s="14"/>
      <c r="BH168" s="17" t="s">
        <v>269</v>
      </c>
      <c r="BI168" s="17" t="s">
        <v>270</v>
      </c>
      <c r="BJ168" s="17" t="s">
        <v>284</v>
      </c>
      <c r="BK168" s="17" t="s">
        <v>78</v>
      </c>
      <c r="BL168" s="15" t="s">
        <v>79</v>
      </c>
      <c r="BM168" s="21">
        <v>617451.41280061996</v>
      </c>
      <c r="BN168" s="15" t="s">
        <v>80</v>
      </c>
      <c r="BO168" s="21"/>
      <c r="BP168" s="22">
        <v>37792</v>
      </c>
      <c r="BQ168" s="22">
        <v>46924</v>
      </c>
      <c r="BR168" s="21"/>
      <c r="BS168" s="21">
        <v>190</v>
      </c>
      <c r="BT168" s="21">
        <v>0</v>
      </c>
    </row>
    <row r="169" spans="1:72" s="1" customFormat="1" ht="18.2" customHeight="1" x14ac:dyDescent="0.15">
      <c r="A169" s="5">
        <v>167</v>
      </c>
      <c r="B169" s="6" t="s">
        <v>72</v>
      </c>
      <c r="C169" s="6" t="s">
        <v>73</v>
      </c>
      <c r="D169" s="7">
        <v>45139</v>
      </c>
      <c r="E169" s="8" t="s">
        <v>340</v>
      </c>
      <c r="F169" s="9">
        <v>0</v>
      </c>
      <c r="G169" s="9">
        <v>0</v>
      </c>
      <c r="H169" s="10">
        <v>27431.17</v>
      </c>
      <c r="I169" s="10">
        <v>0</v>
      </c>
      <c r="J169" s="10">
        <v>0</v>
      </c>
      <c r="K169" s="10">
        <v>27431.17</v>
      </c>
      <c r="L169" s="10">
        <v>168.69</v>
      </c>
      <c r="M169" s="10">
        <v>0</v>
      </c>
      <c r="N169" s="10"/>
      <c r="O169" s="10">
        <v>0</v>
      </c>
      <c r="P169" s="10">
        <v>168.69</v>
      </c>
      <c r="Q169" s="10">
        <v>0</v>
      </c>
      <c r="R169" s="10">
        <v>0</v>
      </c>
      <c r="S169" s="10">
        <v>27262.48</v>
      </c>
      <c r="T169" s="10">
        <v>0</v>
      </c>
      <c r="U169" s="10">
        <v>158.63999999999999</v>
      </c>
      <c r="V169" s="10">
        <v>0</v>
      </c>
      <c r="W169" s="10">
        <v>0</v>
      </c>
      <c r="X169" s="10">
        <v>158.63999999999999</v>
      </c>
      <c r="Y169" s="10">
        <v>0</v>
      </c>
      <c r="Z169" s="10">
        <v>0</v>
      </c>
      <c r="AA169" s="10">
        <v>0</v>
      </c>
      <c r="AB169" s="10">
        <v>78.5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44.63</v>
      </c>
      <c r="AI169" s="19">
        <v>33.96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/>
      <c r="AT169" s="10"/>
      <c r="AU169" s="10">
        <f t="shared" si="2"/>
        <v>484.42</v>
      </c>
      <c r="AV169" s="10">
        <v>0</v>
      </c>
      <c r="AW169" s="10">
        <v>0</v>
      </c>
      <c r="AX169" s="11">
        <v>114</v>
      </c>
      <c r="AY169" s="11">
        <v>360</v>
      </c>
      <c r="AZ169" s="10">
        <v>178604.03</v>
      </c>
      <c r="BA169" s="10">
        <v>49500</v>
      </c>
      <c r="BB169" s="12">
        <v>90</v>
      </c>
      <c r="BC169" s="12">
        <v>49.568145454545501</v>
      </c>
      <c r="BD169" s="12">
        <v>6.94</v>
      </c>
      <c r="BE169" s="12"/>
      <c r="BF169" s="8" t="s">
        <v>75</v>
      </c>
      <c r="BG169" s="5"/>
      <c r="BH169" s="8" t="s">
        <v>269</v>
      </c>
      <c r="BI169" s="8" t="s">
        <v>270</v>
      </c>
      <c r="BJ169" s="8"/>
      <c r="BK169" s="8" t="s">
        <v>83</v>
      </c>
      <c r="BL169" s="6" t="s">
        <v>79</v>
      </c>
      <c r="BM169" s="12">
        <v>212394.40271056001</v>
      </c>
      <c r="BN169" s="6" t="s">
        <v>80</v>
      </c>
      <c r="BO169" s="12"/>
      <c r="BP169" s="13">
        <v>37680</v>
      </c>
      <c r="BQ169" s="13">
        <v>48638</v>
      </c>
      <c r="BR169" s="12"/>
      <c r="BS169" s="12">
        <v>78.5</v>
      </c>
      <c r="BT169" s="12">
        <v>0</v>
      </c>
    </row>
    <row r="170" spans="1:72" s="1" customFormat="1" ht="18.2" customHeight="1" x14ac:dyDescent="0.15">
      <c r="A170" s="14">
        <v>168</v>
      </c>
      <c r="B170" s="15" t="s">
        <v>72</v>
      </c>
      <c r="C170" s="15" t="s">
        <v>73</v>
      </c>
      <c r="D170" s="16">
        <v>45139</v>
      </c>
      <c r="E170" s="17" t="s">
        <v>341</v>
      </c>
      <c r="F170" s="18">
        <v>0</v>
      </c>
      <c r="G170" s="18">
        <v>0</v>
      </c>
      <c r="H170" s="19">
        <v>27431.17</v>
      </c>
      <c r="I170" s="19">
        <v>0</v>
      </c>
      <c r="J170" s="19">
        <v>0</v>
      </c>
      <c r="K170" s="19">
        <v>27431.17</v>
      </c>
      <c r="L170" s="19">
        <v>168.69</v>
      </c>
      <c r="M170" s="19">
        <v>0</v>
      </c>
      <c r="N170" s="19"/>
      <c r="O170" s="19">
        <v>0</v>
      </c>
      <c r="P170" s="19">
        <v>168.69</v>
      </c>
      <c r="Q170" s="19">
        <v>0</v>
      </c>
      <c r="R170" s="19">
        <v>0</v>
      </c>
      <c r="S170" s="19">
        <v>27262.48</v>
      </c>
      <c r="T170" s="19">
        <v>0</v>
      </c>
      <c r="U170" s="19">
        <v>158.63999999999999</v>
      </c>
      <c r="V170" s="19">
        <v>0</v>
      </c>
      <c r="W170" s="19">
        <v>0</v>
      </c>
      <c r="X170" s="19">
        <v>158.63999999999999</v>
      </c>
      <c r="Y170" s="19">
        <v>0</v>
      </c>
      <c r="Z170" s="19">
        <v>0</v>
      </c>
      <c r="AA170" s="19">
        <v>0</v>
      </c>
      <c r="AB170" s="19">
        <v>78.5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44.63</v>
      </c>
      <c r="AI170" s="19">
        <v>33.96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/>
      <c r="AT170" s="19"/>
      <c r="AU170" s="19">
        <f t="shared" si="2"/>
        <v>484.42</v>
      </c>
      <c r="AV170" s="19">
        <v>0</v>
      </c>
      <c r="AW170" s="19">
        <v>0</v>
      </c>
      <c r="AX170" s="20">
        <v>114</v>
      </c>
      <c r="AY170" s="20">
        <v>360</v>
      </c>
      <c r="AZ170" s="19">
        <v>178604.03</v>
      </c>
      <c r="BA170" s="19">
        <v>49500</v>
      </c>
      <c r="BB170" s="21">
        <v>90</v>
      </c>
      <c r="BC170" s="21">
        <v>49.568145454545501</v>
      </c>
      <c r="BD170" s="21">
        <v>6.94</v>
      </c>
      <c r="BE170" s="21"/>
      <c r="BF170" s="17" t="s">
        <v>75</v>
      </c>
      <c r="BG170" s="14"/>
      <c r="BH170" s="17" t="s">
        <v>269</v>
      </c>
      <c r="BI170" s="17" t="s">
        <v>270</v>
      </c>
      <c r="BJ170" s="17"/>
      <c r="BK170" s="17" t="s">
        <v>83</v>
      </c>
      <c r="BL170" s="15" t="s">
        <v>79</v>
      </c>
      <c r="BM170" s="21">
        <v>212394.40271056001</v>
      </c>
      <c r="BN170" s="15" t="s">
        <v>80</v>
      </c>
      <c r="BO170" s="21"/>
      <c r="BP170" s="22">
        <v>37680</v>
      </c>
      <c r="BQ170" s="22">
        <v>48638</v>
      </c>
      <c r="BR170" s="21"/>
      <c r="BS170" s="21">
        <v>78.5</v>
      </c>
      <c r="BT170" s="21">
        <v>0</v>
      </c>
    </row>
    <row r="171" spans="1:72" s="1" customFormat="1" ht="18.2" customHeight="1" x14ac:dyDescent="0.15">
      <c r="A171" s="5">
        <v>169</v>
      </c>
      <c r="B171" s="6" t="s">
        <v>72</v>
      </c>
      <c r="C171" s="6" t="s">
        <v>73</v>
      </c>
      <c r="D171" s="7">
        <v>45139</v>
      </c>
      <c r="E171" s="8" t="s">
        <v>342</v>
      </c>
      <c r="F171" s="9">
        <v>0</v>
      </c>
      <c r="G171" s="9">
        <v>0</v>
      </c>
      <c r="H171" s="10">
        <v>27078.18</v>
      </c>
      <c r="I171" s="10">
        <v>169.75</v>
      </c>
      <c r="J171" s="10">
        <v>0</v>
      </c>
      <c r="K171" s="10">
        <v>27247.93</v>
      </c>
      <c r="L171" s="10">
        <v>170.72</v>
      </c>
      <c r="M171" s="10">
        <v>0</v>
      </c>
      <c r="N171" s="10"/>
      <c r="O171" s="10">
        <v>169.75</v>
      </c>
      <c r="P171" s="10">
        <v>134.63999999999999</v>
      </c>
      <c r="Q171" s="10">
        <v>0</v>
      </c>
      <c r="R171" s="10">
        <v>0</v>
      </c>
      <c r="S171" s="10">
        <v>26943.54</v>
      </c>
      <c r="T171" s="10">
        <v>157.58000000000001</v>
      </c>
      <c r="U171" s="10">
        <v>156.61000000000001</v>
      </c>
      <c r="V171" s="10">
        <v>0</v>
      </c>
      <c r="W171" s="10">
        <v>157.58000000000001</v>
      </c>
      <c r="X171" s="10">
        <v>156.61000000000001</v>
      </c>
      <c r="Y171" s="10">
        <v>0</v>
      </c>
      <c r="Z171" s="10">
        <v>0</v>
      </c>
      <c r="AA171" s="10">
        <v>0</v>
      </c>
      <c r="AB171" s="10">
        <v>78.5</v>
      </c>
      <c r="AC171" s="10">
        <v>0</v>
      </c>
      <c r="AD171" s="10">
        <v>0</v>
      </c>
      <c r="AE171" s="10">
        <v>0</v>
      </c>
      <c r="AF171" s="10">
        <v>70</v>
      </c>
      <c r="AG171" s="10">
        <v>0</v>
      </c>
      <c r="AH171" s="10">
        <v>44.61</v>
      </c>
      <c r="AI171" s="19">
        <v>33.96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44.62</v>
      </c>
      <c r="AP171" s="10">
        <v>0</v>
      </c>
      <c r="AQ171" s="10">
        <v>0</v>
      </c>
      <c r="AR171" s="10">
        <v>0</v>
      </c>
      <c r="AS171" s="10"/>
      <c r="AT171" s="10"/>
      <c r="AU171" s="10">
        <f t="shared" si="2"/>
        <v>890.27</v>
      </c>
      <c r="AV171" s="10">
        <v>36.08</v>
      </c>
      <c r="AW171" s="10">
        <v>0</v>
      </c>
      <c r="AX171" s="11">
        <v>114</v>
      </c>
      <c r="AY171" s="11">
        <v>360</v>
      </c>
      <c r="AZ171" s="10">
        <v>178604.03</v>
      </c>
      <c r="BA171" s="10">
        <v>49500</v>
      </c>
      <c r="BB171" s="12">
        <v>90</v>
      </c>
      <c r="BC171" s="12">
        <v>48.988254545454502</v>
      </c>
      <c r="BD171" s="12">
        <v>6.94</v>
      </c>
      <c r="BE171" s="12"/>
      <c r="BF171" s="8" t="s">
        <v>91</v>
      </c>
      <c r="BG171" s="5"/>
      <c r="BH171" s="8" t="s">
        <v>269</v>
      </c>
      <c r="BI171" s="8" t="s">
        <v>270</v>
      </c>
      <c r="BJ171" s="8"/>
      <c r="BK171" s="8" t="s">
        <v>83</v>
      </c>
      <c r="BL171" s="6" t="s">
        <v>79</v>
      </c>
      <c r="BM171" s="12">
        <v>209909.62983588001</v>
      </c>
      <c r="BN171" s="6" t="s">
        <v>80</v>
      </c>
      <c r="BO171" s="12"/>
      <c r="BP171" s="13">
        <v>37680</v>
      </c>
      <c r="BQ171" s="13">
        <v>48638</v>
      </c>
      <c r="BR171" s="12"/>
      <c r="BS171" s="12">
        <v>78.5</v>
      </c>
      <c r="BT171" s="12">
        <v>36.08</v>
      </c>
    </row>
    <row r="172" spans="1:72" s="1" customFormat="1" ht="18.2" customHeight="1" x14ac:dyDescent="0.15">
      <c r="A172" s="14">
        <v>170</v>
      </c>
      <c r="B172" s="15" t="s">
        <v>72</v>
      </c>
      <c r="C172" s="15" t="s">
        <v>73</v>
      </c>
      <c r="D172" s="16">
        <v>45139</v>
      </c>
      <c r="E172" s="17" t="s">
        <v>343</v>
      </c>
      <c r="F172" s="18">
        <v>0</v>
      </c>
      <c r="G172" s="18">
        <v>0</v>
      </c>
      <c r="H172" s="19">
        <v>27335.57</v>
      </c>
      <c r="I172" s="19">
        <v>0</v>
      </c>
      <c r="J172" s="19">
        <v>0</v>
      </c>
      <c r="K172" s="19">
        <v>27335.57</v>
      </c>
      <c r="L172" s="19">
        <v>169.25</v>
      </c>
      <c r="M172" s="19">
        <v>0</v>
      </c>
      <c r="N172" s="19"/>
      <c r="O172" s="19">
        <v>0</v>
      </c>
      <c r="P172" s="19">
        <v>169.25</v>
      </c>
      <c r="Q172" s="19">
        <v>9.74</v>
      </c>
      <c r="R172" s="19">
        <v>0</v>
      </c>
      <c r="S172" s="19">
        <v>27156.58</v>
      </c>
      <c r="T172" s="19">
        <v>0</v>
      </c>
      <c r="U172" s="19">
        <v>158.08000000000001</v>
      </c>
      <c r="V172" s="19">
        <v>0</v>
      </c>
      <c r="W172" s="19">
        <v>0</v>
      </c>
      <c r="X172" s="19">
        <v>158.08000000000001</v>
      </c>
      <c r="Y172" s="19">
        <v>0</v>
      </c>
      <c r="Z172" s="19">
        <v>0</v>
      </c>
      <c r="AA172" s="19">
        <v>0</v>
      </c>
      <c r="AB172" s="19">
        <v>78.5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44.62</v>
      </c>
      <c r="AI172" s="19">
        <v>33.96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/>
      <c r="AT172" s="19"/>
      <c r="AU172" s="19">
        <f t="shared" si="2"/>
        <v>494.15000000000003</v>
      </c>
      <c r="AV172" s="19">
        <v>0</v>
      </c>
      <c r="AW172" s="19">
        <v>0</v>
      </c>
      <c r="AX172" s="20">
        <v>115</v>
      </c>
      <c r="AY172" s="20">
        <v>360</v>
      </c>
      <c r="AZ172" s="19">
        <v>179327.995</v>
      </c>
      <c r="BA172" s="19">
        <v>49500</v>
      </c>
      <c r="BB172" s="21">
        <v>90</v>
      </c>
      <c r="BC172" s="21">
        <v>49.375599999999999</v>
      </c>
      <c r="BD172" s="21">
        <v>6.94</v>
      </c>
      <c r="BE172" s="21"/>
      <c r="BF172" s="17" t="s">
        <v>75</v>
      </c>
      <c r="BG172" s="14"/>
      <c r="BH172" s="17" t="s">
        <v>269</v>
      </c>
      <c r="BI172" s="17" t="s">
        <v>270</v>
      </c>
      <c r="BJ172" s="17"/>
      <c r="BK172" s="17" t="s">
        <v>83</v>
      </c>
      <c r="BL172" s="15" t="s">
        <v>79</v>
      </c>
      <c r="BM172" s="21">
        <v>211569.36525075999</v>
      </c>
      <c r="BN172" s="15" t="s">
        <v>80</v>
      </c>
      <c r="BO172" s="21"/>
      <c r="BP172" s="22">
        <v>37708</v>
      </c>
      <c r="BQ172" s="22">
        <v>48666</v>
      </c>
      <c r="BR172" s="21"/>
      <c r="BS172" s="21">
        <v>78.5</v>
      </c>
      <c r="BT172" s="21">
        <v>0</v>
      </c>
    </row>
    <row r="173" spans="1:72" s="1" customFormat="1" ht="18.2" customHeight="1" x14ac:dyDescent="0.15">
      <c r="A173" s="5">
        <v>171</v>
      </c>
      <c r="B173" s="6" t="s">
        <v>72</v>
      </c>
      <c r="C173" s="6" t="s">
        <v>73</v>
      </c>
      <c r="D173" s="7">
        <v>45139</v>
      </c>
      <c r="E173" s="8" t="s">
        <v>344</v>
      </c>
      <c r="F173" s="9">
        <v>189</v>
      </c>
      <c r="G173" s="9">
        <v>188</v>
      </c>
      <c r="H173" s="10">
        <v>26562.81</v>
      </c>
      <c r="I173" s="10">
        <v>18635.14</v>
      </c>
      <c r="J173" s="10">
        <v>0</v>
      </c>
      <c r="K173" s="10">
        <v>45197.95</v>
      </c>
      <c r="L173" s="10">
        <v>162.01</v>
      </c>
      <c r="M173" s="10">
        <v>0</v>
      </c>
      <c r="N173" s="10"/>
      <c r="O173" s="10">
        <v>0</v>
      </c>
      <c r="P173" s="10">
        <v>0</v>
      </c>
      <c r="Q173" s="10">
        <v>0</v>
      </c>
      <c r="R173" s="10">
        <v>0</v>
      </c>
      <c r="S173" s="10">
        <v>45197.95</v>
      </c>
      <c r="T173" s="10">
        <v>40370.54</v>
      </c>
      <c r="U173" s="10">
        <v>151.85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40522.39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/>
      <c r="AT173" s="10"/>
      <c r="AU173" s="10">
        <f t="shared" si="2"/>
        <v>0</v>
      </c>
      <c r="AV173" s="10">
        <v>18797.150000000001</v>
      </c>
      <c r="AW173" s="10">
        <v>40522.39</v>
      </c>
      <c r="AX173" s="11">
        <v>115</v>
      </c>
      <c r="AY173" s="11">
        <v>360</v>
      </c>
      <c r="AZ173" s="10">
        <v>179327.995</v>
      </c>
      <c r="BA173" s="10">
        <v>47850</v>
      </c>
      <c r="BB173" s="12">
        <v>87</v>
      </c>
      <c r="BC173" s="12">
        <v>82.178090909090898</v>
      </c>
      <c r="BD173" s="12">
        <v>6.86</v>
      </c>
      <c r="BE173" s="12"/>
      <c r="BF173" s="8" t="s">
        <v>75</v>
      </c>
      <c r="BG173" s="5"/>
      <c r="BH173" s="8" t="s">
        <v>269</v>
      </c>
      <c r="BI173" s="8" t="s">
        <v>270</v>
      </c>
      <c r="BJ173" s="8"/>
      <c r="BK173" s="8" t="s">
        <v>78</v>
      </c>
      <c r="BL173" s="6" t="s">
        <v>79</v>
      </c>
      <c r="BM173" s="12">
        <v>352124.6634199</v>
      </c>
      <c r="BN173" s="6" t="s">
        <v>80</v>
      </c>
      <c r="BO173" s="12"/>
      <c r="BP173" s="13">
        <v>37708</v>
      </c>
      <c r="BQ173" s="13">
        <v>48666</v>
      </c>
      <c r="BR173" s="12"/>
      <c r="BS173" s="12">
        <v>78.5</v>
      </c>
      <c r="BT173" s="12">
        <v>0</v>
      </c>
    </row>
    <row r="174" spans="1:72" s="1" customFormat="1" ht="18.2" customHeight="1" x14ac:dyDescent="0.15">
      <c r="A174" s="14">
        <v>172</v>
      </c>
      <c r="B174" s="15" t="s">
        <v>72</v>
      </c>
      <c r="C174" s="15" t="s">
        <v>73</v>
      </c>
      <c r="D174" s="16">
        <v>45139</v>
      </c>
      <c r="E174" s="17" t="s">
        <v>345</v>
      </c>
      <c r="F174" s="18">
        <v>152</v>
      </c>
      <c r="G174" s="18">
        <v>151</v>
      </c>
      <c r="H174" s="19">
        <v>66082.679999999993</v>
      </c>
      <c r="I174" s="19">
        <v>27095.1</v>
      </c>
      <c r="J174" s="19">
        <v>0</v>
      </c>
      <c r="K174" s="19">
        <v>93177.78</v>
      </c>
      <c r="L174" s="19">
        <v>322.29000000000002</v>
      </c>
      <c r="M174" s="19">
        <v>0</v>
      </c>
      <c r="N174" s="19"/>
      <c r="O174" s="19">
        <v>0</v>
      </c>
      <c r="P174" s="19">
        <v>0</v>
      </c>
      <c r="Q174" s="19">
        <v>0</v>
      </c>
      <c r="R174" s="19">
        <v>0</v>
      </c>
      <c r="S174" s="19">
        <v>93177.78</v>
      </c>
      <c r="T174" s="19">
        <v>113243.48</v>
      </c>
      <c r="U174" s="19">
        <v>560.6</v>
      </c>
      <c r="V174" s="19">
        <v>0</v>
      </c>
      <c r="W174" s="19">
        <v>0</v>
      </c>
      <c r="X174" s="19">
        <v>0</v>
      </c>
      <c r="Y174" s="19">
        <v>0</v>
      </c>
      <c r="Z174" s="19">
        <v>0</v>
      </c>
      <c r="AA174" s="19">
        <v>113804.08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/>
      <c r="AT174" s="19"/>
      <c r="AU174" s="19">
        <f t="shared" si="2"/>
        <v>0</v>
      </c>
      <c r="AV174" s="19">
        <v>27417.39</v>
      </c>
      <c r="AW174" s="19">
        <v>113804.08</v>
      </c>
      <c r="AX174" s="20">
        <v>115</v>
      </c>
      <c r="AY174" s="20">
        <v>360</v>
      </c>
      <c r="AZ174" s="19">
        <v>353094.7219</v>
      </c>
      <c r="BA174" s="19">
        <v>97488.9</v>
      </c>
      <c r="BB174" s="21">
        <v>90</v>
      </c>
      <c r="BC174" s="21">
        <v>86.020051513556893</v>
      </c>
      <c r="BD174" s="21">
        <v>10.98</v>
      </c>
      <c r="BE174" s="21"/>
      <c r="BF174" s="17" t="s">
        <v>75</v>
      </c>
      <c r="BG174" s="14"/>
      <c r="BH174" s="17" t="s">
        <v>269</v>
      </c>
      <c r="BI174" s="17" t="s">
        <v>270</v>
      </c>
      <c r="BJ174" s="17" t="s">
        <v>275</v>
      </c>
      <c r="BK174" s="17" t="s">
        <v>78</v>
      </c>
      <c r="BL174" s="15" t="s">
        <v>79</v>
      </c>
      <c r="BM174" s="21">
        <v>725922.18055716006</v>
      </c>
      <c r="BN174" s="15" t="s">
        <v>80</v>
      </c>
      <c r="BO174" s="21"/>
      <c r="BP174" s="22">
        <v>37707</v>
      </c>
      <c r="BQ174" s="22">
        <v>48665</v>
      </c>
      <c r="BR174" s="21"/>
      <c r="BS174" s="21">
        <v>146</v>
      </c>
      <c r="BT174" s="21">
        <v>25</v>
      </c>
    </row>
    <row r="175" spans="1:72" s="1" customFormat="1" ht="18.2" customHeight="1" x14ac:dyDescent="0.15">
      <c r="A175" s="5">
        <v>173</v>
      </c>
      <c r="B175" s="6" t="s">
        <v>72</v>
      </c>
      <c r="C175" s="6" t="s">
        <v>73</v>
      </c>
      <c r="D175" s="7">
        <v>45139</v>
      </c>
      <c r="E175" s="8" t="s">
        <v>346</v>
      </c>
      <c r="F175" s="9">
        <v>192</v>
      </c>
      <c r="G175" s="9">
        <v>191</v>
      </c>
      <c r="H175" s="10">
        <v>58574.34</v>
      </c>
      <c r="I175" s="10">
        <v>26733.64</v>
      </c>
      <c r="J175" s="10">
        <v>0</v>
      </c>
      <c r="K175" s="10">
        <v>85307.98</v>
      </c>
      <c r="L175" s="10">
        <v>288.66000000000003</v>
      </c>
      <c r="M175" s="10">
        <v>0</v>
      </c>
      <c r="N175" s="10"/>
      <c r="O175" s="10">
        <v>0</v>
      </c>
      <c r="P175" s="10">
        <v>0</v>
      </c>
      <c r="Q175" s="10">
        <v>0</v>
      </c>
      <c r="R175" s="10">
        <v>0</v>
      </c>
      <c r="S175" s="10">
        <v>85307.98</v>
      </c>
      <c r="T175" s="10">
        <v>127469.24</v>
      </c>
      <c r="U175" s="10">
        <v>514.48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127983.72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</v>
      </c>
      <c r="AQ175" s="10">
        <v>0</v>
      </c>
      <c r="AR175" s="10">
        <v>0</v>
      </c>
      <c r="AS175" s="10"/>
      <c r="AT175" s="10"/>
      <c r="AU175" s="10">
        <f t="shared" si="2"/>
        <v>0</v>
      </c>
      <c r="AV175" s="10">
        <v>27022.3</v>
      </c>
      <c r="AW175" s="10">
        <v>127983.72</v>
      </c>
      <c r="AX175" s="11">
        <v>116</v>
      </c>
      <c r="AY175" s="11">
        <v>360</v>
      </c>
      <c r="AZ175" s="10">
        <v>319844.462</v>
      </c>
      <c r="BA175" s="10">
        <v>87514</v>
      </c>
      <c r="BB175" s="12">
        <v>89.3</v>
      </c>
      <c r="BC175" s="12">
        <v>87.048959183673503</v>
      </c>
      <c r="BD175" s="12">
        <v>10.54</v>
      </c>
      <c r="BE175" s="12"/>
      <c r="BF175" s="8" t="s">
        <v>91</v>
      </c>
      <c r="BG175" s="5"/>
      <c r="BH175" s="8" t="s">
        <v>269</v>
      </c>
      <c r="BI175" s="8" t="s">
        <v>270</v>
      </c>
      <c r="BJ175" s="8" t="s">
        <v>284</v>
      </c>
      <c r="BK175" s="8" t="s">
        <v>78</v>
      </c>
      <c r="BL175" s="6" t="s">
        <v>79</v>
      </c>
      <c r="BM175" s="12">
        <v>664610.75656155997</v>
      </c>
      <c r="BN175" s="6" t="s">
        <v>80</v>
      </c>
      <c r="BO175" s="12"/>
      <c r="BP175" s="13">
        <v>37712</v>
      </c>
      <c r="BQ175" s="13">
        <v>48670</v>
      </c>
      <c r="BR175" s="12"/>
      <c r="BS175" s="12">
        <v>95</v>
      </c>
      <c r="BT175" s="12">
        <v>0</v>
      </c>
    </row>
    <row r="176" spans="1:72" s="1" customFormat="1" ht="18.2" customHeight="1" x14ac:dyDescent="0.15">
      <c r="A176" s="14">
        <v>174</v>
      </c>
      <c r="B176" s="15" t="s">
        <v>72</v>
      </c>
      <c r="C176" s="15" t="s">
        <v>73</v>
      </c>
      <c r="D176" s="16">
        <v>45139</v>
      </c>
      <c r="E176" s="17" t="s">
        <v>347</v>
      </c>
      <c r="F176" s="18">
        <v>0</v>
      </c>
      <c r="G176" s="18">
        <v>0</v>
      </c>
      <c r="H176" s="19">
        <v>44219.72</v>
      </c>
      <c r="I176" s="19">
        <v>0</v>
      </c>
      <c r="J176" s="19">
        <v>0</v>
      </c>
      <c r="K176" s="19">
        <v>44219.72</v>
      </c>
      <c r="L176" s="19">
        <v>288.82</v>
      </c>
      <c r="M176" s="19">
        <v>0</v>
      </c>
      <c r="N176" s="19"/>
      <c r="O176" s="19">
        <v>0</v>
      </c>
      <c r="P176" s="19">
        <v>288.82</v>
      </c>
      <c r="Q176" s="19">
        <v>2.02</v>
      </c>
      <c r="R176" s="19">
        <v>0</v>
      </c>
      <c r="S176" s="19">
        <v>43928.88</v>
      </c>
      <c r="T176" s="19">
        <v>0</v>
      </c>
      <c r="U176" s="19">
        <v>358.91</v>
      </c>
      <c r="V176" s="19">
        <v>0</v>
      </c>
      <c r="W176" s="19">
        <v>0</v>
      </c>
      <c r="X176" s="19">
        <v>358.91</v>
      </c>
      <c r="Y176" s="19">
        <v>0</v>
      </c>
      <c r="Z176" s="19">
        <v>0</v>
      </c>
      <c r="AA176" s="19">
        <v>0</v>
      </c>
      <c r="AB176" s="19">
        <v>132</v>
      </c>
      <c r="AC176" s="19">
        <v>0</v>
      </c>
      <c r="AD176" s="19">
        <v>25</v>
      </c>
      <c r="AE176" s="19">
        <v>0</v>
      </c>
      <c r="AF176" s="19">
        <v>0</v>
      </c>
      <c r="AG176" s="19">
        <v>0</v>
      </c>
      <c r="AH176" s="19">
        <v>91.54</v>
      </c>
      <c r="AI176" s="19">
        <v>33.96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/>
      <c r="AT176" s="19"/>
      <c r="AU176" s="19">
        <f t="shared" si="2"/>
        <v>932.25</v>
      </c>
      <c r="AV176" s="19">
        <v>0</v>
      </c>
      <c r="AW176" s="19">
        <v>0</v>
      </c>
      <c r="AX176" s="20">
        <v>103</v>
      </c>
      <c r="AY176" s="20">
        <v>360</v>
      </c>
      <c r="AZ176" s="19">
        <v>268590.80680000002</v>
      </c>
      <c r="BA176" s="19">
        <v>73890</v>
      </c>
      <c r="BB176" s="21">
        <v>90</v>
      </c>
      <c r="BC176" s="21">
        <v>53.506552984165701</v>
      </c>
      <c r="BD176" s="21">
        <v>10.49</v>
      </c>
      <c r="BE176" s="21"/>
      <c r="BF176" s="17" t="s">
        <v>75</v>
      </c>
      <c r="BG176" s="14"/>
      <c r="BH176" s="17" t="s">
        <v>269</v>
      </c>
      <c r="BI176" s="17" t="s">
        <v>270</v>
      </c>
      <c r="BJ176" s="17" t="s">
        <v>275</v>
      </c>
      <c r="BK176" s="17" t="s">
        <v>83</v>
      </c>
      <c r="BL176" s="15" t="s">
        <v>79</v>
      </c>
      <c r="BM176" s="21">
        <v>342237.69185136002</v>
      </c>
      <c r="BN176" s="15" t="s">
        <v>80</v>
      </c>
      <c r="BO176" s="21"/>
      <c r="BP176" s="22">
        <v>37722</v>
      </c>
      <c r="BQ176" s="22">
        <v>48680</v>
      </c>
      <c r="BR176" s="21"/>
      <c r="BS176" s="21">
        <v>132</v>
      </c>
      <c r="BT176" s="21">
        <v>25</v>
      </c>
    </row>
    <row r="177" spans="1:72" s="1" customFormat="1" ht="18.2" customHeight="1" x14ac:dyDescent="0.15">
      <c r="A177" s="5">
        <v>175</v>
      </c>
      <c r="B177" s="6" t="s">
        <v>72</v>
      </c>
      <c r="C177" s="6" t="s">
        <v>73</v>
      </c>
      <c r="D177" s="7">
        <v>45139</v>
      </c>
      <c r="E177" s="8" t="s">
        <v>348</v>
      </c>
      <c r="F177" s="9">
        <v>0</v>
      </c>
      <c r="G177" s="9">
        <v>0</v>
      </c>
      <c r="H177" s="10">
        <v>43397.8</v>
      </c>
      <c r="I177" s="10">
        <v>0</v>
      </c>
      <c r="J177" s="10">
        <v>0</v>
      </c>
      <c r="K177" s="10">
        <v>43397.8</v>
      </c>
      <c r="L177" s="10">
        <v>295.99</v>
      </c>
      <c r="M177" s="10">
        <v>0</v>
      </c>
      <c r="N177" s="10"/>
      <c r="O177" s="10">
        <v>0</v>
      </c>
      <c r="P177" s="10">
        <v>295.99</v>
      </c>
      <c r="Q177" s="10">
        <v>2.29</v>
      </c>
      <c r="R177" s="10">
        <v>0</v>
      </c>
      <c r="S177" s="10">
        <v>43099.519999999997</v>
      </c>
      <c r="T177" s="10">
        <v>0</v>
      </c>
      <c r="U177" s="10">
        <v>352.25</v>
      </c>
      <c r="V177" s="10">
        <v>0</v>
      </c>
      <c r="W177" s="10">
        <v>0</v>
      </c>
      <c r="X177" s="10">
        <v>352.25</v>
      </c>
      <c r="Y177" s="10">
        <v>0</v>
      </c>
      <c r="Z177" s="10">
        <v>0</v>
      </c>
      <c r="AA177" s="10">
        <v>0</v>
      </c>
      <c r="AB177" s="10">
        <v>132</v>
      </c>
      <c r="AC177" s="10">
        <v>0</v>
      </c>
      <c r="AD177" s="10">
        <v>25</v>
      </c>
      <c r="AE177" s="10">
        <v>0</v>
      </c>
      <c r="AF177" s="10">
        <v>0</v>
      </c>
      <c r="AG177" s="10">
        <v>0</v>
      </c>
      <c r="AH177" s="10">
        <v>91.54</v>
      </c>
      <c r="AI177" s="19">
        <v>33.96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/>
      <c r="AT177" s="10"/>
      <c r="AU177" s="10">
        <f t="shared" si="2"/>
        <v>933.03</v>
      </c>
      <c r="AV177" s="10">
        <v>0</v>
      </c>
      <c r="AW177" s="10">
        <v>0</v>
      </c>
      <c r="AX177" s="11">
        <v>100</v>
      </c>
      <c r="AY177" s="11">
        <v>360</v>
      </c>
      <c r="AZ177" s="10">
        <v>269260.08600000001</v>
      </c>
      <c r="BA177" s="10">
        <v>73890</v>
      </c>
      <c r="BB177" s="12">
        <v>90</v>
      </c>
      <c r="BC177" s="12">
        <v>52.496370280146202</v>
      </c>
      <c r="BD177" s="12">
        <v>10.49</v>
      </c>
      <c r="BE177" s="12"/>
      <c r="BF177" s="8" t="s">
        <v>75</v>
      </c>
      <c r="BG177" s="5"/>
      <c r="BH177" s="8" t="s">
        <v>269</v>
      </c>
      <c r="BI177" s="8" t="s">
        <v>270</v>
      </c>
      <c r="BJ177" s="8" t="s">
        <v>313</v>
      </c>
      <c r="BK177" s="8" t="s">
        <v>83</v>
      </c>
      <c r="BL177" s="6" t="s">
        <v>79</v>
      </c>
      <c r="BM177" s="12">
        <v>335776.37865343998</v>
      </c>
      <c r="BN177" s="6" t="s">
        <v>80</v>
      </c>
      <c r="BO177" s="12"/>
      <c r="BP177" s="13">
        <v>37750</v>
      </c>
      <c r="BQ177" s="13">
        <v>48708</v>
      </c>
      <c r="BR177" s="12"/>
      <c r="BS177" s="12">
        <v>132</v>
      </c>
      <c r="BT177" s="12">
        <v>25</v>
      </c>
    </row>
    <row r="178" spans="1:72" s="1" customFormat="1" ht="18.2" customHeight="1" x14ac:dyDescent="0.15">
      <c r="A178" s="14">
        <v>176</v>
      </c>
      <c r="B178" s="15" t="s">
        <v>72</v>
      </c>
      <c r="C178" s="15" t="s">
        <v>73</v>
      </c>
      <c r="D178" s="16">
        <v>45139</v>
      </c>
      <c r="E178" s="17" t="s">
        <v>349</v>
      </c>
      <c r="F178" s="18">
        <v>182</v>
      </c>
      <c r="G178" s="18">
        <v>181</v>
      </c>
      <c r="H178" s="19">
        <v>47471.73</v>
      </c>
      <c r="I178" s="19">
        <v>21847.17</v>
      </c>
      <c r="J178" s="19">
        <v>0</v>
      </c>
      <c r="K178" s="19">
        <v>69318.899999999994</v>
      </c>
      <c r="L178" s="19">
        <v>233.09</v>
      </c>
      <c r="M178" s="19">
        <v>0</v>
      </c>
      <c r="N178" s="19"/>
      <c r="O178" s="19">
        <v>0</v>
      </c>
      <c r="P178" s="19">
        <v>0</v>
      </c>
      <c r="Q178" s="19">
        <v>0</v>
      </c>
      <c r="R178" s="19">
        <v>0</v>
      </c>
      <c r="S178" s="19">
        <v>69318.899999999994</v>
      </c>
      <c r="T178" s="19">
        <v>94913.75</v>
      </c>
      <c r="U178" s="19">
        <v>380.56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95294.31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/>
      <c r="AT178" s="19"/>
      <c r="AU178" s="19">
        <f t="shared" si="2"/>
        <v>0</v>
      </c>
      <c r="AV178" s="19">
        <v>22080.26</v>
      </c>
      <c r="AW178" s="19">
        <v>95294.31</v>
      </c>
      <c r="AX178" s="20">
        <v>117</v>
      </c>
      <c r="AY178" s="20">
        <v>360</v>
      </c>
      <c r="AZ178" s="19">
        <v>265799.96100000001</v>
      </c>
      <c r="BA178" s="19">
        <v>71082</v>
      </c>
      <c r="BB178" s="21">
        <v>87.76</v>
      </c>
      <c r="BC178" s="21">
        <v>85.583223094454297</v>
      </c>
      <c r="BD178" s="21">
        <v>10.37</v>
      </c>
      <c r="BE178" s="21"/>
      <c r="BF178" s="17" t="s">
        <v>91</v>
      </c>
      <c r="BG178" s="14"/>
      <c r="BH178" s="17" t="s">
        <v>269</v>
      </c>
      <c r="BI178" s="17" t="s">
        <v>270</v>
      </c>
      <c r="BJ178" s="17" t="s">
        <v>284</v>
      </c>
      <c r="BK178" s="17" t="s">
        <v>78</v>
      </c>
      <c r="BL178" s="15" t="s">
        <v>79</v>
      </c>
      <c r="BM178" s="21">
        <v>540044.27924579999</v>
      </c>
      <c r="BN178" s="15" t="s">
        <v>80</v>
      </c>
      <c r="BO178" s="21"/>
      <c r="BP178" s="22">
        <v>37764</v>
      </c>
      <c r="BQ178" s="22">
        <v>48722</v>
      </c>
      <c r="BR178" s="21"/>
      <c r="BS178" s="21">
        <v>132</v>
      </c>
      <c r="BT178" s="21">
        <v>25</v>
      </c>
    </row>
    <row r="179" spans="1:72" s="1" customFormat="1" ht="18.2" customHeight="1" x14ac:dyDescent="0.15">
      <c r="A179" s="5">
        <v>177</v>
      </c>
      <c r="B179" s="6" t="s">
        <v>72</v>
      </c>
      <c r="C179" s="6" t="s">
        <v>73</v>
      </c>
      <c r="D179" s="7">
        <v>45139</v>
      </c>
      <c r="E179" s="8" t="s">
        <v>350</v>
      </c>
      <c r="F179" s="9">
        <v>157</v>
      </c>
      <c r="G179" s="9">
        <v>156</v>
      </c>
      <c r="H179" s="10">
        <v>30337.439999999999</v>
      </c>
      <c r="I179" s="10">
        <v>34434.43</v>
      </c>
      <c r="J179" s="10">
        <v>0</v>
      </c>
      <c r="K179" s="10">
        <v>64771.87</v>
      </c>
      <c r="L179" s="10">
        <v>398.1</v>
      </c>
      <c r="M179" s="10">
        <v>0</v>
      </c>
      <c r="N179" s="10"/>
      <c r="O179" s="10">
        <v>0</v>
      </c>
      <c r="P179" s="10">
        <v>0</v>
      </c>
      <c r="Q179" s="10">
        <v>0</v>
      </c>
      <c r="R179" s="10">
        <v>0</v>
      </c>
      <c r="S179" s="10">
        <v>64771.87</v>
      </c>
      <c r="T179" s="10">
        <v>68552.91</v>
      </c>
      <c r="U179" s="10">
        <v>257.87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68810.78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0</v>
      </c>
      <c r="AQ179" s="10">
        <v>0</v>
      </c>
      <c r="AR179" s="10">
        <v>0</v>
      </c>
      <c r="AS179" s="10"/>
      <c r="AT179" s="10"/>
      <c r="AU179" s="10">
        <f t="shared" si="2"/>
        <v>0</v>
      </c>
      <c r="AV179" s="10">
        <v>34832.53</v>
      </c>
      <c r="AW179" s="10">
        <v>68810.78</v>
      </c>
      <c r="AX179" s="11">
        <v>58</v>
      </c>
      <c r="AY179" s="11">
        <v>300</v>
      </c>
      <c r="AZ179" s="10">
        <v>264787.299</v>
      </c>
      <c r="BA179" s="10">
        <v>71082</v>
      </c>
      <c r="BB179" s="12">
        <v>87.76</v>
      </c>
      <c r="BC179" s="12">
        <v>79.969321504741004</v>
      </c>
      <c r="BD179" s="12">
        <v>10.199999999999999</v>
      </c>
      <c r="BE179" s="12"/>
      <c r="BF179" s="8" t="s">
        <v>75</v>
      </c>
      <c r="BG179" s="5"/>
      <c r="BH179" s="8" t="s">
        <v>269</v>
      </c>
      <c r="BI179" s="8" t="s">
        <v>270</v>
      </c>
      <c r="BJ179" s="8" t="s">
        <v>284</v>
      </c>
      <c r="BK179" s="8" t="s">
        <v>78</v>
      </c>
      <c r="BL179" s="6" t="s">
        <v>79</v>
      </c>
      <c r="BM179" s="12">
        <v>504619.63259013998</v>
      </c>
      <c r="BN179" s="6" t="s">
        <v>80</v>
      </c>
      <c r="BO179" s="12"/>
      <c r="BP179" s="13">
        <v>37785</v>
      </c>
      <c r="BQ179" s="13">
        <v>46917</v>
      </c>
      <c r="BR179" s="12"/>
      <c r="BS179" s="12">
        <v>87</v>
      </c>
      <c r="BT179" s="12">
        <v>0</v>
      </c>
    </row>
    <row r="180" spans="1:72" s="1" customFormat="1" ht="18.2" customHeight="1" x14ac:dyDescent="0.15">
      <c r="A180" s="14">
        <v>178</v>
      </c>
      <c r="B180" s="15" t="s">
        <v>72</v>
      </c>
      <c r="C180" s="15" t="s">
        <v>73</v>
      </c>
      <c r="D180" s="16">
        <v>45139</v>
      </c>
      <c r="E180" s="17" t="s">
        <v>351</v>
      </c>
      <c r="F180" s="18">
        <v>103</v>
      </c>
      <c r="G180" s="18">
        <v>102</v>
      </c>
      <c r="H180" s="19">
        <v>53392.85</v>
      </c>
      <c r="I180" s="19">
        <v>17305.25</v>
      </c>
      <c r="J180" s="19">
        <v>0</v>
      </c>
      <c r="K180" s="19">
        <v>70698.100000000006</v>
      </c>
      <c r="L180" s="19">
        <v>257</v>
      </c>
      <c r="M180" s="19">
        <v>0</v>
      </c>
      <c r="N180" s="19"/>
      <c r="O180" s="19">
        <v>0</v>
      </c>
      <c r="P180" s="19">
        <v>0</v>
      </c>
      <c r="Q180" s="19">
        <v>0</v>
      </c>
      <c r="R180" s="19">
        <v>0</v>
      </c>
      <c r="S180" s="19">
        <v>70698.100000000006</v>
      </c>
      <c r="T180" s="19">
        <v>56470.33</v>
      </c>
      <c r="U180" s="19">
        <v>466.29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56936.62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/>
      <c r="AT180" s="19"/>
      <c r="AU180" s="19">
        <f t="shared" si="2"/>
        <v>0</v>
      </c>
      <c r="AV180" s="19">
        <v>17562.25</v>
      </c>
      <c r="AW180" s="19">
        <v>56936.62</v>
      </c>
      <c r="AX180" s="20">
        <v>118</v>
      </c>
      <c r="AY180" s="20">
        <v>360</v>
      </c>
      <c r="AZ180" s="19">
        <v>287670.152</v>
      </c>
      <c r="BA180" s="19">
        <v>79200</v>
      </c>
      <c r="BB180" s="21">
        <v>90</v>
      </c>
      <c r="BC180" s="21">
        <v>80.338750000000005</v>
      </c>
      <c r="BD180" s="21">
        <v>10.48</v>
      </c>
      <c r="BE180" s="21"/>
      <c r="BF180" s="17" t="s">
        <v>75</v>
      </c>
      <c r="BG180" s="14"/>
      <c r="BH180" s="17" t="s">
        <v>269</v>
      </c>
      <c r="BI180" s="17" t="s">
        <v>270</v>
      </c>
      <c r="BJ180" s="17" t="s">
        <v>352</v>
      </c>
      <c r="BK180" s="17" t="s">
        <v>78</v>
      </c>
      <c r="BL180" s="15" t="s">
        <v>79</v>
      </c>
      <c r="BM180" s="21">
        <v>550789.2430282</v>
      </c>
      <c r="BN180" s="15" t="s">
        <v>80</v>
      </c>
      <c r="BO180" s="21"/>
      <c r="BP180" s="22">
        <v>37785</v>
      </c>
      <c r="BQ180" s="22">
        <v>48743</v>
      </c>
      <c r="BR180" s="21"/>
      <c r="BS180" s="21">
        <v>90</v>
      </c>
      <c r="BT180" s="21">
        <v>0</v>
      </c>
    </row>
    <row r="181" spans="1:72" s="1" customFormat="1" ht="18.2" customHeight="1" x14ac:dyDescent="0.15">
      <c r="A181" s="5">
        <v>179</v>
      </c>
      <c r="B181" s="6" t="s">
        <v>72</v>
      </c>
      <c r="C181" s="6" t="s">
        <v>73</v>
      </c>
      <c r="D181" s="7">
        <v>45139</v>
      </c>
      <c r="E181" s="8" t="s">
        <v>353</v>
      </c>
      <c r="F181" s="9">
        <v>155</v>
      </c>
      <c r="G181" s="9">
        <v>154</v>
      </c>
      <c r="H181" s="10">
        <v>30896.400000000001</v>
      </c>
      <c r="I181" s="10">
        <v>35199.96</v>
      </c>
      <c r="J181" s="10">
        <v>0</v>
      </c>
      <c r="K181" s="10">
        <v>66096.36</v>
      </c>
      <c r="L181" s="10">
        <v>406.77</v>
      </c>
      <c r="M181" s="10">
        <v>0</v>
      </c>
      <c r="N181" s="10"/>
      <c r="O181" s="10">
        <v>0</v>
      </c>
      <c r="P181" s="10">
        <v>0</v>
      </c>
      <c r="Q181" s="10">
        <v>0</v>
      </c>
      <c r="R181" s="10">
        <v>0</v>
      </c>
      <c r="S181" s="10">
        <v>66096.36</v>
      </c>
      <c r="T181" s="10">
        <v>68036.38</v>
      </c>
      <c r="U181" s="10">
        <v>259.27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68295.649999999994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/>
      <c r="AT181" s="10"/>
      <c r="AU181" s="10">
        <f t="shared" si="2"/>
        <v>0</v>
      </c>
      <c r="AV181" s="10">
        <v>35606.730000000003</v>
      </c>
      <c r="AW181" s="10">
        <v>68295.649999999994</v>
      </c>
      <c r="AX181" s="11">
        <v>58</v>
      </c>
      <c r="AY181" s="11">
        <v>300</v>
      </c>
      <c r="AZ181" s="10">
        <v>264930.99300000002</v>
      </c>
      <c r="BA181" s="10">
        <v>72900</v>
      </c>
      <c r="BB181" s="12">
        <v>90</v>
      </c>
      <c r="BC181" s="12">
        <v>81.600444444444506</v>
      </c>
      <c r="BD181" s="12">
        <v>10.07</v>
      </c>
      <c r="BE181" s="12"/>
      <c r="BF181" s="8" t="s">
        <v>91</v>
      </c>
      <c r="BG181" s="5"/>
      <c r="BH181" s="8" t="s">
        <v>269</v>
      </c>
      <c r="BI181" s="8" t="s">
        <v>270</v>
      </c>
      <c r="BJ181" s="8" t="s">
        <v>284</v>
      </c>
      <c r="BK181" s="8" t="s">
        <v>78</v>
      </c>
      <c r="BL181" s="6" t="s">
        <v>79</v>
      </c>
      <c r="BM181" s="12">
        <v>514938.36597192002</v>
      </c>
      <c r="BN181" s="6" t="s">
        <v>80</v>
      </c>
      <c r="BO181" s="12"/>
      <c r="BP181" s="13">
        <v>37792</v>
      </c>
      <c r="BQ181" s="13">
        <v>46924</v>
      </c>
      <c r="BR181" s="12"/>
      <c r="BS181" s="12">
        <v>87</v>
      </c>
      <c r="BT181" s="12">
        <v>0</v>
      </c>
    </row>
    <row r="182" spans="1:72" s="1" customFormat="1" ht="18.2" customHeight="1" x14ac:dyDescent="0.15">
      <c r="A182" s="14">
        <v>180</v>
      </c>
      <c r="B182" s="15" t="s">
        <v>72</v>
      </c>
      <c r="C182" s="15" t="s">
        <v>73</v>
      </c>
      <c r="D182" s="16">
        <v>45139</v>
      </c>
      <c r="E182" s="17" t="s">
        <v>354</v>
      </c>
      <c r="F182" s="18">
        <v>134</v>
      </c>
      <c r="G182" s="18">
        <v>133</v>
      </c>
      <c r="H182" s="19">
        <v>28081.54</v>
      </c>
      <c r="I182" s="19">
        <v>30926.880000000001</v>
      </c>
      <c r="J182" s="19">
        <v>0</v>
      </c>
      <c r="K182" s="19">
        <v>59008.42</v>
      </c>
      <c r="L182" s="19">
        <v>375.3</v>
      </c>
      <c r="M182" s="19">
        <v>0</v>
      </c>
      <c r="N182" s="19"/>
      <c r="O182" s="19">
        <v>0</v>
      </c>
      <c r="P182" s="19">
        <v>0</v>
      </c>
      <c r="Q182" s="19">
        <v>0</v>
      </c>
      <c r="R182" s="19">
        <v>0</v>
      </c>
      <c r="S182" s="19">
        <v>59008.42</v>
      </c>
      <c r="T182" s="19">
        <v>49152.959999999999</v>
      </c>
      <c r="U182" s="19">
        <v>222.31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49375.27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/>
      <c r="AT182" s="19"/>
      <c r="AU182" s="19">
        <f t="shared" si="2"/>
        <v>0</v>
      </c>
      <c r="AV182" s="19">
        <v>31302.18</v>
      </c>
      <c r="AW182" s="19">
        <v>49375.27</v>
      </c>
      <c r="AX182" s="20">
        <v>58</v>
      </c>
      <c r="AY182" s="20">
        <v>300</v>
      </c>
      <c r="AZ182" s="19">
        <v>248577.228</v>
      </c>
      <c r="BA182" s="19">
        <v>68400</v>
      </c>
      <c r="BB182" s="21">
        <v>90</v>
      </c>
      <c r="BC182" s="21">
        <v>77.642657894736899</v>
      </c>
      <c r="BD182" s="21">
        <v>9.5</v>
      </c>
      <c r="BE182" s="21"/>
      <c r="BF182" s="17" t="s">
        <v>75</v>
      </c>
      <c r="BG182" s="14"/>
      <c r="BH182" s="17" t="s">
        <v>269</v>
      </c>
      <c r="BI182" s="17" t="s">
        <v>270</v>
      </c>
      <c r="BJ182" s="17" t="s">
        <v>335</v>
      </c>
      <c r="BK182" s="17" t="s">
        <v>78</v>
      </c>
      <c r="BL182" s="15" t="s">
        <v>79</v>
      </c>
      <c r="BM182" s="21">
        <v>459718.19587924</v>
      </c>
      <c r="BN182" s="15" t="s">
        <v>80</v>
      </c>
      <c r="BO182" s="21"/>
      <c r="BP182" s="22">
        <v>37792</v>
      </c>
      <c r="BQ182" s="22">
        <v>46924</v>
      </c>
      <c r="BR182" s="21"/>
      <c r="BS182" s="21">
        <v>94.53</v>
      </c>
      <c r="BT182" s="21">
        <v>0</v>
      </c>
    </row>
    <row r="183" spans="1:72" s="1" customFormat="1" ht="18.2" customHeight="1" x14ac:dyDescent="0.15">
      <c r="A183" s="5">
        <v>181</v>
      </c>
      <c r="B183" s="6" t="s">
        <v>72</v>
      </c>
      <c r="C183" s="6" t="s">
        <v>73</v>
      </c>
      <c r="D183" s="7">
        <v>45139</v>
      </c>
      <c r="E183" s="8" t="s">
        <v>355</v>
      </c>
      <c r="F183" s="9">
        <v>0</v>
      </c>
      <c r="G183" s="9">
        <v>0</v>
      </c>
      <c r="H183" s="10">
        <v>30525.09</v>
      </c>
      <c r="I183" s="10">
        <v>0</v>
      </c>
      <c r="J183" s="10">
        <v>0</v>
      </c>
      <c r="K183" s="10">
        <v>30525.09</v>
      </c>
      <c r="L183" s="10">
        <v>485.37</v>
      </c>
      <c r="M183" s="10">
        <v>0</v>
      </c>
      <c r="N183" s="10"/>
      <c r="O183" s="10">
        <v>0</v>
      </c>
      <c r="P183" s="10">
        <v>485.37</v>
      </c>
      <c r="Q183" s="10">
        <v>13.5</v>
      </c>
      <c r="R183" s="10">
        <v>0</v>
      </c>
      <c r="S183" s="10">
        <v>30026.22</v>
      </c>
      <c r="T183" s="10">
        <v>0</v>
      </c>
      <c r="U183" s="10">
        <v>219.28</v>
      </c>
      <c r="V183" s="10">
        <v>0</v>
      </c>
      <c r="W183" s="10">
        <v>0</v>
      </c>
      <c r="X183" s="10">
        <v>219.28</v>
      </c>
      <c r="Y183" s="10">
        <v>0</v>
      </c>
      <c r="Z183" s="10">
        <v>0</v>
      </c>
      <c r="AA183" s="10">
        <v>0</v>
      </c>
      <c r="AB183" s="10">
        <v>190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47.42</v>
      </c>
      <c r="AI183" s="19">
        <v>33.96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/>
      <c r="AT183" s="10"/>
      <c r="AU183" s="10">
        <f t="shared" si="2"/>
        <v>989.53</v>
      </c>
      <c r="AV183" s="10">
        <v>0</v>
      </c>
      <c r="AW183" s="10">
        <v>0</v>
      </c>
      <c r="AX183" s="11">
        <v>53</v>
      </c>
      <c r="AY183" s="11">
        <v>300</v>
      </c>
      <c r="AZ183" s="10">
        <v>314852.49599999998</v>
      </c>
      <c r="BA183" s="10">
        <v>86636.7</v>
      </c>
      <c r="BB183" s="12">
        <v>90</v>
      </c>
      <c r="BC183" s="12">
        <v>31.191859800754202</v>
      </c>
      <c r="BD183" s="12">
        <v>8.6199999999999992</v>
      </c>
      <c r="BE183" s="12"/>
      <c r="BF183" s="8" t="s">
        <v>91</v>
      </c>
      <c r="BG183" s="5"/>
      <c r="BH183" s="8" t="s">
        <v>269</v>
      </c>
      <c r="BI183" s="8" t="s">
        <v>270</v>
      </c>
      <c r="BJ183" s="8" t="s">
        <v>284</v>
      </c>
      <c r="BK183" s="8" t="s">
        <v>83</v>
      </c>
      <c r="BL183" s="6" t="s">
        <v>79</v>
      </c>
      <c r="BM183" s="12">
        <v>233925.93273084</v>
      </c>
      <c r="BN183" s="6" t="s">
        <v>80</v>
      </c>
      <c r="BO183" s="12"/>
      <c r="BP183" s="13">
        <v>37792</v>
      </c>
      <c r="BQ183" s="13">
        <v>46924</v>
      </c>
      <c r="BR183" s="12"/>
      <c r="BS183" s="12">
        <v>190</v>
      </c>
      <c r="BT183" s="12">
        <v>0</v>
      </c>
    </row>
    <row r="184" spans="1:72" s="1" customFormat="1" ht="18.2" customHeight="1" x14ac:dyDescent="0.15">
      <c r="A184" s="14">
        <v>182</v>
      </c>
      <c r="B184" s="15" t="s">
        <v>72</v>
      </c>
      <c r="C184" s="15" t="s">
        <v>73</v>
      </c>
      <c r="D184" s="16">
        <v>45139</v>
      </c>
      <c r="E184" s="17" t="s">
        <v>356</v>
      </c>
      <c r="F184" s="18">
        <v>0</v>
      </c>
      <c r="G184" s="18">
        <v>0</v>
      </c>
      <c r="H184" s="19">
        <v>49777.21</v>
      </c>
      <c r="I184" s="19">
        <v>0</v>
      </c>
      <c r="J184" s="19">
        <v>0</v>
      </c>
      <c r="K184" s="19">
        <v>49777.21</v>
      </c>
      <c r="L184" s="19">
        <v>377.96</v>
      </c>
      <c r="M184" s="19">
        <v>0</v>
      </c>
      <c r="N184" s="19"/>
      <c r="O184" s="19">
        <v>0</v>
      </c>
      <c r="P184" s="19">
        <v>377.96</v>
      </c>
      <c r="Q184" s="19">
        <v>0</v>
      </c>
      <c r="R184" s="19">
        <v>0</v>
      </c>
      <c r="S184" s="19">
        <v>49399.25</v>
      </c>
      <c r="T184" s="19">
        <v>0</v>
      </c>
      <c r="U184" s="19">
        <v>437.21</v>
      </c>
      <c r="V184" s="19">
        <v>0</v>
      </c>
      <c r="W184" s="19">
        <v>0</v>
      </c>
      <c r="X184" s="19">
        <v>437.21</v>
      </c>
      <c r="Y184" s="19">
        <v>0</v>
      </c>
      <c r="Z184" s="19">
        <v>0</v>
      </c>
      <c r="AA184" s="19">
        <v>0</v>
      </c>
      <c r="AB184" s="19">
        <v>65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96.81</v>
      </c>
      <c r="AI184" s="19">
        <v>33.96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/>
      <c r="AT184" s="19"/>
      <c r="AU184" s="19">
        <f t="shared" si="2"/>
        <v>1010.94</v>
      </c>
      <c r="AV184" s="19">
        <v>0</v>
      </c>
      <c r="AW184" s="19">
        <v>0</v>
      </c>
      <c r="AX184" s="20">
        <v>88</v>
      </c>
      <c r="AY184" s="20">
        <v>360</v>
      </c>
      <c r="AZ184" s="19">
        <v>302846.32949999999</v>
      </c>
      <c r="BA184" s="19">
        <v>88825</v>
      </c>
      <c r="BB184" s="21">
        <v>85</v>
      </c>
      <c r="BC184" s="21">
        <v>47.272009569378</v>
      </c>
      <c r="BD184" s="21">
        <v>10.54</v>
      </c>
      <c r="BE184" s="21"/>
      <c r="BF184" s="17" t="s">
        <v>75</v>
      </c>
      <c r="BG184" s="14"/>
      <c r="BH184" s="17" t="s">
        <v>357</v>
      </c>
      <c r="BI184" s="17" t="s">
        <v>358</v>
      </c>
      <c r="BJ184" s="17" t="s">
        <v>359</v>
      </c>
      <c r="BK184" s="17" t="s">
        <v>83</v>
      </c>
      <c r="BL184" s="15" t="s">
        <v>79</v>
      </c>
      <c r="BM184" s="21">
        <v>384855.82375849999</v>
      </c>
      <c r="BN184" s="15" t="s">
        <v>80</v>
      </c>
      <c r="BO184" s="21"/>
      <c r="BP184" s="22">
        <v>36878</v>
      </c>
      <c r="BQ184" s="22">
        <v>47835</v>
      </c>
      <c r="BR184" s="21"/>
      <c r="BS184" s="21">
        <v>65</v>
      </c>
      <c r="BT184" s="21">
        <v>0</v>
      </c>
    </row>
    <row r="185" spans="1:72" s="1" customFormat="1" ht="18.2" customHeight="1" x14ac:dyDescent="0.15">
      <c r="A185" s="5">
        <v>183</v>
      </c>
      <c r="B185" s="6" t="s">
        <v>72</v>
      </c>
      <c r="C185" s="6" t="s">
        <v>73</v>
      </c>
      <c r="D185" s="7">
        <v>45139</v>
      </c>
      <c r="E185" s="8" t="s">
        <v>360</v>
      </c>
      <c r="F185" s="9">
        <v>0</v>
      </c>
      <c r="G185" s="9">
        <v>0</v>
      </c>
      <c r="H185" s="10">
        <v>34916.46</v>
      </c>
      <c r="I185" s="10">
        <v>0</v>
      </c>
      <c r="J185" s="10">
        <v>0</v>
      </c>
      <c r="K185" s="10">
        <v>34916.46</v>
      </c>
      <c r="L185" s="10">
        <v>270.08</v>
      </c>
      <c r="M185" s="10">
        <v>0</v>
      </c>
      <c r="N185" s="10"/>
      <c r="O185" s="10">
        <v>0</v>
      </c>
      <c r="P185" s="10">
        <v>270.08</v>
      </c>
      <c r="Q185" s="10">
        <v>0</v>
      </c>
      <c r="R185" s="10">
        <v>0</v>
      </c>
      <c r="S185" s="10">
        <v>34646.379999999997</v>
      </c>
      <c r="T185" s="10">
        <v>0</v>
      </c>
      <c r="U185" s="10">
        <v>285.14999999999998</v>
      </c>
      <c r="V185" s="10">
        <v>0</v>
      </c>
      <c r="W185" s="10">
        <v>0</v>
      </c>
      <c r="X185" s="10">
        <v>285.14999999999998</v>
      </c>
      <c r="Y185" s="10">
        <v>0</v>
      </c>
      <c r="Z185" s="10">
        <v>0</v>
      </c>
      <c r="AA185" s="10">
        <v>0</v>
      </c>
      <c r="AB185" s="10">
        <v>65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68.209999999999994</v>
      </c>
      <c r="AI185" s="19">
        <v>33.96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/>
      <c r="AT185" s="10"/>
      <c r="AU185" s="10">
        <f t="shared" si="2"/>
        <v>722.39999999999986</v>
      </c>
      <c r="AV185" s="10">
        <v>0</v>
      </c>
      <c r="AW185" s="10">
        <v>0</v>
      </c>
      <c r="AX185" s="11">
        <v>88</v>
      </c>
      <c r="AY185" s="11">
        <v>360</v>
      </c>
      <c r="AZ185" s="10">
        <v>207210.6465</v>
      </c>
      <c r="BA185" s="10">
        <v>64350</v>
      </c>
      <c r="BB185" s="12">
        <v>90</v>
      </c>
      <c r="BC185" s="12">
        <v>48.456475524475501</v>
      </c>
      <c r="BD185" s="12">
        <v>9.8000000000000007</v>
      </c>
      <c r="BE185" s="12"/>
      <c r="BF185" s="8" t="s">
        <v>75</v>
      </c>
      <c r="BG185" s="5"/>
      <c r="BH185" s="8" t="s">
        <v>357</v>
      </c>
      <c r="BI185" s="8" t="s">
        <v>358</v>
      </c>
      <c r="BJ185" s="8" t="s">
        <v>361</v>
      </c>
      <c r="BK185" s="8" t="s">
        <v>83</v>
      </c>
      <c r="BL185" s="6" t="s">
        <v>79</v>
      </c>
      <c r="BM185" s="12">
        <v>269920.31488636002</v>
      </c>
      <c r="BN185" s="6" t="s">
        <v>80</v>
      </c>
      <c r="BO185" s="12"/>
      <c r="BP185" s="13">
        <v>36878</v>
      </c>
      <c r="BQ185" s="13">
        <v>47835</v>
      </c>
      <c r="BR185" s="12"/>
      <c r="BS185" s="12">
        <v>65</v>
      </c>
      <c r="BT185" s="12">
        <v>0</v>
      </c>
    </row>
    <row r="186" spans="1:72" s="1" customFormat="1" ht="18.2" customHeight="1" x14ac:dyDescent="0.15">
      <c r="A186" s="14">
        <v>184</v>
      </c>
      <c r="B186" s="15" t="s">
        <v>72</v>
      </c>
      <c r="C186" s="15" t="s">
        <v>73</v>
      </c>
      <c r="D186" s="16">
        <v>45139</v>
      </c>
      <c r="E186" s="17" t="s">
        <v>362</v>
      </c>
      <c r="F186" s="18">
        <v>0</v>
      </c>
      <c r="G186" s="18">
        <v>0</v>
      </c>
      <c r="H186" s="19">
        <v>35291.379999999997</v>
      </c>
      <c r="I186" s="19">
        <v>0</v>
      </c>
      <c r="J186" s="19">
        <v>0</v>
      </c>
      <c r="K186" s="19">
        <v>35291.379999999997</v>
      </c>
      <c r="L186" s="19">
        <v>267.01</v>
      </c>
      <c r="M186" s="19">
        <v>0</v>
      </c>
      <c r="N186" s="19"/>
      <c r="O186" s="19">
        <v>0</v>
      </c>
      <c r="P186" s="19">
        <v>267.01</v>
      </c>
      <c r="Q186" s="19">
        <v>0</v>
      </c>
      <c r="R186" s="19">
        <v>0</v>
      </c>
      <c r="S186" s="19">
        <v>35024.370000000003</v>
      </c>
      <c r="T186" s="19">
        <v>0</v>
      </c>
      <c r="U186" s="19">
        <v>288.22000000000003</v>
      </c>
      <c r="V186" s="19">
        <v>0</v>
      </c>
      <c r="W186" s="19">
        <v>0</v>
      </c>
      <c r="X186" s="19">
        <v>288.22000000000003</v>
      </c>
      <c r="Y186" s="19">
        <v>0</v>
      </c>
      <c r="Z186" s="19">
        <v>0</v>
      </c>
      <c r="AA186" s="19">
        <v>0</v>
      </c>
      <c r="AB186" s="19">
        <v>65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68.209999999999994</v>
      </c>
      <c r="AI186" s="19">
        <v>33.96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/>
      <c r="AT186" s="19"/>
      <c r="AU186" s="19">
        <f t="shared" si="2"/>
        <v>722.4</v>
      </c>
      <c r="AV186" s="19">
        <v>0</v>
      </c>
      <c r="AW186" s="19">
        <v>0</v>
      </c>
      <c r="AX186" s="20">
        <v>89</v>
      </c>
      <c r="AY186" s="20">
        <v>360</v>
      </c>
      <c r="AZ186" s="19">
        <v>210157.44750000001</v>
      </c>
      <c r="BA186" s="19">
        <v>64350</v>
      </c>
      <c r="BB186" s="21">
        <v>90</v>
      </c>
      <c r="BC186" s="21">
        <v>48.985132867132897</v>
      </c>
      <c r="BD186" s="21">
        <v>9.8000000000000007</v>
      </c>
      <c r="BE186" s="21"/>
      <c r="BF186" s="17" t="s">
        <v>75</v>
      </c>
      <c r="BG186" s="14"/>
      <c r="BH186" s="17" t="s">
        <v>357</v>
      </c>
      <c r="BI186" s="17" t="s">
        <v>358</v>
      </c>
      <c r="BJ186" s="17" t="s">
        <v>361</v>
      </c>
      <c r="BK186" s="17" t="s">
        <v>83</v>
      </c>
      <c r="BL186" s="15" t="s">
        <v>79</v>
      </c>
      <c r="BM186" s="21">
        <v>272865.12989514001</v>
      </c>
      <c r="BN186" s="15" t="s">
        <v>80</v>
      </c>
      <c r="BO186" s="21"/>
      <c r="BP186" s="22">
        <v>36922</v>
      </c>
      <c r="BQ186" s="22">
        <v>47879</v>
      </c>
      <c r="BR186" s="21"/>
      <c r="BS186" s="21">
        <v>65</v>
      </c>
      <c r="BT186" s="21">
        <v>0</v>
      </c>
    </row>
    <row r="187" spans="1:72" s="1" customFormat="1" ht="18.2" customHeight="1" x14ac:dyDescent="0.15">
      <c r="A187" s="5">
        <v>185</v>
      </c>
      <c r="B187" s="6" t="s">
        <v>72</v>
      </c>
      <c r="C187" s="6" t="s">
        <v>73</v>
      </c>
      <c r="D187" s="7">
        <v>45139</v>
      </c>
      <c r="E187" s="8" t="s">
        <v>363</v>
      </c>
      <c r="F187" s="9">
        <v>179</v>
      </c>
      <c r="G187" s="9">
        <v>178</v>
      </c>
      <c r="H187" s="10">
        <v>44021.1</v>
      </c>
      <c r="I187" s="10">
        <v>27255.46</v>
      </c>
      <c r="J187" s="10">
        <v>0</v>
      </c>
      <c r="K187" s="10">
        <v>71276.56</v>
      </c>
      <c r="L187" s="10">
        <v>300.3</v>
      </c>
      <c r="M187" s="10">
        <v>0</v>
      </c>
      <c r="N187" s="10"/>
      <c r="O187" s="10">
        <v>0</v>
      </c>
      <c r="P187" s="10">
        <v>0</v>
      </c>
      <c r="Q187" s="10">
        <v>0</v>
      </c>
      <c r="R187" s="10">
        <v>0</v>
      </c>
      <c r="S187" s="10">
        <v>71276.56</v>
      </c>
      <c r="T187" s="10">
        <v>94788.54</v>
      </c>
      <c r="U187" s="10">
        <v>381.51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95170.05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/>
      <c r="AT187" s="10"/>
      <c r="AU187" s="10">
        <f t="shared" si="2"/>
        <v>0</v>
      </c>
      <c r="AV187" s="10">
        <v>27555.759999999998</v>
      </c>
      <c r="AW187" s="10">
        <v>95170.05</v>
      </c>
      <c r="AX187" s="11">
        <v>94</v>
      </c>
      <c r="AY187" s="11">
        <v>360</v>
      </c>
      <c r="AZ187" s="10">
        <v>249484.89050000001</v>
      </c>
      <c r="BA187" s="10">
        <v>75150</v>
      </c>
      <c r="BB187" s="12">
        <v>90</v>
      </c>
      <c r="BC187" s="12">
        <v>85.361149700598801</v>
      </c>
      <c r="BD187" s="12">
        <v>10.4</v>
      </c>
      <c r="BE187" s="12"/>
      <c r="BF187" s="8" t="s">
        <v>75</v>
      </c>
      <c r="BG187" s="5"/>
      <c r="BH187" s="8" t="s">
        <v>357</v>
      </c>
      <c r="BI187" s="8" t="s">
        <v>364</v>
      </c>
      <c r="BJ187" s="8" t="s">
        <v>361</v>
      </c>
      <c r="BK187" s="8" t="s">
        <v>78</v>
      </c>
      <c r="BL187" s="6" t="s">
        <v>79</v>
      </c>
      <c r="BM187" s="12">
        <v>555295.86407631997</v>
      </c>
      <c r="BN187" s="6" t="s">
        <v>80</v>
      </c>
      <c r="BO187" s="12"/>
      <c r="BP187" s="13">
        <v>37070</v>
      </c>
      <c r="BQ187" s="13">
        <v>48027</v>
      </c>
      <c r="BR187" s="12"/>
      <c r="BS187" s="12">
        <v>90</v>
      </c>
      <c r="BT187" s="12">
        <v>0</v>
      </c>
    </row>
    <row r="188" spans="1:72" s="1" customFormat="1" ht="18.2" customHeight="1" x14ac:dyDescent="0.15">
      <c r="A188" s="14">
        <v>186</v>
      </c>
      <c r="B188" s="15" t="s">
        <v>72</v>
      </c>
      <c r="C188" s="15" t="s">
        <v>73</v>
      </c>
      <c r="D188" s="16">
        <v>45139</v>
      </c>
      <c r="E188" s="17" t="s">
        <v>365</v>
      </c>
      <c r="F188" s="18">
        <v>125</v>
      </c>
      <c r="G188" s="18">
        <v>124</v>
      </c>
      <c r="H188" s="19">
        <v>33843.07</v>
      </c>
      <c r="I188" s="19">
        <v>16851.25</v>
      </c>
      <c r="J188" s="19">
        <v>0</v>
      </c>
      <c r="K188" s="19">
        <v>50694.32</v>
      </c>
      <c r="L188" s="19">
        <v>213.3</v>
      </c>
      <c r="M188" s="19">
        <v>0</v>
      </c>
      <c r="N188" s="19"/>
      <c r="O188" s="19">
        <v>0</v>
      </c>
      <c r="P188" s="19">
        <v>0</v>
      </c>
      <c r="Q188" s="19">
        <v>0</v>
      </c>
      <c r="R188" s="19">
        <v>0</v>
      </c>
      <c r="S188" s="19">
        <v>50694.32</v>
      </c>
      <c r="T188" s="19">
        <v>43477.61</v>
      </c>
      <c r="U188" s="19">
        <v>269.33</v>
      </c>
      <c r="V188" s="19">
        <v>0</v>
      </c>
      <c r="W188" s="19">
        <v>0</v>
      </c>
      <c r="X188" s="19">
        <v>0</v>
      </c>
      <c r="Y188" s="19">
        <v>0</v>
      </c>
      <c r="Z188" s="19">
        <v>0</v>
      </c>
      <c r="AA188" s="19">
        <v>43746.94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/>
      <c r="AT188" s="19"/>
      <c r="AU188" s="19">
        <f t="shared" si="2"/>
        <v>0</v>
      </c>
      <c r="AV188" s="19">
        <v>17064.55</v>
      </c>
      <c r="AW188" s="19">
        <v>43746.94</v>
      </c>
      <c r="AX188" s="20">
        <v>102</v>
      </c>
      <c r="AY188" s="20">
        <v>360</v>
      </c>
      <c r="AZ188" s="19">
        <v>196216.524</v>
      </c>
      <c r="BA188" s="19">
        <v>57150</v>
      </c>
      <c r="BB188" s="21">
        <v>90</v>
      </c>
      <c r="BC188" s="21">
        <v>79.833574803149602</v>
      </c>
      <c r="BD188" s="21">
        <v>9.5500000000000007</v>
      </c>
      <c r="BE188" s="21"/>
      <c r="BF188" s="17" t="s">
        <v>75</v>
      </c>
      <c r="BG188" s="14"/>
      <c r="BH188" s="17" t="s">
        <v>357</v>
      </c>
      <c r="BI188" s="17" t="s">
        <v>358</v>
      </c>
      <c r="BJ188" s="17" t="s">
        <v>359</v>
      </c>
      <c r="BK188" s="17" t="s">
        <v>78</v>
      </c>
      <c r="BL188" s="15" t="s">
        <v>79</v>
      </c>
      <c r="BM188" s="21">
        <v>394945.35409903998</v>
      </c>
      <c r="BN188" s="15" t="s">
        <v>80</v>
      </c>
      <c r="BO188" s="21"/>
      <c r="BP188" s="22">
        <v>37309</v>
      </c>
      <c r="BQ188" s="22">
        <v>48266</v>
      </c>
      <c r="BR188" s="21"/>
      <c r="BS188" s="21">
        <v>90</v>
      </c>
      <c r="BT188" s="21">
        <v>0</v>
      </c>
    </row>
    <row r="189" spans="1:72" s="1" customFormat="1" ht="18.2" customHeight="1" x14ac:dyDescent="0.15">
      <c r="A189" s="5">
        <v>187</v>
      </c>
      <c r="B189" s="6" t="s">
        <v>72</v>
      </c>
      <c r="C189" s="6" t="s">
        <v>73</v>
      </c>
      <c r="D189" s="7">
        <v>45139</v>
      </c>
      <c r="E189" s="8" t="s">
        <v>366</v>
      </c>
      <c r="F189" s="9">
        <v>0</v>
      </c>
      <c r="G189" s="9">
        <v>0</v>
      </c>
      <c r="H189" s="10">
        <v>34306.080000000002</v>
      </c>
      <c r="I189" s="10">
        <v>0</v>
      </c>
      <c r="J189" s="10">
        <v>0</v>
      </c>
      <c r="K189" s="10">
        <v>34306.080000000002</v>
      </c>
      <c r="L189" s="10">
        <v>215.78</v>
      </c>
      <c r="M189" s="10">
        <v>0</v>
      </c>
      <c r="N189" s="10"/>
      <c r="O189" s="10">
        <v>0</v>
      </c>
      <c r="P189" s="10">
        <v>215.78</v>
      </c>
      <c r="Q189" s="10">
        <v>0</v>
      </c>
      <c r="R189" s="10">
        <v>0</v>
      </c>
      <c r="S189" s="10">
        <v>34090.300000000003</v>
      </c>
      <c r="T189" s="10">
        <v>0</v>
      </c>
      <c r="U189" s="10">
        <v>264.73</v>
      </c>
      <c r="V189" s="10">
        <v>0</v>
      </c>
      <c r="W189" s="10">
        <v>0</v>
      </c>
      <c r="X189" s="10">
        <v>264.73</v>
      </c>
      <c r="Y189" s="10">
        <v>0</v>
      </c>
      <c r="Z189" s="10">
        <v>0</v>
      </c>
      <c r="AA189" s="10">
        <v>0</v>
      </c>
      <c r="AB189" s="10">
        <v>117</v>
      </c>
      <c r="AC189" s="10">
        <v>0</v>
      </c>
      <c r="AD189" s="10">
        <v>25</v>
      </c>
      <c r="AE189" s="10">
        <v>0</v>
      </c>
      <c r="AF189" s="10">
        <v>0</v>
      </c>
      <c r="AG189" s="10">
        <v>0</v>
      </c>
      <c r="AH189" s="10">
        <v>0</v>
      </c>
      <c r="AI189" s="19">
        <v>33.96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/>
      <c r="AT189" s="10"/>
      <c r="AU189" s="10">
        <f t="shared" si="2"/>
        <v>656.47</v>
      </c>
      <c r="AV189" s="10">
        <v>0</v>
      </c>
      <c r="AW189" s="10">
        <v>0</v>
      </c>
      <c r="AX189" s="11">
        <v>102</v>
      </c>
      <c r="AY189" s="11">
        <v>360</v>
      </c>
      <c r="AZ189" s="10">
        <v>198346.12349999999</v>
      </c>
      <c r="BA189" s="10">
        <v>57150</v>
      </c>
      <c r="BB189" s="12">
        <v>90</v>
      </c>
      <c r="BC189" s="12">
        <v>53.685511811023602</v>
      </c>
      <c r="BD189" s="12">
        <v>10.01</v>
      </c>
      <c r="BE189" s="12"/>
      <c r="BF189" s="8" t="s">
        <v>75</v>
      </c>
      <c r="BG189" s="5"/>
      <c r="BH189" s="8" t="s">
        <v>357</v>
      </c>
      <c r="BI189" s="8" t="s">
        <v>358</v>
      </c>
      <c r="BJ189" s="8" t="s">
        <v>367</v>
      </c>
      <c r="BK189" s="8" t="s">
        <v>83</v>
      </c>
      <c r="BL189" s="6" t="s">
        <v>79</v>
      </c>
      <c r="BM189" s="12">
        <v>265588.05019659997</v>
      </c>
      <c r="BN189" s="6" t="s">
        <v>80</v>
      </c>
      <c r="BO189" s="12"/>
      <c r="BP189" s="13">
        <v>37425</v>
      </c>
      <c r="BQ189" s="13">
        <v>48383</v>
      </c>
      <c r="BR189" s="12"/>
      <c r="BS189" s="12">
        <v>117</v>
      </c>
      <c r="BT189" s="12">
        <v>25</v>
      </c>
    </row>
    <row r="190" spans="1:72" s="1" customFormat="1" ht="18.2" customHeight="1" x14ac:dyDescent="0.15">
      <c r="A190" s="14">
        <v>188</v>
      </c>
      <c r="B190" s="15" t="s">
        <v>72</v>
      </c>
      <c r="C190" s="15" t="s">
        <v>73</v>
      </c>
      <c r="D190" s="16">
        <v>45139</v>
      </c>
      <c r="E190" s="17" t="s">
        <v>368</v>
      </c>
      <c r="F190" s="18">
        <v>148</v>
      </c>
      <c r="G190" s="18">
        <v>147</v>
      </c>
      <c r="H190" s="19">
        <v>50997.45</v>
      </c>
      <c r="I190" s="19">
        <v>22958.59</v>
      </c>
      <c r="J190" s="19">
        <v>0</v>
      </c>
      <c r="K190" s="19">
        <v>73956.039999999994</v>
      </c>
      <c r="L190" s="19">
        <v>277.91000000000003</v>
      </c>
      <c r="M190" s="19">
        <v>0</v>
      </c>
      <c r="N190" s="19"/>
      <c r="O190" s="19">
        <v>0</v>
      </c>
      <c r="P190" s="19">
        <v>0</v>
      </c>
      <c r="Q190" s="19">
        <v>0</v>
      </c>
      <c r="R190" s="19">
        <v>0</v>
      </c>
      <c r="S190" s="19">
        <v>73956.039999999994</v>
      </c>
      <c r="T190" s="19">
        <v>83365.039999999994</v>
      </c>
      <c r="U190" s="19">
        <v>445.38</v>
      </c>
      <c r="V190" s="19">
        <v>0</v>
      </c>
      <c r="W190" s="19">
        <v>0</v>
      </c>
      <c r="X190" s="19">
        <v>0</v>
      </c>
      <c r="Y190" s="19">
        <v>0</v>
      </c>
      <c r="Z190" s="19">
        <v>0</v>
      </c>
      <c r="AA190" s="19">
        <v>83810.42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/>
      <c r="AT190" s="19"/>
      <c r="AU190" s="19">
        <f t="shared" si="2"/>
        <v>0</v>
      </c>
      <c r="AV190" s="19">
        <v>23236.5</v>
      </c>
      <c r="AW190" s="19">
        <v>83810.42</v>
      </c>
      <c r="AX190" s="20">
        <v>109</v>
      </c>
      <c r="AY190" s="20">
        <v>360</v>
      </c>
      <c r="AZ190" s="19">
        <v>278061.87199999997</v>
      </c>
      <c r="BA190" s="19">
        <v>79200</v>
      </c>
      <c r="BB190" s="21">
        <v>90</v>
      </c>
      <c r="BC190" s="21">
        <v>84.040954545454497</v>
      </c>
      <c r="BD190" s="21">
        <v>10.48</v>
      </c>
      <c r="BE190" s="21"/>
      <c r="BF190" s="17" t="s">
        <v>75</v>
      </c>
      <c r="BG190" s="14"/>
      <c r="BH190" s="17" t="s">
        <v>357</v>
      </c>
      <c r="BI190" s="17" t="s">
        <v>358</v>
      </c>
      <c r="BJ190" s="17" t="s">
        <v>367</v>
      </c>
      <c r="BK190" s="17" t="s">
        <v>78</v>
      </c>
      <c r="BL190" s="15" t="s">
        <v>79</v>
      </c>
      <c r="BM190" s="21">
        <v>576170.94786088006</v>
      </c>
      <c r="BN190" s="15" t="s">
        <v>80</v>
      </c>
      <c r="BO190" s="21"/>
      <c r="BP190" s="22">
        <v>37517</v>
      </c>
      <c r="BQ190" s="22">
        <v>48475</v>
      </c>
      <c r="BR190" s="21"/>
      <c r="BS190" s="21">
        <v>90</v>
      </c>
      <c r="BT190" s="21">
        <v>0</v>
      </c>
    </row>
    <row r="191" spans="1:72" s="1" customFormat="1" ht="18.2" customHeight="1" x14ac:dyDescent="0.15">
      <c r="A191" s="5">
        <v>189</v>
      </c>
      <c r="B191" s="6" t="s">
        <v>72</v>
      </c>
      <c r="C191" s="6" t="s">
        <v>73</v>
      </c>
      <c r="D191" s="7">
        <v>45139</v>
      </c>
      <c r="E191" s="8" t="s">
        <v>369</v>
      </c>
      <c r="F191" s="9">
        <v>168</v>
      </c>
      <c r="G191" s="9">
        <v>167</v>
      </c>
      <c r="H191" s="10">
        <v>52615.11</v>
      </c>
      <c r="I191" s="10">
        <v>23195.64</v>
      </c>
      <c r="J191" s="10">
        <v>0</v>
      </c>
      <c r="K191" s="10">
        <v>75810.75</v>
      </c>
      <c r="L191" s="10">
        <v>263.77999999999997</v>
      </c>
      <c r="M191" s="10">
        <v>0</v>
      </c>
      <c r="N191" s="10"/>
      <c r="O191" s="10">
        <v>0</v>
      </c>
      <c r="P191" s="10">
        <v>0</v>
      </c>
      <c r="Q191" s="10">
        <v>0</v>
      </c>
      <c r="R191" s="10">
        <v>0</v>
      </c>
      <c r="S191" s="10">
        <v>75810.75</v>
      </c>
      <c r="T191" s="10">
        <v>98317.08</v>
      </c>
      <c r="U191" s="10">
        <v>459.51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10">
        <v>98776.59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/>
      <c r="AT191" s="10"/>
      <c r="AU191" s="10">
        <f t="shared" si="2"/>
        <v>0</v>
      </c>
      <c r="AV191" s="10">
        <v>23459.42</v>
      </c>
      <c r="AW191" s="10">
        <v>98776.59</v>
      </c>
      <c r="AX191" s="11">
        <v>115</v>
      </c>
      <c r="AY191" s="11">
        <v>360</v>
      </c>
      <c r="AZ191" s="10">
        <v>286924.79200000002</v>
      </c>
      <c r="BA191" s="10">
        <v>79200</v>
      </c>
      <c r="BB191" s="12">
        <v>90</v>
      </c>
      <c r="BC191" s="12">
        <v>86.148579545454595</v>
      </c>
      <c r="BD191" s="12">
        <v>10.48</v>
      </c>
      <c r="BE191" s="12"/>
      <c r="BF191" s="8" t="s">
        <v>75</v>
      </c>
      <c r="BG191" s="5"/>
      <c r="BH191" s="8" t="s">
        <v>357</v>
      </c>
      <c r="BI191" s="8" t="s">
        <v>358</v>
      </c>
      <c r="BJ191" s="8" t="s">
        <v>367</v>
      </c>
      <c r="BK191" s="8" t="s">
        <v>78</v>
      </c>
      <c r="BL191" s="6" t="s">
        <v>79</v>
      </c>
      <c r="BM191" s="12">
        <v>590620.4778615</v>
      </c>
      <c r="BN191" s="6" t="s">
        <v>80</v>
      </c>
      <c r="BO191" s="12"/>
      <c r="BP191" s="13">
        <v>37708</v>
      </c>
      <c r="BQ191" s="13">
        <v>48666</v>
      </c>
      <c r="BR191" s="12"/>
      <c r="BS191" s="12">
        <v>90</v>
      </c>
      <c r="BT191" s="12">
        <v>0</v>
      </c>
    </row>
    <row r="192" spans="1:72" s="1" customFormat="1" ht="18.2" customHeight="1" x14ac:dyDescent="0.15">
      <c r="A192" s="14">
        <v>190</v>
      </c>
      <c r="B192" s="15" t="s">
        <v>72</v>
      </c>
      <c r="C192" s="15" t="s">
        <v>73</v>
      </c>
      <c r="D192" s="16">
        <v>45139</v>
      </c>
      <c r="E192" s="17" t="s">
        <v>370</v>
      </c>
      <c r="F192" s="18">
        <v>123</v>
      </c>
      <c r="G192" s="18">
        <v>122</v>
      </c>
      <c r="H192" s="19">
        <v>50566.1</v>
      </c>
      <c r="I192" s="19">
        <v>27834.52</v>
      </c>
      <c r="J192" s="19">
        <v>0</v>
      </c>
      <c r="K192" s="19">
        <v>78400.62</v>
      </c>
      <c r="L192" s="19">
        <v>371.03</v>
      </c>
      <c r="M192" s="19">
        <v>0</v>
      </c>
      <c r="N192" s="19"/>
      <c r="O192" s="19">
        <v>0</v>
      </c>
      <c r="P192" s="19">
        <v>0</v>
      </c>
      <c r="Q192" s="19">
        <v>0</v>
      </c>
      <c r="R192" s="19">
        <v>0</v>
      </c>
      <c r="S192" s="19">
        <v>78400.62</v>
      </c>
      <c r="T192" s="19">
        <v>72431.56</v>
      </c>
      <c r="U192" s="19">
        <v>444.14</v>
      </c>
      <c r="V192" s="19">
        <v>0</v>
      </c>
      <c r="W192" s="19">
        <v>0</v>
      </c>
      <c r="X192" s="19">
        <v>0</v>
      </c>
      <c r="Y192" s="19">
        <v>0</v>
      </c>
      <c r="Z192" s="19">
        <v>0</v>
      </c>
      <c r="AA192" s="19">
        <v>72875.7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/>
      <c r="AT192" s="19"/>
      <c r="AU192" s="19">
        <f t="shared" si="2"/>
        <v>0</v>
      </c>
      <c r="AV192" s="19">
        <v>28205.55</v>
      </c>
      <c r="AW192" s="19">
        <v>72875.7</v>
      </c>
      <c r="AX192" s="20">
        <v>89</v>
      </c>
      <c r="AY192" s="20">
        <v>360</v>
      </c>
      <c r="AZ192" s="19">
        <v>305856.66100000002</v>
      </c>
      <c r="BA192" s="19">
        <v>88825</v>
      </c>
      <c r="BB192" s="21">
        <v>85</v>
      </c>
      <c r="BC192" s="21">
        <v>75.024516746411507</v>
      </c>
      <c r="BD192" s="21">
        <v>10.54</v>
      </c>
      <c r="BE192" s="21"/>
      <c r="BF192" s="17" t="s">
        <v>75</v>
      </c>
      <c r="BG192" s="14"/>
      <c r="BH192" s="17" t="s">
        <v>265</v>
      </c>
      <c r="BI192" s="17" t="s">
        <v>371</v>
      </c>
      <c r="BJ192" s="17" t="s">
        <v>372</v>
      </c>
      <c r="BK192" s="17" t="s">
        <v>78</v>
      </c>
      <c r="BL192" s="15" t="s">
        <v>79</v>
      </c>
      <c r="BM192" s="21">
        <v>610797.43504764</v>
      </c>
      <c r="BN192" s="15" t="s">
        <v>80</v>
      </c>
      <c r="BO192" s="21"/>
      <c r="BP192" s="22">
        <v>36906</v>
      </c>
      <c r="BQ192" s="22">
        <v>47863</v>
      </c>
      <c r="BR192" s="21"/>
      <c r="BS192" s="21">
        <v>65</v>
      </c>
      <c r="BT192" s="21">
        <v>0</v>
      </c>
    </row>
    <row r="193" spans="1:72" s="1" customFormat="1" ht="18.2" customHeight="1" x14ac:dyDescent="0.15">
      <c r="A193" s="5">
        <v>191</v>
      </c>
      <c r="B193" s="6" t="s">
        <v>72</v>
      </c>
      <c r="C193" s="6" t="s">
        <v>73</v>
      </c>
      <c r="D193" s="7">
        <v>45139</v>
      </c>
      <c r="E193" s="8" t="s">
        <v>373</v>
      </c>
      <c r="F193" s="9">
        <v>158</v>
      </c>
      <c r="G193" s="9">
        <v>157</v>
      </c>
      <c r="H193" s="10">
        <v>51934.29</v>
      </c>
      <c r="I193" s="10">
        <v>30654.5</v>
      </c>
      <c r="J193" s="10">
        <v>0</v>
      </c>
      <c r="K193" s="10">
        <v>82588.789999999994</v>
      </c>
      <c r="L193" s="10">
        <v>361.57</v>
      </c>
      <c r="M193" s="10">
        <v>0</v>
      </c>
      <c r="N193" s="10"/>
      <c r="O193" s="10">
        <v>0</v>
      </c>
      <c r="P193" s="10">
        <v>0</v>
      </c>
      <c r="Q193" s="10">
        <v>0</v>
      </c>
      <c r="R193" s="10">
        <v>0</v>
      </c>
      <c r="S193" s="10">
        <v>82588.789999999994</v>
      </c>
      <c r="T193" s="10">
        <v>99299.06</v>
      </c>
      <c r="U193" s="10">
        <v>460.92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99759.98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/>
      <c r="AT193" s="10"/>
      <c r="AU193" s="10">
        <f t="shared" si="2"/>
        <v>0</v>
      </c>
      <c r="AV193" s="10">
        <v>31016.07</v>
      </c>
      <c r="AW193" s="10">
        <v>99759.98</v>
      </c>
      <c r="AX193" s="11">
        <v>92</v>
      </c>
      <c r="AY193" s="11">
        <v>360</v>
      </c>
      <c r="AZ193" s="10">
        <v>308737.09899999999</v>
      </c>
      <c r="BA193" s="10">
        <v>88825</v>
      </c>
      <c r="BB193" s="12">
        <v>85</v>
      </c>
      <c r="BC193" s="12">
        <v>79.032334928229702</v>
      </c>
      <c r="BD193" s="12">
        <v>10.65</v>
      </c>
      <c r="BE193" s="12"/>
      <c r="BF193" s="8" t="s">
        <v>75</v>
      </c>
      <c r="BG193" s="5"/>
      <c r="BH193" s="8" t="s">
        <v>265</v>
      </c>
      <c r="BI193" s="8" t="s">
        <v>371</v>
      </c>
      <c r="BJ193" s="8" t="s">
        <v>374</v>
      </c>
      <c r="BK193" s="8" t="s">
        <v>78</v>
      </c>
      <c r="BL193" s="6" t="s">
        <v>79</v>
      </c>
      <c r="BM193" s="12">
        <v>643426.30320637999</v>
      </c>
      <c r="BN193" s="6" t="s">
        <v>80</v>
      </c>
      <c r="BO193" s="12"/>
      <c r="BP193" s="13">
        <v>36991</v>
      </c>
      <c r="BQ193" s="13">
        <v>47948</v>
      </c>
      <c r="BR193" s="12"/>
      <c r="BS193" s="12">
        <v>90</v>
      </c>
      <c r="BT193" s="12">
        <v>0</v>
      </c>
    </row>
    <row r="194" spans="1:72" s="1" customFormat="1" ht="18.2" customHeight="1" x14ac:dyDescent="0.15">
      <c r="A194" s="14">
        <v>192</v>
      </c>
      <c r="B194" s="15" t="s">
        <v>72</v>
      </c>
      <c r="C194" s="15" t="s">
        <v>73</v>
      </c>
      <c r="D194" s="16">
        <v>45139</v>
      </c>
      <c r="E194" s="17" t="s">
        <v>375</v>
      </c>
      <c r="F194" s="18">
        <v>0</v>
      </c>
      <c r="G194" s="18">
        <v>0</v>
      </c>
      <c r="H194" s="19">
        <v>49124.33</v>
      </c>
      <c r="I194" s="19">
        <v>291.72000000000003</v>
      </c>
      <c r="J194" s="19">
        <v>0</v>
      </c>
      <c r="K194" s="19">
        <v>49416.05</v>
      </c>
      <c r="L194" s="19">
        <v>294.27</v>
      </c>
      <c r="M194" s="19">
        <v>0</v>
      </c>
      <c r="N194" s="19"/>
      <c r="O194" s="19">
        <v>291.72000000000003</v>
      </c>
      <c r="P194" s="19">
        <v>294.27</v>
      </c>
      <c r="Q194" s="19">
        <v>0</v>
      </c>
      <c r="R194" s="19">
        <v>0</v>
      </c>
      <c r="S194" s="19">
        <v>48830.06</v>
      </c>
      <c r="T194" s="19">
        <v>431.57</v>
      </c>
      <c r="U194" s="19">
        <v>429.02</v>
      </c>
      <c r="V194" s="19">
        <v>0</v>
      </c>
      <c r="W194" s="19">
        <v>431.57</v>
      </c>
      <c r="X194" s="19">
        <v>429.02</v>
      </c>
      <c r="Y194" s="19">
        <v>0</v>
      </c>
      <c r="Z194" s="19">
        <v>0</v>
      </c>
      <c r="AA194" s="19">
        <v>0</v>
      </c>
      <c r="AB194" s="19">
        <v>90</v>
      </c>
      <c r="AC194" s="19">
        <v>0</v>
      </c>
      <c r="AD194" s="19">
        <v>0</v>
      </c>
      <c r="AE194" s="19">
        <v>0</v>
      </c>
      <c r="AF194" s="19">
        <v>70</v>
      </c>
      <c r="AG194" s="19">
        <v>0</v>
      </c>
      <c r="AH194" s="19">
        <v>89.44</v>
      </c>
      <c r="AI194" s="19">
        <v>33.96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89.44</v>
      </c>
      <c r="AP194" s="19">
        <v>0</v>
      </c>
      <c r="AQ194" s="19">
        <v>0</v>
      </c>
      <c r="AR194" s="19">
        <v>0</v>
      </c>
      <c r="AS194" s="19"/>
      <c r="AT194" s="19"/>
      <c r="AU194" s="19">
        <f t="shared" si="2"/>
        <v>1819.4199999999998</v>
      </c>
      <c r="AV194" s="19">
        <v>0</v>
      </c>
      <c r="AW194" s="19">
        <v>0</v>
      </c>
      <c r="AX194" s="20">
        <v>103</v>
      </c>
      <c r="AY194" s="20">
        <v>360</v>
      </c>
      <c r="AZ194" s="19">
        <v>271643.24</v>
      </c>
      <c r="BA194" s="19">
        <v>79200</v>
      </c>
      <c r="BB194" s="21">
        <v>90</v>
      </c>
      <c r="BC194" s="21">
        <v>55.488704545454503</v>
      </c>
      <c r="BD194" s="21">
        <v>10.48</v>
      </c>
      <c r="BE194" s="21"/>
      <c r="BF194" s="17" t="s">
        <v>75</v>
      </c>
      <c r="BG194" s="14"/>
      <c r="BH194" s="17" t="s">
        <v>265</v>
      </c>
      <c r="BI194" s="17" t="s">
        <v>371</v>
      </c>
      <c r="BJ194" s="17" t="s">
        <v>376</v>
      </c>
      <c r="BK194" s="17" t="s">
        <v>83</v>
      </c>
      <c r="BL194" s="15" t="s">
        <v>79</v>
      </c>
      <c r="BM194" s="21">
        <v>380421.42270331999</v>
      </c>
      <c r="BN194" s="15" t="s">
        <v>80</v>
      </c>
      <c r="BO194" s="21"/>
      <c r="BP194" s="22">
        <v>37321</v>
      </c>
      <c r="BQ194" s="22">
        <v>48279</v>
      </c>
      <c r="BR194" s="21"/>
      <c r="BS194" s="21">
        <v>90</v>
      </c>
      <c r="BT194" s="21">
        <v>0</v>
      </c>
    </row>
    <row r="195" spans="1:72" s="1" customFormat="1" ht="18.2" customHeight="1" x14ac:dyDescent="0.15">
      <c r="A195" s="5">
        <v>193</v>
      </c>
      <c r="B195" s="6" t="s">
        <v>72</v>
      </c>
      <c r="C195" s="6" t="s">
        <v>73</v>
      </c>
      <c r="D195" s="7">
        <v>45139</v>
      </c>
      <c r="E195" s="8" t="s">
        <v>377</v>
      </c>
      <c r="F195" s="9">
        <v>2</v>
      </c>
      <c r="G195" s="9">
        <v>1</v>
      </c>
      <c r="H195" s="10">
        <v>42543</v>
      </c>
      <c r="I195" s="10">
        <v>1408.09</v>
      </c>
      <c r="J195" s="10">
        <v>0</v>
      </c>
      <c r="K195" s="10">
        <v>43951.09</v>
      </c>
      <c r="L195" s="10">
        <v>712.5</v>
      </c>
      <c r="M195" s="10">
        <v>0</v>
      </c>
      <c r="N195" s="10"/>
      <c r="O195" s="10">
        <v>0</v>
      </c>
      <c r="P195" s="10">
        <v>0</v>
      </c>
      <c r="Q195" s="10">
        <v>0</v>
      </c>
      <c r="R195" s="10">
        <v>0</v>
      </c>
      <c r="S195" s="10">
        <v>43951.09</v>
      </c>
      <c r="T195" s="10">
        <v>697.61</v>
      </c>
      <c r="U195" s="10">
        <v>340.35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10">
        <v>1037.96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/>
      <c r="AT195" s="10"/>
      <c r="AU195" s="10">
        <f t="shared" ref="AU195:AU258" si="3">SUM(AB195:AR195,W195:Y195,O195:R195)-J195-AS195-AT195</f>
        <v>0</v>
      </c>
      <c r="AV195" s="10">
        <v>2120.59</v>
      </c>
      <c r="AW195" s="10">
        <v>1037.96</v>
      </c>
      <c r="AX195" s="11">
        <v>48</v>
      </c>
      <c r="AY195" s="11">
        <v>300</v>
      </c>
      <c r="AZ195" s="10">
        <v>471910.63390000002</v>
      </c>
      <c r="BA195" s="10">
        <v>119553</v>
      </c>
      <c r="BB195" s="12">
        <v>79.7</v>
      </c>
      <c r="BC195" s="12">
        <v>29.299991409667701</v>
      </c>
      <c r="BD195" s="12">
        <v>9.6</v>
      </c>
      <c r="BE195" s="12"/>
      <c r="BF195" s="8" t="s">
        <v>91</v>
      </c>
      <c r="BG195" s="5"/>
      <c r="BH195" s="8" t="s">
        <v>265</v>
      </c>
      <c r="BI195" s="8" t="s">
        <v>371</v>
      </c>
      <c r="BJ195" s="8" t="s">
        <v>378</v>
      </c>
      <c r="BK195" s="8" t="s">
        <v>97</v>
      </c>
      <c r="BL195" s="6" t="s">
        <v>79</v>
      </c>
      <c r="BM195" s="12">
        <v>342410.72378697997</v>
      </c>
      <c r="BN195" s="6" t="s">
        <v>80</v>
      </c>
      <c r="BO195" s="12"/>
      <c r="BP195" s="13">
        <v>37480</v>
      </c>
      <c r="BQ195" s="13">
        <v>46611</v>
      </c>
      <c r="BR195" s="12"/>
      <c r="BS195" s="12">
        <v>210.42</v>
      </c>
      <c r="BT195" s="12">
        <v>70</v>
      </c>
    </row>
    <row r="196" spans="1:72" s="1" customFormat="1" ht="18.2" customHeight="1" x14ac:dyDescent="0.15">
      <c r="A196" s="14">
        <v>194</v>
      </c>
      <c r="B196" s="15" t="s">
        <v>72</v>
      </c>
      <c r="C196" s="15" t="s">
        <v>73</v>
      </c>
      <c r="D196" s="16">
        <v>45139</v>
      </c>
      <c r="E196" s="17" t="s">
        <v>379</v>
      </c>
      <c r="F196" s="18">
        <v>139</v>
      </c>
      <c r="G196" s="18">
        <v>138</v>
      </c>
      <c r="H196" s="19">
        <v>63623.27</v>
      </c>
      <c r="I196" s="19">
        <v>74624.17</v>
      </c>
      <c r="J196" s="19">
        <v>0</v>
      </c>
      <c r="K196" s="19">
        <v>138247.44</v>
      </c>
      <c r="L196" s="19">
        <v>900.43</v>
      </c>
      <c r="M196" s="19">
        <v>0</v>
      </c>
      <c r="N196" s="19"/>
      <c r="O196" s="19">
        <v>0</v>
      </c>
      <c r="P196" s="19">
        <v>0</v>
      </c>
      <c r="Q196" s="19">
        <v>0</v>
      </c>
      <c r="R196" s="19">
        <v>0</v>
      </c>
      <c r="S196" s="19">
        <v>138247.44</v>
      </c>
      <c r="T196" s="19">
        <v>122831.73</v>
      </c>
      <c r="U196" s="19">
        <v>520.12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123351.85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/>
      <c r="AT196" s="19"/>
      <c r="AU196" s="19">
        <f t="shared" si="3"/>
        <v>0</v>
      </c>
      <c r="AV196" s="19">
        <v>75524.600000000006</v>
      </c>
      <c r="AW196" s="19">
        <v>123351.85</v>
      </c>
      <c r="AX196" s="20">
        <v>55</v>
      </c>
      <c r="AY196" s="20">
        <v>300</v>
      </c>
      <c r="AZ196" s="19">
        <v>574206.88119999995</v>
      </c>
      <c r="BA196" s="19">
        <v>158659</v>
      </c>
      <c r="BB196" s="21">
        <v>89.83</v>
      </c>
      <c r="BC196" s="21">
        <v>78.273325403538394</v>
      </c>
      <c r="BD196" s="21">
        <v>9.81</v>
      </c>
      <c r="BE196" s="21"/>
      <c r="BF196" s="17" t="s">
        <v>75</v>
      </c>
      <c r="BG196" s="14"/>
      <c r="BH196" s="17" t="s">
        <v>265</v>
      </c>
      <c r="BI196" s="17" t="s">
        <v>371</v>
      </c>
      <c r="BJ196" s="17" t="s">
        <v>378</v>
      </c>
      <c r="BK196" s="17" t="s">
        <v>78</v>
      </c>
      <c r="BL196" s="15" t="s">
        <v>79</v>
      </c>
      <c r="BM196" s="21">
        <v>1077047.3722516799</v>
      </c>
      <c r="BN196" s="15" t="s">
        <v>80</v>
      </c>
      <c r="BO196" s="21"/>
      <c r="BP196" s="22">
        <v>37690</v>
      </c>
      <c r="BQ196" s="22">
        <v>46822</v>
      </c>
      <c r="BR196" s="21"/>
      <c r="BS196" s="21">
        <v>184.93</v>
      </c>
      <c r="BT196" s="21">
        <v>0</v>
      </c>
    </row>
    <row r="197" spans="1:72" s="1" customFormat="1" ht="18.2" customHeight="1" x14ac:dyDescent="0.15">
      <c r="A197" s="5">
        <v>195</v>
      </c>
      <c r="B197" s="6" t="s">
        <v>72</v>
      </c>
      <c r="C197" s="6" t="s">
        <v>73</v>
      </c>
      <c r="D197" s="7">
        <v>45139</v>
      </c>
      <c r="E197" s="8" t="s">
        <v>380</v>
      </c>
      <c r="F197" s="9">
        <v>199</v>
      </c>
      <c r="G197" s="9">
        <v>198</v>
      </c>
      <c r="H197" s="10">
        <v>35024.370000000003</v>
      </c>
      <c r="I197" s="10">
        <v>26430.14</v>
      </c>
      <c r="J197" s="10">
        <v>0</v>
      </c>
      <c r="K197" s="10">
        <v>61454.51</v>
      </c>
      <c r="L197" s="10">
        <v>269.2</v>
      </c>
      <c r="M197" s="10">
        <v>0</v>
      </c>
      <c r="N197" s="10"/>
      <c r="O197" s="10">
        <v>0</v>
      </c>
      <c r="P197" s="10">
        <v>0</v>
      </c>
      <c r="Q197" s="10">
        <v>0</v>
      </c>
      <c r="R197" s="10">
        <v>0</v>
      </c>
      <c r="S197" s="10">
        <v>61454.51</v>
      </c>
      <c r="T197" s="10">
        <v>84060.55</v>
      </c>
      <c r="U197" s="10">
        <v>286.02999999999997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10">
        <v>84346.58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/>
      <c r="AT197" s="10"/>
      <c r="AU197" s="10">
        <f t="shared" si="3"/>
        <v>0</v>
      </c>
      <c r="AV197" s="10">
        <v>26699.34</v>
      </c>
      <c r="AW197" s="10">
        <v>84346.58</v>
      </c>
      <c r="AX197" s="11">
        <v>88</v>
      </c>
      <c r="AY197" s="11">
        <v>360</v>
      </c>
      <c r="AZ197" s="10">
        <v>207244.323</v>
      </c>
      <c r="BA197" s="10">
        <v>64350</v>
      </c>
      <c r="BB197" s="12">
        <v>90</v>
      </c>
      <c r="BC197" s="12">
        <v>85.950363636363605</v>
      </c>
      <c r="BD197" s="12">
        <v>9.8000000000000007</v>
      </c>
      <c r="BE197" s="12"/>
      <c r="BF197" s="8" t="s">
        <v>75</v>
      </c>
      <c r="BG197" s="5"/>
      <c r="BH197" s="8" t="s">
        <v>140</v>
      </c>
      <c r="BI197" s="8" t="s">
        <v>381</v>
      </c>
      <c r="BJ197" s="8" t="s">
        <v>382</v>
      </c>
      <c r="BK197" s="8" t="s">
        <v>78</v>
      </c>
      <c r="BL197" s="6" t="s">
        <v>79</v>
      </c>
      <c r="BM197" s="12">
        <v>478775.00305622001</v>
      </c>
      <c r="BN197" s="6" t="s">
        <v>80</v>
      </c>
      <c r="BO197" s="12"/>
      <c r="BP197" s="13">
        <v>36879</v>
      </c>
      <c r="BQ197" s="13">
        <v>47836</v>
      </c>
      <c r="BR197" s="12"/>
      <c r="BS197" s="12">
        <v>65</v>
      </c>
      <c r="BT197" s="12">
        <v>0</v>
      </c>
    </row>
    <row r="198" spans="1:72" s="1" customFormat="1" ht="18.2" customHeight="1" x14ac:dyDescent="0.15">
      <c r="A198" s="14">
        <v>196</v>
      </c>
      <c r="B198" s="15" t="s">
        <v>72</v>
      </c>
      <c r="C198" s="15" t="s">
        <v>73</v>
      </c>
      <c r="D198" s="16">
        <v>45139</v>
      </c>
      <c r="E198" s="17" t="s">
        <v>383</v>
      </c>
      <c r="F198" s="18">
        <v>121</v>
      </c>
      <c r="G198" s="18">
        <v>120</v>
      </c>
      <c r="H198" s="19">
        <v>35291.379999999997</v>
      </c>
      <c r="I198" s="19">
        <v>20475.63</v>
      </c>
      <c r="J198" s="19">
        <v>0</v>
      </c>
      <c r="K198" s="19">
        <v>55767.01</v>
      </c>
      <c r="L198" s="19">
        <v>267.01</v>
      </c>
      <c r="M198" s="19">
        <v>0</v>
      </c>
      <c r="N198" s="19"/>
      <c r="O198" s="19">
        <v>0</v>
      </c>
      <c r="P198" s="19">
        <v>0</v>
      </c>
      <c r="Q198" s="19">
        <v>0</v>
      </c>
      <c r="R198" s="19">
        <v>0</v>
      </c>
      <c r="S198" s="19">
        <v>55767.01</v>
      </c>
      <c r="T198" s="19">
        <v>46707.21</v>
      </c>
      <c r="U198" s="19">
        <v>288.22000000000003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46995.43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/>
      <c r="AT198" s="19"/>
      <c r="AU198" s="19">
        <f t="shared" si="3"/>
        <v>0</v>
      </c>
      <c r="AV198" s="19">
        <v>20742.64</v>
      </c>
      <c r="AW198" s="19">
        <v>46995.43</v>
      </c>
      <c r="AX198" s="20">
        <v>89</v>
      </c>
      <c r="AY198" s="20">
        <v>360</v>
      </c>
      <c r="AZ198" s="19">
        <v>209868.01550000001</v>
      </c>
      <c r="BA198" s="19">
        <v>64350</v>
      </c>
      <c r="BB198" s="21">
        <v>90</v>
      </c>
      <c r="BC198" s="21">
        <v>77.995818181818194</v>
      </c>
      <c r="BD198" s="21">
        <v>9.8000000000000007</v>
      </c>
      <c r="BE198" s="21"/>
      <c r="BF198" s="17" t="s">
        <v>75</v>
      </c>
      <c r="BG198" s="14"/>
      <c r="BH198" s="17" t="s">
        <v>140</v>
      </c>
      <c r="BI198" s="17" t="s">
        <v>381</v>
      </c>
      <c r="BJ198" s="17" t="s">
        <v>382</v>
      </c>
      <c r="BK198" s="17" t="s">
        <v>78</v>
      </c>
      <c r="BL198" s="15" t="s">
        <v>79</v>
      </c>
      <c r="BM198" s="21">
        <v>434465.27168121998</v>
      </c>
      <c r="BN198" s="15" t="s">
        <v>80</v>
      </c>
      <c r="BO198" s="21"/>
      <c r="BP198" s="22">
        <v>36915</v>
      </c>
      <c r="BQ198" s="22">
        <v>47872</v>
      </c>
      <c r="BR198" s="21"/>
      <c r="BS198" s="21">
        <v>65</v>
      </c>
      <c r="BT198" s="21">
        <v>0</v>
      </c>
    </row>
    <row r="199" spans="1:72" s="1" customFormat="1" ht="18.2" customHeight="1" x14ac:dyDescent="0.15">
      <c r="A199" s="5">
        <v>197</v>
      </c>
      <c r="B199" s="6" t="s">
        <v>72</v>
      </c>
      <c r="C199" s="6" t="s">
        <v>73</v>
      </c>
      <c r="D199" s="7">
        <v>45139</v>
      </c>
      <c r="E199" s="8" t="s">
        <v>384</v>
      </c>
      <c r="F199" s="9">
        <v>180</v>
      </c>
      <c r="G199" s="9">
        <v>179</v>
      </c>
      <c r="H199" s="10">
        <v>34878.29</v>
      </c>
      <c r="I199" s="10">
        <v>23528.55</v>
      </c>
      <c r="J199" s="10">
        <v>0</v>
      </c>
      <c r="K199" s="10">
        <v>58406.84</v>
      </c>
      <c r="L199" s="10">
        <v>248.96</v>
      </c>
      <c r="M199" s="10">
        <v>0</v>
      </c>
      <c r="N199" s="10"/>
      <c r="O199" s="10">
        <v>0</v>
      </c>
      <c r="P199" s="10">
        <v>0</v>
      </c>
      <c r="Q199" s="10">
        <v>0</v>
      </c>
      <c r="R199" s="10">
        <v>0</v>
      </c>
      <c r="S199" s="10">
        <v>58406.84</v>
      </c>
      <c r="T199" s="10">
        <v>72190.559999999998</v>
      </c>
      <c r="U199" s="10">
        <v>282.81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10">
        <v>72473.37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/>
      <c r="AT199" s="10"/>
      <c r="AU199" s="10">
        <f t="shared" si="3"/>
        <v>0</v>
      </c>
      <c r="AV199" s="10">
        <v>23777.51</v>
      </c>
      <c r="AW199" s="10">
        <v>72473.37</v>
      </c>
      <c r="AX199" s="11">
        <v>93</v>
      </c>
      <c r="AY199" s="11">
        <v>360</v>
      </c>
      <c r="AZ199" s="10">
        <v>223254.10250000001</v>
      </c>
      <c r="BA199" s="10">
        <v>62000</v>
      </c>
      <c r="BB199" s="12">
        <v>86.71</v>
      </c>
      <c r="BC199" s="12">
        <v>81.6847918774193</v>
      </c>
      <c r="BD199" s="12">
        <v>9.73</v>
      </c>
      <c r="BE199" s="12"/>
      <c r="BF199" s="8" t="s">
        <v>75</v>
      </c>
      <c r="BG199" s="5"/>
      <c r="BH199" s="8" t="s">
        <v>140</v>
      </c>
      <c r="BI199" s="8" t="s">
        <v>381</v>
      </c>
      <c r="BJ199" s="8" t="s">
        <v>385</v>
      </c>
      <c r="BK199" s="8" t="s">
        <v>78</v>
      </c>
      <c r="BL199" s="6" t="s">
        <v>79</v>
      </c>
      <c r="BM199" s="12">
        <v>455031.45333847997</v>
      </c>
      <c r="BN199" s="6" t="s">
        <v>80</v>
      </c>
      <c r="BO199" s="12"/>
      <c r="BP199" s="13">
        <v>37420</v>
      </c>
      <c r="BQ199" s="13">
        <v>48378</v>
      </c>
      <c r="BR199" s="12"/>
      <c r="BS199" s="12">
        <v>90</v>
      </c>
      <c r="BT199" s="12">
        <v>0</v>
      </c>
    </row>
    <row r="200" spans="1:72" s="1" customFormat="1" ht="18.2" customHeight="1" x14ac:dyDescent="0.15">
      <c r="A200" s="14">
        <v>198</v>
      </c>
      <c r="B200" s="15" t="s">
        <v>72</v>
      </c>
      <c r="C200" s="15" t="s">
        <v>73</v>
      </c>
      <c r="D200" s="16">
        <v>45139</v>
      </c>
      <c r="E200" s="17" t="s">
        <v>386</v>
      </c>
      <c r="F200" s="18">
        <v>226</v>
      </c>
      <c r="G200" s="18">
        <v>225</v>
      </c>
      <c r="H200" s="19">
        <v>46588.37</v>
      </c>
      <c r="I200" s="19">
        <v>26417.49</v>
      </c>
      <c r="J200" s="19">
        <v>0</v>
      </c>
      <c r="K200" s="19">
        <v>73005.86</v>
      </c>
      <c r="L200" s="19">
        <v>266.39999999999998</v>
      </c>
      <c r="M200" s="19">
        <v>0</v>
      </c>
      <c r="N200" s="19"/>
      <c r="O200" s="19">
        <v>0</v>
      </c>
      <c r="P200" s="19">
        <v>0</v>
      </c>
      <c r="Q200" s="19">
        <v>0</v>
      </c>
      <c r="R200" s="19">
        <v>0</v>
      </c>
      <c r="S200" s="19">
        <v>73005.86</v>
      </c>
      <c r="T200" s="19">
        <v>124776.36</v>
      </c>
      <c r="U200" s="19">
        <v>402.6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125178.96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/>
      <c r="AT200" s="19"/>
      <c r="AU200" s="19">
        <f t="shared" si="3"/>
        <v>0</v>
      </c>
      <c r="AV200" s="19">
        <v>26683.89</v>
      </c>
      <c r="AW200" s="19">
        <v>125178.96</v>
      </c>
      <c r="AX200" s="20">
        <v>106</v>
      </c>
      <c r="AY200" s="20">
        <v>360</v>
      </c>
      <c r="AZ200" s="19">
        <v>274774.28000000003</v>
      </c>
      <c r="BA200" s="19">
        <v>73920</v>
      </c>
      <c r="BB200" s="21">
        <v>84</v>
      </c>
      <c r="BC200" s="21">
        <v>82.961204545454606</v>
      </c>
      <c r="BD200" s="21">
        <v>10.37</v>
      </c>
      <c r="BE200" s="21"/>
      <c r="BF200" s="17" t="s">
        <v>75</v>
      </c>
      <c r="BG200" s="14"/>
      <c r="BH200" s="17" t="s">
        <v>140</v>
      </c>
      <c r="BI200" s="17" t="s">
        <v>381</v>
      </c>
      <c r="BJ200" s="17" t="s">
        <v>385</v>
      </c>
      <c r="BK200" s="17" t="s">
        <v>78</v>
      </c>
      <c r="BL200" s="15" t="s">
        <v>79</v>
      </c>
      <c r="BM200" s="21">
        <v>568768.35963091999</v>
      </c>
      <c r="BN200" s="15" t="s">
        <v>80</v>
      </c>
      <c r="BO200" s="21"/>
      <c r="BP200" s="22">
        <v>37420</v>
      </c>
      <c r="BQ200" s="22">
        <v>48378</v>
      </c>
      <c r="BR200" s="21"/>
      <c r="BS200" s="21">
        <v>90</v>
      </c>
      <c r="BT200" s="21">
        <v>0</v>
      </c>
    </row>
    <row r="201" spans="1:72" s="1" customFormat="1" ht="18.2" customHeight="1" x14ac:dyDescent="0.15">
      <c r="A201" s="5">
        <v>199</v>
      </c>
      <c r="B201" s="6" t="s">
        <v>72</v>
      </c>
      <c r="C201" s="6" t="s">
        <v>73</v>
      </c>
      <c r="D201" s="7">
        <v>45139</v>
      </c>
      <c r="E201" s="8" t="s">
        <v>387</v>
      </c>
      <c r="F201" s="9">
        <v>101</v>
      </c>
      <c r="G201" s="9">
        <v>100</v>
      </c>
      <c r="H201" s="10">
        <v>46734.559999999998</v>
      </c>
      <c r="I201" s="10">
        <v>16355.46</v>
      </c>
      <c r="J201" s="10">
        <v>0</v>
      </c>
      <c r="K201" s="10">
        <v>63090.02</v>
      </c>
      <c r="L201" s="10">
        <v>242.97</v>
      </c>
      <c r="M201" s="10">
        <v>0</v>
      </c>
      <c r="N201" s="10"/>
      <c r="O201" s="10">
        <v>0</v>
      </c>
      <c r="P201" s="10">
        <v>0</v>
      </c>
      <c r="Q201" s="10">
        <v>0</v>
      </c>
      <c r="R201" s="10">
        <v>0</v>
      </c>
      <c r="S201" s="10">
        <v>63090.02</v>
      </c>
      <c r="T201" s="10">
        <v>48778.43</v>
      </c>
      <c r="U201" s="10">
        <v>401.92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10">
        <v>49180.35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/>
      <c r="AT201" s="10"/>
      <c r="AU201" s="10">
        <f t="shared" si="3"/>
        <v>0</v>
      </c>
      <c r="AV201" s="10">
        <v>16598.43</v>
      </c>
      <c r="AW201" s="10">
        <v>49180.35</v>
      </c>
      <c r="AX201" s="11">
        <v>113</v>
      </c>
      <c r="AY201" s="11">
        <v>360</v>
      </c>
      <c r="AZ201" s="10">
        <v>257461.30650000001</v>
      </c>
      <c r="BA201" s="10">
        <v>71550</v>
      </c>
      <c r="BB201" s="12">
        <v>90</v>
      </c>
      <c r="BC201" s="12">
        <v>79.3585157232705</v>
      </c>
      <c r="BD201" s="12">
        <v>10.32</v>
      </c>
      <c r="BE201" s="12"/>
      <c r="BF201" s="8" t="s">
        <v>75</v>
      </c>
      <c r="BG201" s="5"/>
      <c r="BH201" s="8" t="s">
        <v>140</v>
      </c>
      <c r="BI201" s="8" t="s">
        <v>388</v>
      </c>
      <c r="BJ201" s="8" t="s">
        <v>385</v>
      </c>
      <c r="BK201" s="8" t="s">
        <v>78</v>
      </c>
      <c r="BL201" s="6" t="s">
        <v>79</v>
      </c>
      <c r="BM201" s="12">
        <v>491516.80679444002</v>
      </c>
      <c r="BN201" s="6" t="s">
        <v>80</v>
      </c>
      <c r="BO201" s="12"/>
      <c r="BP201" s="13">
        <v>37652</v>
      </c>
      <c r="BQ201" s="13">
        <v>48610</v>
      </c>
      <c r="BR201" s="12"/>
      <c r="BS201" s="12">
        <v>90</v>
      </c>
      <c r="BT201" s="12">
        <v>0</v>
      </c>
    </row>
    <row r="202" spans="1:72" s="1" customFormat="1" ht="18.2" customHeight="1" x14ac:dyDescent="0.15">
      <c r="A202" s="14">
        <v>200</v>
      </c>
      <c r="B202" s="15" t="s">
        <v>72</v>
      </c>
      <c r="C202" s="15" t="s">
        <v>73</v>
      </c>
      <c r="D202" s="16">
        <v>45139</v>
      </c>
      <c r="E202" s="17" t="s">
        <v>389</v>
      </c>
      <c r="F202" s="18">
        <v>117</v>
      </c>
      <c r="G202" s="18">
        <v>116</v>
      </c>
      <c r="H202" s="19">
        <v>35024.370000000003</v>
      </c>
      <c r="I202" s="19">
        <v>20235.439999999999</v>
      </c>
      <c r="J202" s="19">
        <v>0</v>
      </c>
      <c r="K202" s="19">
        <v>55259.81</v>
      </c>
      <c r="L202" s="19">
        <v>269.2</v>
      </c>
      <c r="M202" s="19">
        <v>0</v>
      </c>
      <c r="N202" s="19"/>
      <c r="O202" s="19">
        <v>0</v>
      </c>
      <c r="P202" s="19">
        <v>0</v>
      </c>
      <c r="Q202" s="19">
        <v>0</v>
      </c>
      <c r="R202" s="19">
        <v>0</v>
      </c>
      <c r="S202" s="19">
        <v>55259.81</v>
      </c>
      <c r="T202" s="19">
        <v>44726.47</v>
      </c>
      <c r="U202" s="19">
        <v>286.02999999999997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45012.5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/>
      <c r="AT202" s="19"/>
      <c r="AU202" s="19">
        <f t="shared" si="3"/>
        <v>0</v>
      </c>
      <c r="AV202" s="19">
        <v>20504.64</v>
      </c>
      <c r="AW202" s="19">
        <v>45012.5</v>
      </c>
      <c r="AX202" s="20">
        <v>88</v>
      </c>
      <c r="AY202" s="20">
        <v>360</v>
      </c>
      <c r="AZ202" s="19">
        <v>207109.76000000001</v>
      </c>
      <c r="BA202" s="19">
        <v>64350</v>
      </c>
      <c r="BB202" s="21">
        <v>90</v>
      </c>
      <c r="BC202" s="21">
        <v>77.286447552447598</v>
      </c>
      <c r="BD202" s="21">
        <v>9.8000000000000007</v>
      </c>
      <c r="BE202" s="21"/>
      <c r="BF202" s="17" t="s">
        <v>75</v>
      </c>
      <c r="BG202" s="14"/>
      <c r="BH202" s="17" t="s">
        <v>390</v>
      </c>
      <c r="BI202" s="17" t="s">
        <v>391</v>
      </c>
      <c r="BJ202" s="17" t="s">
        <v>392</v>
      </c>
      <c r="BK202" s="17" t="s">
        <v>78</v>
      </c>
      <c r="BL202" s="15" t="s">
        <v>79</v>
      </c>
      <c r="BM202" s="21">
        <v>430513.81748282001</v>
      </c>
      <c r="BN202" s="15" t="s">
        <v>80</v>
      </c>
      <c r="BO202" s="21"/>
      <c r="BP202" s="22">
        <v>36875</v>
      </c>
      <c r="BQ202" s="22">
        <v>47832</v>
      </c>
      <c r="BR202" s="21"/>
      <c r="BS202" s="21">
        <v>65</v>
      </c>
      <c r="BT202" s="21">
        <v>0</v>
      </c>
    </row>
    <row r="203" spans="1:72" s="1" customFormat="1" ht="18.2" customHeight="1" x14ac:dyDescent="0.15">
      <c r="A203" s="5">
        <v>201</v>
      </c>
      <c r="B203" s="6" t="s">
        <v>72</v>
      </c>
      <c r="C203" s="6" t="s">
        <v>73</v>
      </c>
      <c r="D203" s="7">
        <v>45139</v>
      </c>
      <c r="E203" s="8" t="s">
        <v>393</v>
      </c>
      <c r="F203" s="9">
        <v>172</v>
      </c>
      <c r="G203" s="9">
        <v>171</v>
      </c>
      <c r="H203" s="10">
        <v>40776.730000000003</v>
      </c>
      <c r="I203" s="10">
        <v>24287.13</v>
      </c>
      <c r="J203" s="10">
        <v>0</v>
      </c>
      <c r="K203" s="10">
        <v>65063.86</v>
      </c>
      <c r="L203" s="10">
        <v>287.97000000000003</v>
      </c>
      <c r="M203" s="10">
        <v>0</v>
      </c>
      <c r="N203" s="10"/>
      <c r="O203" s="10">
        <v>0</v>
      </c>
      <c r="P203" s="10">
        <v>0</v>
      </c>
      <c r="Q203" s="10">
        <v>0</v>
      </c>
      <c r="R203" s="10">
        <v>0</v>
      </c>
      <c r="S203" s="10">
        <v>65063.86</v>
      </c>
      <c r="T203" s="10">
        <v>92165.54</v>
      </c>
      <c r="U203" s="10">
        <v>389.08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10">
        <v>92554.62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/>
      <c r="AT203" s="10"/>
      <c r="AU203" s="10">
        <f t="shared" si="3"/>
        <v>0</v>
      </c>
      <c r="AV203" s="10">
        <v>24575.1</v>
      </c>
      <c r="AW203" s="10">
        <v>92554.62</v>
      </c>
      <c r="AX203" s="11">
        <v>89</v>
      </c>
      <c r="AY203" s="11">
        <v>360</v>
      </c>
      <c r="AZ203" s="10">
        <v>279088.41619999998</v>
      </c>
      <c r="BA203" s="10">
        <v>68633.33</v>
      </c>
      <c r="BB203" s="12">
        <v>72.180000000000007</v>
      </c>
      <c r="BC203" s="12">
        <v>68.426075418459206</v>
      </c>
      <c r="BD203" s="12">
        <v>11.45</v>
      </c>
      <c r="BE203" s="12"/>
      <c r="BF203" s="8" t="s">
        <v>75</v>
      </c>
      <c r="BG203" s="5"/>
      <c r="BH203" s="8" t="s">
        <v>390</v>
      </c>
      <c r="BI203" s="8" t="s">
        <v>394</v>
      </c>
      <c r="BJ203" s="8" t="s">
        <v>395</v>
      </c>
      <c r="BK203" s="8" t="s">
        <v>78</v>
      </c>
      <c r="BL203" s="6" t="s">
        <v>79</v>
      </c>
      <c r="BM203" s="12">
        <v>506894.44550691999</v>
      </c>
      <c r="BN203" s="6" t="s">
        <v>80</v>
      </c>
      <c r="BO203" s="12"/>
      <c r="BP203" s="13">
        <v>36915</v>
      </c>
      <c r="BQ203" s="13">
        <v>47872</v>
      </c>
      <c r="BR203" s="12"/>
      <c r="BS203" s="12">
        <v>65</v>
      </c>
      <c r="BT203" s="12">
        <v>0</v>
      </c>
    </row>
    <row r="204" spans="1:72" s="1" customFormat="1" ht="18.2" customHeight="1" x14ac:dyDescent="0.15">
      <c r="A204" s="14">
        <v>202</v>
      </c>
      <c r="B204" s="15" t="s">
        <v>72</v>
      </c>
      <c r="C204" s="15" t="s">
        <v>73</v>
      </c>
      <c r="D204" s="16">
        <v>45139</v>
      </c>
      <c r="E204" s="17" t="s">
        <v>396</v>
      </c>
      <c r="F204" s="18">
        <v>0</v>
      </c>
      <c r="G204" s="18">
        <v>0</v>
      </c>
      <c r="H204" s="19">
        <v>33302.800000000003</v>
      </c>
      <c r="I204" s="19">
        <v>0</v>
      </c>
      <c r="J204" s="19">
        <v>0</v>
      </c>
      <c r="K204" s="19">
        <v>33302.800000000003</v>
      </c>
      <c r="L204" s="19">
        <v>283.25</v>
      </c>
      <c r="M204" s="19">
        <v>0</v>
      </c>
      <c r="N204" s="19"/>
      <c r="O204" s="19">
        <v>0</v>
      </c>
      <c r="P204" s="19">
        <v>283.25</v>
      </c>
      <c r="Q204" s="19">
        <v>0</v>
      </c>
      <c r="R204" s="19">
        <v>0</v>
      </c>
      <c r="S204" s="19">
        <v>33019.550000000003</v>
      </c>
      <c r="T204" s="19">
        <v>0</v>
      </c>
      <c r="U204" s="19">
        <v>271.98</v>
      </c>
      <c r="V204" s="19">
        <v>0</v>
      </c>
      <c r="W204" s="19">
        <v>0</v>
      </c>
      <c r="X204" s="19">
        <v>271.98</v>
      </c>
      <c r="Y204" s="19">
        <v>0</v>
      </c>
      <c r="Z204" s="19">
        <v>0</v>
      </c>
      <c r="AA204" s="19">
        <v>0</v>
      </c>
      <c r="AB204" s="19">
        <v>90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70.959999999999994</v>
      </c>
      <c r="AI204" s="19">
        <v>33.96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/>
      <c r="AT204" s="19"/>
      <c r="AU204" s="19">
        <f t="shared" si="3"/>
        <v>750.15</v>
      </c>
      <c r="AV204" s="19">
        <v>0</v>
      </c>
      <c r="AW204" s="19">
        <v>0</v>
      </c>
      <c r="AX204" s="20">
        <v>82</v>
      </c>
      <c r="AY204" s="20">
        <v>360</v>
      </c>
      <c r="AZ204" s="19">
        <v>210529.39050000001</v>
      </c>
      <c r="BA204" s="19">
        <v>64350</v>
      </c>
      <c r="BB204" s="21">
        <v>90</v>
      </c>
      <c r="BC204" s="21">
        <v>46.181188811188797</v>
      </c>
      <c r="BD204" s="21">
        <v>9.8000000000000007</v>
      </c>
      <c r="BE204" s="21"/>
      <c r="BF204" s="17" t="s">
        <v>75</v>
      </c>
      <c r="BG204" s="14"/>
      <c r="BH204" s="17" t="s">
        <v>390</v>
      </c>
      <c r="BI204" s="17" t="s">
        <v>397</v>
      </c>
      <c r="BJ204" s="17" t="s">
        <v>398</v>
      </c>
      <c r="BK204" s="17" t="s">
        <v>83</v>
      </c>
      <c r="BL204" s="15" t="s">
        <v>79</v>
      </c>
      <c r="BM204" s="21">
        <v>257246.13461509999</v>
      </c>
      <c r="BN204" s="15" t="s">
        <v>80</v>
      </c>
      <c r="BO204" s="21"/>
      <c r="BP204" s="22">
        <v>36932</v>
      </c>
      <c r="BQ204" s="22">
        <v>47889</v>
      </c>
      <c r="BR204" s="21"/>
      <c r="BS204" s="21">
        <v>90</v>
      </c>
      <c r="BT204" s="21">
        <v>0</v>
      </c>
    </row>
    <row r="205" spans="1:72" s="1" customFormat="1" ht="18.2" customHeight="1" x14ac:dyDescent="0.15">
      <c r="A205" s="5">
        <v>203</v>
      </c>
      <c r="B205" s="6" t="s">
        <v>72</v>
      </c>
      <c r="C205" s="6" t="s">
        <v>73</v>
      </c>
      <c r="D205" s="7">
        <v>45139</v>
      </c>
      <c r="E205" s="8" t="s">
        <v>399</v>
      </c>
      <c r="F205" s="9">
        <v>127</v>
      </c>
      <c r="G205" s="9">
        <v>126</v>
      </c>
      <c r="H205" s="10">
        <v>53556.47</v>
      </c>
      <c r="I205" s="10">
        <v>25865.78</v>
      </c>
      <c r="J205" s="10">
        <v>0</v>
      </c>
      <c r="K205" s="10">
        <v>79422.25</v>
      </c>
      <c r="L205" s="10">
        <v>356.17</v>
      </c>
      <c r="M205" s="10">
        <v>0</v>
      </c>
      <c r="N205" s="10"/>
      <c r="O205" s="10">
        <v>0</v>
      </c>
      <c r="P205" s="10">
        <v>0</v>
      </c>
      <c r="Q205" s="10">
        <v>0</v>
      </c>
      <c r="R205" s="10">
        <v>0</v>
      </c>
      <c r="S205" s="10">
        <v>79422.25</v>
      </c>
      <c r="T205" s="10">
        <v>85740.77</v>
      </c>
      <c r="U205" s="10">
        <v>522.62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10">
        <v>86263.39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/>
      <c r="AT205" s="10"/>
      <c r="AU205" s="10">
        <f t="shared" si="3"/>
        <v>0</v>
      </c>
      <c r="AV205" s="10">
        <v>26221.95</v>
      </c>
      <c r="AW205" s="10">
        <v>86263.39</v>
      </c>
      <c r="AX205" s="11">
        <v>92</v>
      </c>
      <c r="AY205" s="11">
        <v>360</v>
      </c>
      <c r="AZ205" s="10">
        <v>304999.97889999999</v>
      </c>
      <c r="BA205" s="10">
        <v>87325.19</v>
      </c>
      <c r="BB205" s="12">
        <v>85</v>
      </c>
      <c r="BC205" s="12">
        <v>77.307489969389096</v>
      </c>
      <c r="BD205" s="12">
        <v>11.71</v>
      </c>
      <c r="BE205" s="12"/>
      <c r="BF205" s="8" t="s">
        <v>75</v>
      </c>
      <c r="BG205" s="5"/>
      <c r="BH205" s="8" t="s">
        <v>390</v>
      </c>
      <c r="BI205" s="8" t="s">
        <v>394</v>
      </c>
      <c r="BJ205" s="8"/>
      <c r="BK205" s="8" t="s">
        <v>78</v>
      </c>
      <c r="BL205" s="6" t="s">
        <v>79</v>
      </c>
      <c r="BM205" s="12">
        <v>618756.67036450002</v>
      </c>
      <c r="BN205" s="6" t="s">
        <v>80</v>
      </c>
      <c r="BO205" s="12"/>
      <c r="BP205" s="13">
        <v>37005</v>
      </c>
      <c r="BQ205" s="13">
        <v>47962</v>
      </c>
      <c r="BR205" s="12"/>
      <c r="BS205" s="12">
        <v>65</v>
      </c>
      <c r="BT205" s="12">
        <v>0</v>
      </c>
    </row>
    <row r="206" spans="1:72" s="1" customFormat="1" ht="18.2" customHeight="1" x14ac:dyDescent="0.15">
      <c r="A206" s="14">
        <v>204</v>
      </c>
      <c r="B206" s="15" t="s">
        <v>72</v>
      </c>
      <c r="C206" s="15" t="s">
        <v>73</v>
      </c>
      <c r="D206" s="16">
        <v>45139</v>
      </c>
      <c r="E206" s="17" t="s">
        <v>400</v>
      </c>
      <c r="F206" s="18">
        <v>0</v>
      </c>
      <c r="G206" s="18">
        <v>0</v>
      </c>
      <c r="H206" s="19">
        <v>23419.88</v>
      </c>
      <c r="I206" s="19">
        <v>0</v>
      </c>
      <c r="J206" s="19">
        <v>0</v>
      </c>
      <c r="K206" s="19">
        <v>23419.88</v>
      </c>
      <c r="L206" s="19">
        <v>363.97</v>
      </c>
      <c r="M206" s="19">
        <v>0</v>
      </c>
      <c r="N206" s="19"/>
      <c r="O206" s="19">
        <v>0</v>
      </c>
      <c r="P206" s="19">
        <v>363.97</v>
      </c>
      <c r="Q206" s="19">
        <v>0</v>
      </c>
      <c r="R206" s="19">
        <v>0</v>
      </c>
      <c r="S206" s="19">
        <v>23055.91</v>
      </c>
      <c r="T206" s="19">
        <v>0</v>
      </c>
      <c r="U206" s="19">
        <v>191.26</v>
      </c>
      <c r="V206" s="19">
        <v>0</v>
      </c>
      <c r="W206" s="19">
        <v>0</v>
      </c>
      <c r="X206" s="19">
        <v>191.26</v>
      </c>
      <c r="Y206" s="19">
        <v>0</v>
      </c>
      <c r="Z206" s="19">
        <v>0</v>
      </c>
      <c r="AA206" s="19">
        <v>0</v>
      </c>
      <c r="AB206" s="19">
        <v>90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70.959999999999994</v>
      </c>
      <c r="AI206" s="19">
        <v>33.96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/>
      <c r="AT206" s="19"/>
      <c r="AU206" s="19">
        <f t="shared" si="3"/>
        <v>750.15</v>
      </c>
      <c r="AV206" s="19">
        <v>0</v>
      </c>
      <c r="AW206" s="19">
        <v>0</v>
      </c>
      <c r="AX206" s="20">
        <v>93</v>
      </c>
      <c r="AY206" s="20">
        <v>360</v>
      </c>
      <c r="AZ206" s="19">
        <v>212846.348</v>
      </c>
      <c r="BA206" s="19">
        <v>64350</v>
      </c>
      <c r="BB206" s="21">
        <v>90</v>
      </c>
      <c r="BC206" s="21">
        <v>32.246027972028003</v>
      </c>
      <c r="BD206" s="21">
        <v>9.8000000000000007</v>
      </c>
      <c r="BE206" s="21"/>
      <c r="BF206" s="17" t="s">
        <v>75</v>
      </c>
      <c r="BG206" s="14"/>
      <c r="BH206" s="17" t="s">
        <v>390</v>
      </c>
      <c r="BI206" s="17" t="s">
        <v>397</v>
      </c>
      <c r="BJ206" s="17" t="s">
        <v>398</v>
      </c>
      <c r="BK206" s="17" t="s">
        <v>83</v>
      </c>
      <c r="BL206" s="15" t="s">
        <v>79</v>
      </c>
      <c r="BM206" s="21">
        <v>179622.18526701999</v>
      </c>
      <c r="BN206" s="15" t="s">
        <v>80</v>
      </c>
      <c r="BO206" s="21"/>
      <c r="BP206" s="22">
        <v>37028</v>
      </c>
      <c r="BQ206" s="22">
        <v>47985</v>
      </c>
      <c r="BR206" s="21"/>
      <c r="BS206" s="21">
        <v>90</v>
      </c>
      <c r="BT206" s="21">
        <v>0</v>
      </c>
    </row>
    <row r="207" spans="1:72" s="1" customFormat="1" ht="18.2" customHeight="1" x14ac:dyDescent="0.15">
      <c r="A207" s="5">
        <v>205</v>
      </c>
      <c r="B207" s="6" t="s">
        <v>72</v>
      </c>
      <c r="C207" s="6" t="s">
        <v>73</v>
      </c>
      <c r="D207" s="7">
        <v>45139</v>
      </c>
      <c r="E207" s="8" t="s">
        <v>401</v>
      </c>
      <c r="F207" s="9">
        <v>185</v>
      </c>
      <c r="G207" s="9">
        <v>184</v>
      </c>
      <c r="H207" s="10">
        <v>55233.34</v>
      </c>
      <c r="I207" s="10">
        <v>30340.87</v>
      </c>
      <c r="J207" s="10">
        <v>0</v>
      </c>
      <c r="K207" s="10">
        <v>85574.21</v>
      </c>
      <c r="L207" s="10">
        <v>355.34</v>
      </c>
      <c r="M207" s="10">
        <v>0</v>
      </c>
      <c r="N207" s="10"/>
      <c r="O207" s="10">
        <v>0</v>
      </c>
      <c r="P207" s="10">
        <v>0</v>
      </c>
      <c r="Q207" s="10">
        <v>0</v>
      </c>
      <c r="R207" s="10">
        <v>0</v>
      </c>
      <c r="S207" s="10">
        <v>85574.21</v>
      </c>
      <c r="T207" s="10">
        <v>135280.47</v>
      </c>
      <c r="U207" s="10">
        <v>539.91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10">
        <v>135820.38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/>
      <c r="AT207" s="10"/>
      <c r="AU207" s="10">
        <f t="shared" si="3"/>
        <v>0</v>
      </c>
      <c r="AV207" s="10">
        <v>30696.21</v>
      </c>
      <c r="AW207" s="10">
        <v>135820.38</v>
      </c>
      <c r="AX207" s="11">
        <v>94</v>
      </c>
      <c r="AY207" s="11">
        <v>360</v>
      </c>
      <c r="AZ207" s="10">
        <v>311999.99249999999</v>
      </c>
      <c r="BA207" s="10">
        <v>88825</v>
      </c>
      <c r="BB207" s="12">
        <v>84.85</v>
      </c>
      <c r="BC207" s="12">
        <v>81.744685826062494</v>
      </c>
      <c r="BD207" s="12">
        <v>11.73</v>
      </c>
      <c r="BE207" s="12"/>
      <c r="BF207" s="8" t="s">
        <v>75</v>
      </c>
      <c r="BG207" s="5"/>
      <c r="BH207" s="8" t="s">
        <v>390</v>
      </c>
      <c r="BI207" s="8" t="s">
        <v>394</v>
      </c>
      <c r="BJ207" s="8" t="s">
        <v>402</v>
      </c>
      <c r="BK207" s="8" t="s">
        <v>78</v>
      </c>
      <c r="BL207" s="6" t="s">
        <v>79</v>
      </c>
      <c r="BM207" s="12">
        <v>666684.88047961995</v>
      </c>
      <c r="BN207" s="6" t="s">
        <v>80</v>
      </c>
      <c r="BO207" s="12"/>
      <c r="BP207" s="13">
        <v>37050</v>
      </c>
      <c r="BQ207" s="13">
        <v>48007</v>
      </c>
      <c r="BR207" s="12"/>
      <c r="BS207" s="12">
        <v>65</v>
      </c>
      <c r="BT207" s="12">
        <v>0</v>
      </c>
    </row>
    <row r="208" spans="1:72" s="1" customFormat="1" ht="18.2" customHeight="1" x14ac:dyDescent="0.15">
      <c r="A208" s="14">
        <v>206</v>
      </c>
      <c r="B208" s="15" t="s">
        <v>72</v>
      </c>
      <c r="C208" s="15" t="s">
        <v>73</v>
      </c>
      <c r="D208" s="16">
        <v>45139</v>
      </c>
      <c r="E208" s="17" t="s">
        <v>403</v>
      </c>
      <c r="F208" s="18">
        <v>0</v>
      </c>
      <c r="G208" s="18">
        <v>0</v>
      </c>
      <c r="H208" s="19">
        <v>55282.400000000001</v>
      </c>
      <c r="I208" s="19">
        <v>0</v>
      </c>
      <c r="J208" s="19">
        <v>0</v>
      </c>
      <c r="K208" s="19">
        <v>55282.400000000001</v>
      </c>
      <c r="L208" s="19">
        <v>354.88</v>
      </c>
      <c r="M208" s="19">
        <v>0</v>
      </c>
      <c r="N208" s="19"/>
      <c r="O208" s="19">
        <v>0</v>
      </c>
      <c r="P208" s="19">
        <v>354.88</v>
      </c>
      <c r="Q208" s="19">
        <v>0</v>
      </c>
      <c r="R208" s="19">
        <v>0</v>
      </c>
      <c r="S208" s="19">
        <v>54927.519999999997</v>
      </c>
      <c r="T208" s="19">
        <v>0</v>
      </c>
      <c r="U208" s="19">
        <v>540.38</v>
      </c>
      <c r="V208" s="19">
        <v>0</v>
      </c>
      <c r="W208" s="19">
        <v>0</v>
      </c>
      <c r="X208" s="19">
        <v>540.38</v>
      </c>
      <c r="Y208" s="19">
        <v>0</v>
      </c>
      <c r="Z208" s="19">
        <v>0</v>
      </c>
      <c r="AA208" s="19">
        <v>0</v>
      </c>
      <c r="AB208" s="19">
        <v>65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105.61</v>
      </c>
      <c r="AI208" s="19">
        <v>33.96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/>
      <c r="AT208" s="19"/>
      <c r="AU208" s="19">
        <f t="shared" si="3"/>
        <v>1099.83</v>
      </c>
      <c r="AV208" s="19">
        <v>0</v>
      </c>
      <c r="AW208" s="19">
        <v>0</v>
      </c>
      <c r="AX208" s="20">
        <v>96</v>
      </c>
      <c r="AY208" s="20">
        <v>360</v>
      </c>
      <c r="AZ208" s="19">
        <v>429999.98440000002</v>
      </c>
      <c r="BA208" s="19">
        <v>88825</v>
      </c>
      <c r="BB208" s="21">
        <v>61.65</v>
      </c>
      <c r="BC208" s="21">
        <v>38.123069045876697</v>
      </c>
      <c r="BD208" s="21">
        <v>11.73</v>
      </c>
      <c r="BE208" s="21"/>
      <c r="BF208" s="17" t="s">
        <v>75</v>
      </c>
      <c r="BG208" s="14"/>
      <c r="BH208" s="17" t="s">
        <v>390</v>
      </c>
      <c r="BI208" s="17" t="s">
        <v>394</v>
      </c>
      <c r="BJ208" s="17" t="s">
        <v>395</v>
      </c>
      <c r="BK208" s="17" t="s">
        <v>83</v>
      </c>
      <c r="BL208" s="15" t="s">
        <v>79</v>
      </c>
      <c r="BM208" s="21">
        <v>427925.03846944001</v>
      </c>
      <c r="BN208" s="15" t="s">
        <v>80</v>
      </c>
      <c r="BO208" s="21"/>
      <c r="BP208" s="22">
        <v>37125</v>
      </c>
      <c r="BQ208" s="22">
        <v>48082</v>
      </c>
      <c r="BR208" s="21"/>
      <c r="BS208" s="21">
        <v>65</v>
      </c>
      <c r="BT208" s="21">
        <v>0</v>
      </c>
    </row>
    <row r="209" spans="1:72" s="1" customFormat="1" ht="18.2" customHeight="1" x14ac:dyDescent="0.15">
      <c r="A209" s="5">
        <v>207</v>
      </c>
      <c r="B209" s="6" t="s">
        <v>72</v>
      </c>
      <c r="C209" s="6" t="s">
        <v>73</v>
      </c>
      <c r="D209" s="7">
        <v>45139</v>
      </c>
      <c r="E209" s="8" t="s">
        <v>404</v>
      </c>
      <c r="F209" s="9">
        <v>0</v>
      </c>
      <c r="G209" s="9">
        <v>0</v>
      </c>
      <c r="H209" s="10">
        <v>55584.04</v>
      </c>
      <c r="I209" s="10">
        <v>348.52</v>
      </c>
      <c r="J209" s="10">
        <v>0</v>
      </c>
      <c r="K209" s="10">
        <v>55932.56</v>
      </c>
      <c r="L209" s="10">
        <v>351.93</v>
      </c>
      <c r="M209" s="10">
        <v>0</v>
      </c>
      <c r="N209" s="10"/>
      <c r="O209" s="10">
        <v>348.52</v>
      </c>
      <c r="P209" s="10">
        <v>0</v>
      </c>
      <c r="Q209" s="10">
        <v>0</v>
      </c>
      <c r="R209" s="10">
        <v>0</v>
      </c>
      <c r="S209" s="10">
        <v>55584.04</v>
      </c>
      <c r="T209" s="10">
        <v>546.74</v>
      </c>
      <c r="U209" s="10">
        <v>543.33000000000004</v>
      </c>
      <c r="V209" s="10">
        <v>0</v>
      </c>
      <c r="W209" s="10">
        <v>546.74</v>
      </c>
      <c r="X209" s="10">
        <v>0</v>
      </c>
      <c r="Y209" s="10">
        <v>0</v>
      </c>
      <c r="Z209" s="10">
        <v>0</v>
      </c>
      <c r="AA209" s="10">
        <v>543.33000000000004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9">
        <v>33.96</v>
      </c>
      <c r="AJ209" s="10">
        <v>0</v>
      </c>
      <c r="AK209" s="10">
        <v>0</v>
      </c>
      <c r="AL209" s="10">
        <v>0</v>
      </c>
      <c r="AM209" s="10">
        <v>70</v>
      </c>
      <c r="AN209" s="10">
        <v>0</v>
      </c>
      <c r="AO209" s="10">
        <v>105.61</v>
      </c>
      <c r="AP209" s="10">
        <v>0</v>
      </c>
      <c r="AQ209" s="10">
        <v>0</v>
      </c>
      <c r="AR209" s="10">
        <v>0</v>
      </c>
      <c r="AS209" s="10"/>
      <c r="AT209" s="10"/>
      <c r="AU209" s="10">
        <f t="shared" si="3"/>
        <v>1104.83</v>
      </c>
      <c r="AV209" s="10">
        <v>351.93</v>
      </c>
      <c r="AW209" s="10">
        <v>543.33000000000004</v>
      </c>
      <c r="AX209" s="11">
        <v>95</v>
      </c>
      <c r="AY209" s="11">
        <v>360</v>
      </c>
      <c r="AZ209" s="10">
        <v>422999.99080000003</v>
      </c>
      <c r="BA209" s="10">
        <v>88825</v>
      </c>
      <c r="BB209" s="12">
        <v>62.79</v>
      </c>
      <c r="BC209" s="12">
        <v>39.292112261187697</v>
      </c>
      <c r="BD209" s="12">
        <v>11.73</v>
      </c>
      <c r="BE209" s="12"/>
      <c r="BF209" s="8" t="s">
        <v>75</v>
      </c>
      <c r="BG209" s="5"/>
      <c r="BH209" s="8" t="s">
        <v>390</v>
      </c>
      <c r="BI209" s="8" t="s">
        <v>394</v>
      </c>
      <c r="BJ209" s="8" t="s">
        <v>395</v>
      </c>
      <c r="BK209" s="8" t="s">
        <v>83</v>
      </c>
      <c r="BL209" s="6" t="s">
        <v>79</v>
      </c>
      <c r="BM209" s="12">
        <v>433039.80327688</v>
      </c>
      <c r="BN209" s="6" t="s">
        <v>80</v>
      </c>
      <c r="BO209" s="12"/>
      <c r="BP209" s="13">
        <v>37082</v>
      </c>
      <c r="BQ209" s="13">
        <v>48039</v>
      </c>
      <c r="BR209" s="12"/>
      <c r="BS209" s="12">
        <v>65</v>
      </c>
      <c r="BT209" s="12">
        <v>70</v>
      </c>
    </row>
    <row r="210" spans="1:72" s="1" customFormat="1" ht="18.2" customHeight="1" x14ac:dyDescent="0.15">
      <c r="A210" s="14">
        <v>208</v>
      </c>
      <c r="B210" s="15" t="s">
        <v>72</v>
      </c>
      <c r="C210" s="15" t="s">
        <v>73</v>
      </c>
      <c r="D210" s="16">
        <v>45139</v>
      </c>
      <c r="E210" s="17" t="s">
        <v>405</v>
      </c>
      <c r="F210" s="18">
        <v>151</v>
      </c>
      <c r="G210" s="18">
        <v>150</v>
      </c>
      <c r="H210" s="19">
        <v>51082.01</v>
      </c>
      <c r="I210" s="19">
        <v>23540.69</v>
      </c>
      <c r="J210" s="19">
        <v>0</v>
      </c>
      <c r="K210" s="19">
        <v>74622.7</v>
      </c>
      <c r="L210" s="19">
        <v>286.24</v>
      </c>
      <c r="M210" s="19">
        <v>0</v>
      </c>
      <c r="N210" s="19"/>
      <c r="O210" s="19">
        <v>0</v>
      </c>
      <c r="P210" s="19">
        <v>0</v>
      </c>
      <c r="Q210" s="19">
        <v>0</v>
      </c>
      <c r="R210" s="19">
        <v>0</v>
      </c>
      <c r="S210" s="19">
        <v>74622.7</v>
      </c>
      <c r="T210" s="19">
        <v>92613.85</v>
      </c>
      <c r="U210" s="19">
        <v>449.52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93063.37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/>
      <c r="AT210" s="19"/>
      <c r="AU210" s="19">
        <f t="shared" si="3"/>
        <v>0</v>
      </c>
      <c r="AV210" s="19">
        <v>23826.93</v>
      </c>
      <c r="AW210" s="19">
        <v>93063.37</v>
      </c>
      <c r="AX210" s="20">
        <v>104</v>
      </c>
      <c r="AY210" s="20">
        <v>360</v>
      </c>
      <c r="AZ210" s="19">
        <v>269999.9926</v>
      </c>
      <c r="BA210" s="19">
        <v>78582.960000000006</v>
      </c>
      <c r="BB210" s="21">
        <v>90</v>
      </c>
      <c r="BC210" s="21">
        <v>85.464367847686106</v>
      </c>
      <c r="BD210" s="21">
        <v>11.36</v>
      </c>
      <c r="BE210" s="21"/>
      <c r="BF210" s="17" t="s">
        <v>75</v>
      </c>
      <c r="BG210" s="14"/>
      <c r="BH210" s="17" t="s">
        <v>390</v>
      </c>
      <c r="BI210" s="17" t="s">
        <v>394</v>
      </c>
      <c r="BJ210" s="17"/>
      <c r="BK210" s="17" t="s">
        <v>78</v>
      </c>
      <c r="BL210" s="15" t="s">
        <v>79</v>
      </c>
      <c r="BM210" s="21">
        <v>581364.71058940003</v>
      </c>
      <c r="BN210" s="15" t="s">
        <v>80</v>
      </c>
      <c r="BO210" s="21"/>
      <c r="BP210" s="22">
        <v>37354</v>
      </c>
      <c r="BQ210" s="22">
        <v>48312</v>
      </c>
      <c r="BR210" s="21"/>
      <c r="BS210" s="21">
        <v>173.5</v>
      </c>
      <c r="BT210" s="21">
        <v>25</v>
      </c>
    </row>
    <row r="211" spans="1:72" s="1" customFormat="1" ht="18.2" customHeight="1" x14ac:dyDescent="0.15">
      <c r="A211" s="5">
        <v>209</v>
      </c>
      <c r="B211" s="6" t="s">
        <v>72</v>
      </c>
      <c r="C211" s="6" t="s">
        <v>73</v>
      </c>
      <c r="D211" s="7">
        <v>45139</v>
      </c>
      <c r="E211" s="8" t="s">
        <v>406</v>
      </c>
      <c r="F211" s="9">
        <v>157</v>
      </c>
      <c r="G211" s="9">
        <v>156</v>
      </c>
      <c r="H211" s="10">
        <v>61608.74</v>
      </c>
      <c r="I211" s="10">
        <v>28285.19</v>
      </c>
      <c r="J211" s="10">
        <v>0</v>
      </c>
      <c r="K211" s="10">
        <v>89893.93</v>
      </c>
      <c r="L211" s="10">
        <v>341.97</v>
      </c>
      <c r="M211" s="10">
        <v>0</v>
      </c>
      <c r="N211" s="10"/>
      <c r="O211" s="10">
        <v>0</v>
      </c>
      <c r="P211" s="10">
        <v>0</v>
      </c>
      <c r="Q211" s="10">
        <v>0</v>
      </c>
      <c r="R211" s="10">
        <v>0</v>
      </c>
      <c r="S211" s="10">
        <v>89893.93</v>
      </c>
      <c r="T211" s="10">
        <v>118127.05</v>
      </c>
      <c r="U211" s="10">
        <v>551.91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118678.96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/>
      <c r="AT211" s="10"/>
      <c r="AU211" s="10">
        <f t="shared" si="3"/>
        <v>0</v>
      </c>
      <c r="AV211" s="10">
        <v>28627.16</v>
      </c>
      <c r="AW211" s="10">
        <v>118678.96</v>
      </c>
      <c r="AX211" s="11">
        <v>104</v>
      </c>
      <c r="AY211" s="11">
        <v>360</v>
      </c>
      <c r="AZ211" s="10">
        <v>456999.9754</v>
      </c>
      <c r="BA211" s="10">
        <v>94050</v>
      </c>
      <c r="BB211" s="12">
        <v>63.7</v>
      </c>
      <c r="BC211" s="12">
        <v>60.885096661350303</v>
      </c>
      <c r="BD211" s="12">
        <v>11.55</v>
      </c>
      <c r="BE211" s="12"/>
      <c r="BF211" s="8" t="s">
        <v>75</v>
      </c>
      <c r="BG211" s="5"/>
      <c r="BH211" s="8" t="s">
        <v>390</v>
      </c>
      <c r="BI211" s="8" t="s">
        <v>394</v>
      </c>
      <c r="BJ211" s="8" t="s">
        <v>407</v>
      </c>
      <c r="BK211" s="8" t="s">
        <v>78</v>
      </c>
      <c r="BL211" s="6" t="s">
        <v>79</v>
      </c>
      <c r="BM211" s="12">
        <v>700338.61811746005</v>
      </c>
      <c r="BN211" s="6" t="s">
        <v>80</v>
      </c>
      <c r="BO211" s="12"/>
      <c r="BP211" s="13">
        <v>37358</v>
      </c>
      <c r="BQ211" s="13">
        <v>48316</v>
      </c>
      <c r="BR211" s="12"/>
      <c r="BS211" s="12">
        <v>198.5</v>
      </c>
      <c r="BT211" s="12">
        <v>25</v>
      </c>
    </row>
    <row r="212" spans="1:72" s="1" customFormat="1" ht="18.2" customHeight="1" x14ac:dyDescent="0.15">
      <c r="A212" s="14">
        <v>210</v>
      </c>
      <c r="B212" s="15" t="s">
        <v>72</v>
      </c>
      <c r="C212" s="15" t="s">
        <v>73</v>
      </c>
      <c r="D212" s="16">
        <v>45139</v>
      </c>
      <c r="E212" s="17" t="s">
        <v>408</v>
      </c>
      <c r="F212" s="18">
        <v>183</v>
      </c>
      <c r="G212" s="18">
        <v>182</v>
      </c>
      <c r="H212" s="19">
        <v>59321.43</v>
      </c>
      <c r="I212" s="19">
        <v>31102.84</v>
      </c>
      <c r="J212" s="19">
        <v>0</v>
      </c>
      <c r="K212" s="19">
        <v>90424.27</v>
      </c>
      <c r="L212" s="19">
        <v>344.41</v>
      </c>
      <c r="M212" s="19">
        <v>0</v>
      </c>
      <c r="N212" s="19"/>
      <c r="O212" s="19">
        <v>0</v>
      </c>
      <c r="P212" s="19">
        <v>0</v>
      </c>
      <c r="Q212" s="19">
        <v>0</v>
      </c>
      <c r="R212" s="19">
        <v>0</v>
      </c>
      <c r="S212" s="19">
        <v>90424.27</v>
      </c>
      <c r="T212" s="19">
        <v>128268.34</v>
      </c>
      <c r="U212" s="19">
        <v>526.47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128794.81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/>
      <c r="AT212" s="19"/>
      <c r="AU212" s="19">
        <f t="shared" si="3"/>
        <v>0</v>
      </c>
      <c r="AV212" s="19">
        <v>31447.25</v>
      </c>
      <c r="AW212" s="19">
        <v>128794.81</v>
      </c>
      <c r="AX212" s="20">
        <v>104</v>
      </c>
      <c r="AY212" s="20">
        <v>360</v>
      </c>
      <c r="AZ212" s="19">
        <v>356499.97600000002</v>
      </c>
      <c r="BA212" s="19">
        <v>94050</v>
      </c>
      <c r="BB212" s="21">
        <v>81.900000000000006</v>
      </c>
      <c r="BC212" s="21">
        <v>78.742665741626794</v>
      </c>
      <c r="BD212" s="21">
        <v>10.65</v>
      </c>
      <c r="BE212" s="21"/>
      <c r="BF212" s="17" t="s">
        <v>75</v>
      </c>
      <c r="BG212" s="14"/>
      <c r="BH212" s="17" t="s">
        <v>390</v>
      </c>
      <c r="BI212" s="17" t="s">
        <v>394</v>
      </c>
      <c r="BJ212" s="17" t="s">
        <v>402</v>
      </c>
      <c r="BK212" s="17" t="s">
        <v>78</v>
      </c>
      <c r="BL212" s="15" t="s">
        <v>79</v>
      </c>
      <c r="BM212" s="21">
        <v>704470.34962293995</v>
      </c>
      <c r="BN212" s="15" t="s">
        <v>80</v>
      </c>
      <c r="BO212" s="21"/>
      <c r="BP212" s="22">
        <v>37368</v>
      </c>
      <c r="BQ212" s="22">
        <v>48326</v>
      </c>
      <c r="BR212" s="21"/>
      <c r="BS212" s="21">
        <v>95</v>
      </c>
      <c r="BT212" s="21">
        <v>0</v>
      </c>
    </row>
    <row r="213" spans="1:72" s="1" customFormat="1" ht="18.2" customHeight="1" x14ac:dyDescent="0.15">
      <c r="A213" s="5">
        <v>211</v>
      </c>
      <c r="B213" s="6" t="s">
        <v>72</v>
      </c>
      <c r="C213" s="6" t="s">
        <v>73</v>
      </c>
      <c r="D213" s="7">
        <v>45139</v>
      </c>
      <c r="E213" s="8" t="s">
        <v>409</v>
      </c>
      <c r="F213" s="9">
        <v>165</v>
      </c>
      <c r="G213" s="9">
        <v>164</v>
      </c>
      <c r="H213" s="10">
        <v>61946.46</v>
      </c>
      <c r="I213" s="10">
        <v>28609.26</v>
      </c>
      <c r="J213" s="10">
        <v>0</v>
      </c>
      <c r="K213" s="10">
        <v>90555.72</v>
      </c>
      <c r="L213" s="10">
        <v>338.73</v>
      </c>
      <c r="M213" s="10">
        <v>0</v>
      </c>
      <c r="N213" s="10"/>
      <c r="O213" s="10">
        <v>0</v>
      </c>
      <c r="P213" s="10">
        <v>0</v>
      </c>
      <c r="Q213" s="10">
        <v>0</v>
      </c>
      <c r="R213" s="10">
        <v>0</v>
      </c>
      <c r="S213" s="10">
        <v>90555.72</v>
      </c>
      <c r="T213" s="10">
        <v>125658.04</v>
      </c>
      <c r="U213" s="10">
        <v>554.94000000000005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10">
        <v>126212.98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/>
      <c r="AT213" s="10"/>
      <c r="AU213" s="10">
        <f t="shared" si="3"/>
        <v>0</v>
      </c>
      <c r="AV213" s="10">
        <v>28947.99</v>
      </c>
      <c r="AW213" s="10">
        <v>126212.98</v>
      </c>
      <c r="AX213" s="11">
        <v>105</v>
      </c>
      <c r="AY213" s="11">
        <v>360</v>
      </c>
      <c r="AZ213" s="10">
        <v>376999.9755</v>
      </c>
      <c r="BA213" s="10">
        <v>94050</v>
      </c>
      <c r="BB213" s="12">
        <v>77.73</v>
      </c>
      <c r="BC213" s="12">
        <v>74.842063961722502</v>
      </c>
      <c r="BD213" s="12">
        <v>11.55</v>
      </c>
      <c r="BE213" s="12"/>
      <c r="BF213" s="8" t="s">
        <v>75</v>
      </c>
      <c r="BG213" s="5"/>
      <c r="BH213" s="8" t="s">
        <v>390</v>
      </c>
      <c r="BI213" s="8" t="s">
        <v>391</v>
      </c>
      <c r="BJ213" s="8" t="s">
        <v>410</v>
      </c>
      <c r="BK213" s="8" t="s">
        <v>78</v>
      </c>
      <c r="BL213" s="6" t="s">
        <v>79</v>
      </c>
      <c r="BM213" s="12">
        <v>705494.44002983999</v>
      </c>
      <c r="BN213" s="6" t="s">
        <v>80</v>
      </c>
      <c r="BO213" s="12"/>
      <c r="BP213" s="13">
        <v>37406</v>
      </c>
      <c r="BQ213" s="13">
        <v>48364</v>
      </c>
      <c r="BR213" s="12"/>
      <c r="BS213" s="12">
        <v>198.5</v>
      </c>
      <c r="BT213" s="12">
        <v>25</v>
      </c>
    </row>
    <row r="214" spans="1:72" s="1" customFormat="1" ht="18.2" customHeight="1" x14ac:dyDescent="0.15">
      <c r="A214" s="14">
        <v>212</v>
      </c>
      <c r="B214" s="15" t="s">
        <v>72</v>
      </c>
      <c r="C214" s="15" t="s">
        <v>73</v>
      </c>
      <c r="D214" s="16">
        <v>45139</v>
      </c>
      <c r="E214" s="17" t="s">
        <v>411</v>
      </c>
      <c r="F214" s="18">
        <v>140</v>
      </c>
      <c r="G214" s="18">
        <v>139</v>
      </c>
      <c r="H214" s="19">
        <v>44191.64</v>
      </c>
      <c r="I214" s="19">
        <v>60024.19</v>
      </c>
      <c r="J214" s="19">
        <v>0</v>
      </c>
      <c r="K214" s="19">
        <v>104215.83</v>
      </c>
      <c r="L214" s="19">
        <v>732.15</v>
      </c>
      <c r="M214" s="19">
        <v>0</v>
      </c>
      <c r="N214" s="19"/>
      <c r="O214" s="19">
        <v>0</v>
      </c>
      <c r="P214" s="19">
        <v>0</v>
      </c>
      <c r="Q214" s="19">
        <v>0</v>
      </c>
      <c r="R214" s="19">
        <v>0</v>
      </c>
      <c r="S214" s="19">
        <v>104215.83</v>
      </c>
      <c r="T214" s="19">
        <v>94651.48</v>
      </c>
      <c r="U214" s="19">
        <v>372.68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95024.16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/>
      <c r="AT214" s="19"/>
      <c r="AU214" s="19">
        <f t="shared" si="3"/>
        <v>0</v>
      </c>
      <c r="AV214" s="19">
        <v>60756.34</v>
      </c>
      <c r="AW214" s="19">
        <v>95024.16</v>
      </c>
      <c r="AX214" s="20">
        <v>48</v>
      </c>
      <c r="AY214" s="20">
        <v>300</v>
      </c>
      <c r="AZ214" s="19">
        <v>424000.00420000002</v>
      </c>
      <c r="BA214" s="19">
        <v>120459</v>
      </c>
      <c r="BB214" s="21">
        <v>89.39</v>
      </c>
      <c r="BC214" s="21">
        <v>77.336297360097603</v>
      </c>
      <c r="BD214" s="21">
        <v>10.119999999999999</v>
      </c>
      <c r="BE214" s="21"/>
      <c r="BF214" s="17" t="s">
        <v>75</v>
      </c>
      <c r="BG214" s="14"/>
      <c r="BH214" s="17" t="s">
        <v>390</v>
      </c>
      <c r="BI214" s="17" t="s">
        <v>394</v>
      </c>
      <c r="BJ214" s="17" t="s">
        <v>412</v>
      </c>
      <c r="BK214" s="17" t="s">
        <v>78</v>
      </c>
      <c r="BL214" s="15" t="s">
        <v>79</v>
      </c>
      <c r="BM214" s="21">
        <v>811916.55952926003</v>
      </c>
      <c r="BN214" s="15" t="s">
        <v>80</v>
      </c>
      <c r="BO214" s="21"/>
      <c r="BP214" s="22">
        <v>37481</v>
      </c>
      <c r="BQ214" s="22">
        <v>46612</v>
      </c>
      <c r="BR214" s="21"/>
      <c r="BS214" s="21">
        <v>186.39</v>
      </c>
      <c r="BT214" s="21">
        <v>0</v>
      </c>
    </row>
    <row r="215" spans="1:72" s="1" customFormat="1" ht="18.2" customHeight="1" x14ac:dyDescent="0.15">
      <c r="A215" s="5">
        <v>213</v>
      </c>
      <c r="B215" s="6" t="s">
        <v>72</v>
      </c>
      <c r="C215" s="6" t="s">
        <v>73</v>
      </c>
      <c r="D215" s="7">
        <v>45139</v>
      </c>
      <c r="E215" s="8" t="s">
        <v>413</v>
      </c>
      <c r="F215" s="9">
        <v>118</v>
      </c>
      <c r="G215" s="9">
        <v>117</v>
      </c>
      <c r="H215" s="10">
        <v>42783.46</v>
      </c>
      <c r="I215" s="10">
        <v>17475.97</v>
      </c>
      <c r="J215" s="10">
        <v>0</v>
      </c>
      <c r="K215" s="10">
        <v>60259.43</v>
      </c>
      <c r="L215" s="10">
        <v>236.44</v>
      </c>
      <c r="M215" s="10">
        <v>0</v>
      </c>
      <c r="N215" s="10"/>
      <c r="O215" s="10">
        <v>0</v>
      </c>
      <c r="P215" s="10">
        <v>0</v>
      </c>
      <c r="Q215" s="10">
        <v>0</v>
      </c>
      <c r="R215" s="10">
        <v>0</v>
      </c>
      <c r="S215" s="10">
        <v>60259.43</v>
      </c>
      <c r="T215" s="10">
        <v>52776.68</v>
      </c>
      <c r="U215" s="10">
        <v>364.01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53140.69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/>
      <c r="AT215" s="10"/>
      <c r="AU215" s="10">
        <f t="shared" si="3"/>
        <v>0</v>
      </c>
      <c r="AV215" s="10">
        <v>17712.41</v>
      </c>
      <c r="AW215" s="10">
        <v>53140.69</v>
      </c>
      <c r="AX215" s="11">
        <v>109</v>
      </c>
      <c r="AY215" s="11">
        <v>360</v>
      </c>
      <c r="AZ215" s="10">
        <v>235890.1998</v>
      </c>
      <c r="BA215" s="10">
        <v>67230</v>
      </c>
      <c r="BB215" s="12">
        <v>90</v>
      </c>
      <c r="BC215" s="12">
        <v>80.668580990629195</v>
      </c>
      <c r="BD215" s="12">
        <v>10.210000000000001</v>
      </c>
      <c r="BE215" s="12"/>
      <c r="BF215" s="8" t="s">
        <v>75</v>
      </c>
      <c r="BG215" s="5"/>
      <c r="BH215" s="8" t="s">
        <v>390</v>
      </c>
      <c r="BI215" s="8" t="s">
        <v>414</v>
      </c>
      <c r="BJ215" s="8" t="s">
        <v>398</v>
      </c>
      <c r="BK215" s="8" t="s">
        <v>78</v>
      </c>
      <c r="BL215" s="6" t="s">
        <v>79</v>
      </c>
      <c r="BM215" s="12">
        <v>469464.46700846002</v>
      </c>
      <c r="BN215" s="6" t="s">
        <v>80</v>
      </c>
      <c r="BO215" s="12"/>
      <c r="BP215" s="13">
        <v>37509</v>
      </c>
      <c r="BQ215" s="13">
        <v>48467</v>
      </c>
      <c r="BR215" s="12"/>
      <c r="BS215" s="12">
        <v>90</v>
      </c>
      <c r="BT215" s="12">
        <v>0</v>
      </c>
    </row>
    <row r="216" spans="1:72" s="1" customFormat="1" ht="18.2" customHeight="1" x14ac:dyDescent="0.15">
      <c r="A216" s="14">
        <v>214</v>
      </c>
      <c r="B216" s="15" t="s">
        <v>72</v>
      </c>
      <c r="C216" s="15" t="s">
        <v>73</v>
      </c>
      <c r="D216" s="16">
        <v>45139</v>
      </c>
      <c r="E216" s="17" t="s">
        <v>415</v>
      </c>
      <c r="F216" s="18">
        <v>0</v>
      </c>
      <c r="G216" s="18">
        <v>1</v>
      </c>
      <c r="H216" s="19">
        <v>25741.8</v>
      </c>
      <c r="I216" s="19">
        <v>383.22</v>
      </c>
      <c r="J216" s="19">
        <v>0</v>
      </c>
      <c r="K216" s="19">
        <v>26125.02</v>
      </c>
      <c r="L216" s="19">
        <v>381.43</v>
      </c>
      <c r="M216" s="19">
        <v>0</v>
      </c>
      <c r="N216" s="19"/>
      <c r="O216" s="19">
        <v>383.22</v>
      </c>
      <c r="P216" s="19">
        <v>124.37</v>
      </c>
      <c r="Q216" s="19">
        <v>0</v>
      </c>
      <c r="R216" s="19">
        <v>0</v>
      </c>
      <c r="S216" s="19">
        <v>25617.43</v>
      </c>
      <c r="T216" s="19">
        <v>222.24</v>
      </c>
      <c r="U216" s="19">
        <v>219.02</v>
      </c>
      <c r="V216" s="19">
        <v>0</v>
      </c>
      <c r="W216" s="19">
        <v>222.24</v>
      </c>
      <c r="X216" s="19">
        <v>219.02</v>
      </c>
      <c r="Y216" s="19">
        <v>0</v>
      </c>
      <c r="Z216" s="19">
        <v>0</v>
      </c>
      <c r="AA216" s="19">
        <v>0</v>
      </c>
      <c r="AB216" s="19">
        <v>90</v>
      </c>
      <c r="AC216" s="19">
        <v>0</v>
      </c>
      <c r="AD216" s="19">
        <v>0</v>
      </c>
      <c r="AE216" s="19">
        <v>0</v>
      </c>
      <c r="AF216" s="19">
        <v>70</v>
      </c>
      <c r="AG216" s="19">
        <v>0</v>
      </c>
      <c r="AH216" s="19">
        <v>75.930000000000007</v>
      </c>
      <c r="AI216" s="19">
        <v>33.96</v>
      </c>
      <c r="AJ216" s="19">
        <v>0</v>
      </c>
      <c r="AK216" s="19">
        <v>0</v>
      </c>
      <c r="AL216" s="19">
        <v>0</v>
      </c>
      <c r="AM216" s="19">
        <v>70</v>
      </c>
      <c r="AN216" s="19">
        <v>0</v>
      </c>
      <c r="AO216" s="19">
        <v>75.94</v>
      </c>
      <c r="AP216" s="19">
        <v>0</v>
      </c>
      <c r="AQ216" s="19">
        <v>0</v>
      </c>
      <c r="AR216" s="19">
        <v>0</v>
      </c>
      <c r="AS216" s="19"/>
      <c r="AT216" s="19"/>
      <c r="AU216" s="19">
        <f t="shared" si="3"/>
        <v>1364.6799999999998</v>
      </c>
      <c r="AV216" s="19">
        <v>257.06</v>
      </c>
      <c r="AW216" s="19">
        <v>0</v>
      </c>
      <c r="AX216" s="20">
        <v>109</v>
      </c>
      <c r="AY216" s="20">
        <v>360</v>
      </c>
      <c r="AZ216" s="19">
        <v>235890.1998</v>
      </c>
      <c r="BA216" s="19">
        <v>67230</v>
      </c>
      <c r="BB216" s="21">
        <v>90</v>
      </c>
      <c r="BC216" s="21">
        <v>34.2937483266399</v>
      </c>
      <c r="BD216" s="21">
        <v>10.210000000000001</v>
      </c>
      <c r="BE216" s="21"/>
      <c r="BF216" s="17" t="s">
        <v>75</v>
      </c>
      <c r="BG216" s="14"/>
      <c r="BH216" s="17" t="s">
        <v>390</v>
      </c>
      <c r="BI216" s="17" t="s">
        <v>414</v>
      </c>
      <c r="BJ216" s="17" t="s">
        <v>398</v>
      </c>
      <c r="BK216" s="17" t="s">
        <v>83</v>
      </c>
      <c r="BL216" s="15" t="s">
        <v>79</v>
      </c>
      <c r="BM216" s="21">
        <v>199578.27548446</v>
      </c>
      <c r="BN216" s="15" t="s">
        <v>80</v>
      </c>
      <c r="BO216" s="21"/>
      <c r="BP216" s="22">
        <v>37509</v>
      </c>
      <c r="BQ216" s="22">
        <v>48467</v>
      </c>
      <c r="BR216" s="21"/>
      <c r="BS216" s="21">
        <v>90</v>
      </c>
      <c r="BT216" s="21">
        <v>70</v>
      </c>
    </row>
    <row r="217" spans="1:72" s="1" customFormat="1" ht="18.2" customHeight="1" x14ac:dyDescent="0.15">
      <c r="A217" s="5">
        <v>215</v>
      </c>
      <c r="B217" s="6" t="s">
        <v>72</v>
      </c>
      <c r="C217" s="6" t="s">
        <v>73</v>
      </c>
      <c r="D217" s="7">
        <v>45139</v>
      </c>
      <c r="E217" s="8" t="s">
        <v>416</v>
      </c>
      <c r="F217" s="9">
        <v>0</v>
      </c>
      <c r="G217" s="9">
        <v>0</v>
      </c>
      <c r="H217" s="10">
        <v>36744.04</v>
      </c>
      <c r="I217" s="10">
        <v>0</v>
      </c>
      <c r="J217" s="10">
        <v>0</v>
      </c>
      <c r="K217" s="10">
        <v>36744.04</v>
      </c>
      <c r="L217" s="10">
        <v>580.17999999999995</v>
      </c>
      <c r="M217" s="10">
        <v>0</v>
      </c>
      <c r="N217" s="10"/>
      <c r="O217" s="10">
        <v>0</v>
      </c>
      <c r="P217" s="10">
        <v>580.17999999999995</v>
      </c>
      <c r="Q217" s="10">
        <v>0</v>
      </c>
      <c r="R217" s="10">
        <v>0</v>
      </c>
      <c r="S217" s="10">
        <v>36163.86</v>
      </c>
      <c r="T217" s="10">
        <v>0</v>
      </c>
      <c r="U217" s="10">
        <v>310.18</v>
      </c>
      <c r="V217" s="10">
        <v>0</v>
      </c>
      <c r="W217" s="10">
        <v>0</v>
      </c>
      <c r="X217" s="10">
        <v>310.18</v>
      </c>
      <c r="Y217" s="10">
        <v>0</v>
      </c>
      <c r="Z217" s="10">
        <v>0</v>
      </c>
      <c r="AA217" s="10">
        <v>0</v>
      </c>
      <c r="AB217" s="10">
        <v>150.33000000000001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56.05</v>
      </c>
      <c r="AI217" s="19">
        <v>33.96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/>
      <c r="AT217" s="10"/>
      <c r="AU217" s="10">
        <f t="shared" si="3"/>
        <v>1130.6999999999998</v>
      </c>
      <c r="AV217" s="10">
        <v>0</v>
      </c>
      <c r="AW217" s="10">
        <v>0</v>
      </c>
      <c r="AX217" s="11">
        <v>50</v>
      </c>
      <c r="AY217" s="11">
        <v>300</v>
      </c>
      <c r="AZ217" s="10">
        <v>389999.9828</v>
      </c>
      <c r="BA217" s="10">
        <v>97001.4</v>
      </c>
      <c r="BB217" s="12">
        <v>79</v>
      </c>
      <c r="BC217" s="12">
        <v>29.452615529260399</v>
      </c>
      <c r="BD217" s="12">
        <v>10.130000000000001</v>
      </c>
      <c r="BE217" s="12"/>
      <c r="BF217" s="8" t="s">
        <v>75</v>
      </c>
      <c r="BG217" s="5"/>
      <c r="BH217" s="8" t="s">
        <v>390</v>
      </c>
      <c r="BI217" s="8" t="s">
        <v>394</v>
      </c>
      <c r="BJ217" s="8" t="s">
        <v>412</v>
      </c>
      <c r="BK217" s="8" t="s">
        <v>83</v>
      </c>
      <c r="BL217" s="6" t="s">
        <v>79</v>
      </c>
      <c r="BM217" s="12">
        <v>281742.57970692002</v>
      </c>
      <c r="BN217" s="6" t="s">
        <v>80</v>
      </c>
      <c r="BO217" s="12"/>
      <c r="BP217" s="13">
        <v>37538</v>
      </c>
      <c r="BQ217" s="13">
        <v>46669</v>
      </c>
      <c r="BR217" s="12"/>
      <c r="BS217" s="12">
        <v>150.33000000000001</v>
      </c>
      <c r="BT217" s="12">
        <v>0</v>
      </c>
    </row>
    <row r="218" spans="1:72" s="1" customFormat="1" ht="18.2" customHeight="1" x14ac:dyDescent="0.15">
      <c r="A218" s="14">
        <v>216</v>
      </c>
      <c r="B218" s="15" t="s">
        <v>72</v>
      </c>
      <c r="C218" s="15" t="s">
        <v>73</v>
      </c>
      <c r="D218" s="16">
        <v>45139</v>
      </c>
      <c r="E218" s="17" t="s">
        <v>417</v>
      </c>
      <c r="F218" s="18">
        <v>174</v>
      </c>
      <c r="G218" s="18">
        <v>173</v>
      </c>
      <c r="H218" s="19">
        <v>31448.26</v>
      </c>
      <c r="I218" s="19">
        <v>45145.08</v>
      </c>
      <c r="J218" s="19">
        <v>0</v>
      </c>
      <c r="K218" s="19">
        <v>76593.34</v>
      </c>
      <c r="L218" s="19">
        <v>495.98</v>
      </c>
      <c r="M218" s="19">
        <v>0</v>
      </c>
      <c r="N218" s="19"/>
      <c r="O218" s="19">
        <v>0</v>
      </c>
      <c r="P218" s="19">
        <v>0</v>
      </c>
      <c r="Q218" s="19">
        <v>0</v>
      </c>
      <c r="R218" s="19">
        <v>0</v>
      </c>
      <c r="S218" s="19">
        <v>76593.34</v>
      </c>
      <c r="T218" s="19">
        <v>87347.31</v>
      </c>
      <c r="U218" s="19">
        <v>265.47000000000003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87612.78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/>
      <c r="AT218" s="19"/>
      <c r="AU218" s="19">
        <f t="shared" si="3"/>
        <v>0</v>
      </c>
      <c r="AV218" s="19">
        <v>45641.06</v>
      </c>
      <c r="AW218" s="19">
        <v>87612.78</v>
      </c>
      <c r="AX218" s="20">
        <v>50</v>
      </c>
      <c r="AY218" s="20">
        <v>300</v>
      </c>
      <c r="AZ218" s="19">
        <v>292999.98749999999</v>
      </c>
      <c r="BA218" s="19">
        <v>82957.210000000006</v>
      </c>
      <c r="BB218" s="21">
        <v>90</v>
      </c>
      <c r="BC218" s="21">
        <v>83.095858696308596</v>
      </c>
      <c r="BD218" s="21">
        <v>10.130000000000001</v>
      </c>
      <c r="BE218" s="21"/>
      <c r="BF218" s="17" t="s">
        <v>75</v>
      </c>
      <c r="BG218" s="14"/>
      <c r="BH218" s="17" t="s">
        <v>390</v>
      </c>
      <c r="BI218" s="17" t="s">
        <v>394</v>
      </c>
      <c r="BJ218" s="17" t="s">
        <v>412</v>
      </c>
      <c r="BK218" s="17" t="s">
        <v>78</v>
      </c>
      <c r="BL218" s="15" t="s">
        <v>79</v>
      </c>
      <c r="BM218" s="21">
        <v>596717.41899148002</v>
      </c>
      <c r="BN218" s="15" t="s">
        <v>80</v>
      </c>
      <c r="BO218" s="21"/>
      <c r="BP218" s="22">
        <v>37547</v>
      </c>
      <c r="BQ218" s="22">
        <v>46678</v>
      </c>
      <c r="BR218" s="21"/>
      <c r="BS218" s="21">
        <v>128.56</v>
      </c>
      <c r="BT218" s="21">
        <v>0</v>
      </c>
    </row>
    <row r="219" spans="1:72" s="1" customFormat="1" ht="18.2" customHeight="1" x14ac:dyDescent="0.15">
      <c r="A219" s="5">
        <v>217</v>
      </c>
      <c r="B219" s="6" t="s">
        <v>72</v>
      </c>
      <c r="C219" s="6" t="s">
        <v>73</v>
      </c>
      <c r="D219" s="7">
        <v>45139</v>
      </c>
      <c r="E219" s="8" t="s">
        <v>418</v>
      </c>
      <c r="F219" s="9">
        <v>0</v>
      </c>
      <c r="G219" s="9">
        <v>0</v>
      </c>
      <c r="H219" s="10">
        <v>39124.58</v>
      </c>
      <c r="I219" s="10">
        <v>2219.86</v>
      </c>
      <c r="J219" s="10">
        <v>0</v>
      </c>
      <c r="K219" s="10">
        <v>41344.44</v>
      </c>
      <c r="L219" s="10">
        <v>2238.92</v>
      </c>
      <c r="M219" s="10">
        <v>0</v>
      </c>
      <c r="N219" s="10"/>
      <c r="O219" s="10">
        <v>2219.86</v>
      </c>
      <c r="P219" s="10">
        <v>0</v>
      </c>
      <c r="Q219" s="10">
        <v>0</v>
      </c>
      <c r="R219" s="10">
        <v>0</v>
      </c>
      <c r="S219" s="10">
        <v>39124.58</v>
      </c>
      <c r="T219" s="10">
        <v>354.88</v>
      </c>
      <c r="U219" s="10">
        <v>335.82</v>
      </c>
      <c r="V219" s="10">
        <v>0</v>
      </c>
      <c r="W219" s="10">
        <v>354.88</v>
      </c>
      <c r="X219" s="10">
        <v>0</v>
      </c>
      <c r="Y219" s="10">
        <v>0</v>
      </c>
      <c r="Z219" s="10">
        <v>0</v>
      </c>
      <c r="AA219" s="10">
        <v>335.82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9">
        <v>33.96</v>
      </c>
      <c r="AJ219" s="10">
        <v>0</v>
      </c>
      <c r="AK219" s="10">
        <v>0</v>
      </c>
      <c r="AL219" s="10">
        <v>0</v>
      </c>
      <c r="AM219" s="10">
        <v>70</v>
      </c>
      <c r="AN219" s="10">
        <v>0</v>
      </c>
      <c r="AO219" s="10">
        <v>163.06</v>
      </c>
      <c r="AP219" s="10">
        <v>0</v>
      </c>
      <c r="AQ219" s="10">
        <v>0</v>
      </c>
      <c r="AR219" s="10">
        <v>0</v>
      </c>
      <c r="AS219" s="10"/>
      <c r="AT219" s="10"/>
      <c r="AU219" s="10">
        <f t="shared" si="3"/>
        <v>2841.76</v>
      </c>
      <c r="AV219" s="10">
        <v>2238.92</v>
      </c>
      <c r="AW219" s="10">
        <v>335.82</v>
      </c>
      <c r="AX219" s="11">
        <v>20</v>
      </c>
      <c r="AY219" s="11">
        <v>300</v>
      </c>
      <c r="AZ219" s="10">
        <v>1039999.9905</v>
      </c>
      <c r="BA219" s="10">
        <v>276872.7</v>
      </c>
      <c r="BB219" s="12">
        <v>85</v>
      </c>
      <c r="BC219" s="12">
        <v>12.0112575201528</v>
      </c>
      <c r="BD219" s="12">
        <v>10.3</v>
      </c>
      <c r="BE219" s="12"/>
      <c r="BF219" s="8" t="s">
        <v>75</v>
      </c>
      <c r="BG219" s="5"/>
      <c r="BH219" s="8" t="s">
        <v>390</v>
      </c>
      <c r="BI219" s="8" t="s">
        <v>394</v>
      </c>
      <c r="BJ219" s="8" t="s">
        <v>412</v>
      </c>
      <c r="BK219" s="8" t="s">
        <v>83</v>
      </c>
      <c r="BL219" s="6" t="s">
        <v>79</v>
      </c>
      <c r="BM219" s="12">
        <v>304808.72614675999</v>
      </c>
      <c r="BN219" s="6" t="s">
        <v>80</v>
      </c>
      <c r="BO219" s="12"/>
      <c r="BP219" s="13">
        <v>37578</v>
      </c>
      <c r="BQ219" s="13">
        <v>46709</v>
      </c>
      <c r="BR219" s="12"/>
      <c r="BS219" s="12">
        <v>456.36</v>
      </c>
      <c r="BT219" s="12">
        <v>70</v>
      </c>
    </row>
    <row r="220" spans="1:72" s="1" customFormat="1" ht="18.2" customHeight="1" x14ac:dyDescent="0.15">
      <c r="A220" s="14">
        <v>218</v>
      </c>
      <c r="B220" s="15" t="s">
        <v>72</v>
      </c>
      <c r="C220" s="15" t="s">
        <v>73</v>
      </c>
      <c r="D220" s="16">
        <v>45139</v>
      </c>
      <c r="E220" s="17" t="s">
        <v>419</v>
      </c>
      <c r="F220" s="18">
        <v>172</v>
      </c>
      <c r="G220" s="18">
        <v>171</v>
      </c>
      <c r="H220" s="19">
        <v>63562.14</v>
      </c>
      <c r="I220" s="19">
        <v>29281.71</v>
      </c>
      <c r="J220" s="19">
        <v>0</v>
      </c>
      <c r="K220" s="19">
        <v>92843.85</v>
      </c>
      <c r="L220" s="19">
        <v>333.19</v>
      </c>
      <c r="M220" s="19">
        <v>0</v>
      </c>
      <c r="N220" s="19"/>
      <c r="O220" s="19">
        <v>0</v>
      </c>
      <c r="P220" s="19">
        <v>0</v>
      </c>
      <c r="Q220" s="19">
        <v>0</v>
      </c>
      <c r="R220" s="19">
        <v>0</v>
      </c>
      <c r="S220" s="19">
        <v>92843.85</v>
      </c>
      <c r="T220" s="19">
        <v>125327.37</v>
      </c>
      <c r="U220" s="19">
        <v>565.70000000000005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125893.07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/>
      <c r="AT220" s="19"/>
      <c r="AU220" s="19">
        <f t="shared" si="3"/>
        <v>0</v>
      </c>
      <c r="AV220" s="19">
        <v>29614.9</v>
      </c>
      <c r="AW220" s="19">
        <v>125893.07</v>
      </c>
      <c r="AX220" s="20">
        <v>111</v>
      </c>
      <c r="AY220" s="20">
        <v>360</v>
      </c>
      <c r="AZ220" s="19">
        <v>343999.9914</v>
      </c>
      <c r="BA220" s="19">
        <v>96840</v>
      </c>
      <c r="BB220" s="21">
        <v>90</v>
      </c>
      <c r="BC220" s="21">
        <v>86.286105947955406</v>
      </c>
      <c r="BD220" s="21">
        <v>10.68</v>
      </c>
      <c r="BE220" s="21"/>
      <c r="BF220" s="17" t="s">
        <v>75</v>
      </c>
      <c r="BG220" s="14"/>
      <c r="BH220" s="17" t="s">
        <v>390</v>
      </c>
      <c r="BI220" s="17" t="s">
        <v>394</v>
      </c>
      <c r="BJ220" s="17" t="s">
        <v>402</v>
      </c>
      <c r="BK220" s="17" t="s">
        <v>78</v>
      </c>
      <c r="BL220" s="15" t="s">
        <v>79</v>
      </c>
      <c r="BM220" s="21">
        <v>723320.62475970003</v>
      </c>
      <c r="BN220" s="15" t="s">
        <v>80</v>
      </c>
      <c r="BO220" s="21"/>
      <c r="BP220" s="22">
        <v>37587</v>
      </c>
      <c r="BQ220" s="22">
        <v>48545</v>
      </c>
      <c r="BR220" s="21"/>
      <c r="BS220" s="21">
        <v>95</v>
      </c>
      <c r="BT220" s="21">
        <v>0</v>
      </c>
    </row>
    <row r="221" spans="1:72" s="1" customFormat="1" ht="18.2" customHeight="1" x14ac:dyDescent="0.15">
      <c r="A221" s="5">
        <v>219</v>
      </c>
      <c r="B221" s="6" t="s">
        <v>72</v>
      </c>
      <c r="C221" s="6" t="s">
        <v>73</v>
      </c>
      <c r="D221" s="7">
        <v>45139</v>
      </c>
      <c r="E221" s="8" t="s">
        <v>420</v>
      </c>
      <c r="F221" s="9">
        <v>199</v>
      </c>
      <c r="G221" s="9">
        <v>198</v>
      </c>
      <c r="H221" s="10">
        <v>61415.48</v>
      </c>
      <c r="I221" s="10">
        <v>29723.02</v>
      </c>
      <c r="J221" s="10">
        <v>0</v>
      </c>
      <c r="K221" s="10">
        <v>91138.5</v>
      </c>
      <c r="L221" s="10">
        <v>315.27</v>
      </c>
      <c r="M221" s="10">
        <v>0</v>
      </c>
      <c r="N221" s="10"/>
      <c r="O221" s="10">
        <v>0</v>
      </c>
      <c r="P221" s="10">
        <v>0</v>
      </c>
      <c r="Q221" s="10">
        <v>0</v>
      </c>
      <c r="R221" s="10">
        <v>0</v>
      </c>
      <c r="S221" s="10">
        <v>91138.5</v>
      </c>
      <c r="T221" s="10">
        <v>142884.26</v>
      </c>
      <c r="U221" s="10">
        <v>514.87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10">
        <v>143399.13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/>
      <c r="AT221" s="10"/>
      <c r="AU221" s="10">
        <f t="shared" si="3"/>
        <v>0</v>
      </c>
      <c r="AV221" s="10">
        <v>30038.29</v>
      </c>
      <c r="AW221" s="10">
        <v>143399.13</v>
      </c>
      <c r="AX221" s="11">
        <v>112</v>
      </c>
      <c r="AY221" s="11">
        <v>360</v>
      </c>
      <c r="AZ221" s="10">
        <v>331688.31089999998</v>
      </c>
      <c r="BA221" s="10">
        <v>92594.09</v>
      </c>
      <c r="BB221" s="12">
        <v>90</v>
      </c>
      <c r="BC221" s="12">
        <v>88.585189400317006</v>
      </c>
      <c r="BD221" s="12">
        <v>10.81</v>
      </c>
      <c r="BE221" s="12"/>
      <c r="BF221" s="8" t="s">
        <v>75</v>
      </c>
      <c r="BG221" s="5"/>
      <c r="BH221" s="8" t="s">
        <v>390</v>
      </c>
      <c r="BI221" s="8" t="s">
        <v>391</v>
      </c>
      <c r="BJ221" s="8" t="s">
        <v>421</v>
      </c>
      <c r="BK221" s="8" t="s">
        <v>78</v>
      </c>
      <c r="BL221" s="6" t="s">
        <v>79</v>
      </c>
      <c r="BM221" s="12">
        <v>710034.71699700004</v>
      </c>
      <c r="BN221" s="6" t="s">
        <v>80</v>
      </c>
      <c r="BO221" s="12"/>
      <c r="BP221" s="13">
        <v>37617</v>
      </c>
      <c r="BQ221" s="13">
        <v>48575</v>
      </c>
      <c r="BR221" s="12"/>
      <c r="BS221" s="12">
        <v>149</v>
      </c>
      <c r="BT221" s="12">
        <v>25</v>
      </c>
    </row>
    <row r="222" spans="1:72" s="1" customFormat="1" ht="18.2" customHeight="1" x14ac:dyDescent="0.15">
      <c r="A222" s="14">
        <v>220</v>
      </c>
      <c r="B222" s="15" t="s">
        <v>72</v>
      </c>
      <c r="C222" s="15" t="s">
        <v>73</v>
      </c>
      <c r="D222" s="16">
        <v>45139</v>
      </c>
      <c r="E222" s="17" t="s">
        <v>422</v>
      </c>
      <c r="F222" s="18">
        <v>167</v>
      </c>
      <c r="G222" s="18">
        <v>166</v>
      </c>
      <c r="H222" s="19">
        <v>61098.42</v>
      </c>
      <c r="I222" s="19">
        <v>27724.85</v>
      </c>
      <c r="J222" s="19">
        <v>0</v>
      </c>
      <c r="K222" s="19">
        <v>88823.27</v>
      </c>
      <c r="L222" s="19">
        <v>313.77999999999997</v>
      </c>
      <c r="M222" s="19">
        <v>0</v>
      </c>
      <c r="N222" s="19"/>
      <c r="O222" s="19">
        <v>0</v>
      </c>
      <c r="P222" s="19">
        <v>0</v>
      </c>
      <c r="Q222" s="19">
        <v>0</v>
      </c>
      <c r="R222" s="19">
        <v>0</v>
      </c>
      <c r="S222" s="19">
        <v>88823.27</v>
      </c>
      <c r="T222" s="19">
        <v>116452.89</v>
      </c>
      <c r="U222" s="19">
        <v>511.7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116964.59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/>
      <c r="AT222" s="19"/>
      <c r="AU222" s="19">
        <f t="shared" si="3"/>
        <v>0</v>
      </c>
      <c r="AV222" s="19">
        <v>28038.63</v>
      </c>
      <c r="AW222" s="19">
        <v>116964.59</v>
      </c>
      <c r="AX222" s="20">
        <v>112</v>
      </c>
      <c r="AY222" s="20">
        <v>360</v>
      </c>
      <c r="AZ222" s="19">
        <v>330095.19199999998</v>
      </c>
      <c r="BA222" s="19">
        <v>92149.36</v>
      </c>
      <c r="BB222" s="21">
        <v>90</v>
      </c>
      <c r="BC222" s="21">
        <v>86.751490189405601</v>
      </c>
      <c r="BD222" s="21">
        <v>10.8</v>
      </c>
      <c r="BE222" s="21"/>
      <c r="BF222" s="17" t="s">
        <v>75</v>
      </c>
      <c r="BG222" s="14"/>
      <c r="BH222" s="17" t="s">
        <v>390</v>
      </c>
      <c r="BI222" s="17" t="s">
        <v>391</v>
      </c>
      <c r="BJ222" s="17" t="s">
        <v>421</v>
      </c>
      <c r="BK222" s="17" t="s">
        <v>78</v>
      </c>
      <c r="BL222" s="15" t="s">
        <v>79</v>
      </c>
      <c r="BM222" s="21">
        <v>691997.40370093996</v>
      </c>
      <c r="BN222" s="15" t="s">
        <v>80</v>
      </c>
      <c r="BO222" s="21"/>
      <c r="BP222" s="22">
        <v>37617</v>
      </c>
      <c r="BQ222" s="22">
        <v>48575</v>
      </c>
      <c r="BR222" s="21"/>
      <c r="BS222" s="21">
        <v>149</v>
      </c>
      <c r="BT222" s="21">
        <v>25</v>
      </c>
    </row>
    <row r="223" spans="1:72" s="1" customFormat="1" ht="18.2" customHeight="1" x14ac:dyDescent="0.15">
      <c r="A223" s="5">
        <v>221</v>
      </c>
      <c r="B223" s="6" t="s">
        <v>72</v>
      </c>
      <c r="C223" s="6" t="s">
        <v>73</v>
      </c>
      <c r="D223" s="7">
        <v>45139</v>
      </c>
      <c r="E223" s="8" t="s">
        <v>423</v>
      </c>
      <c r="F223" s="9">
        <v>146</v>
      </c>
      <c r="G223" s="9">
        <v>145</v>
      </c>
      <c r="H223" s="10">
        <v>61098.44</v>
      </c>
      <c r="I223" s="10">
        <v>26091.16</v>
      </c>
      <c r="J223" s="10">
        <v>0</v>
      </c>
      <c r="K223" s="10">
        <v>87189.6</v>
      </c>
      <c r="L223" s="10">
        <v>313.77999999999997</v>
      </c>
      <c r="M223" s="10">
        <v>0</v>
      </c>
      <c r="N223" s="10"/>
      <c r="O223" s="10">
        <v>0</v>
      </c>
      <c r="P223" s="10">
        <v>0</v>
      </c>
      <c r="Q223" s="10">
        <v>0</v>
      </c>
      <c r="R223" s="10">
        <v>0</v>
      </c>
      <c r="S223" s="10">
        <v>87189.6</v>
      </c>
      <c r="T223" s="10">
        <v>99488.42</v>
      </c>
      <c r="U223" s="10">
        <v>511.7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10">
        <v>100000.12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/>
      <c r="AT223" s="10"/>
      <c r="AU223" s="10">
        <f t="shared" si="3"/>
        <v>0</v>
      </c>
      <c r="AV223" s="10">
        <v>26404.94</v>
      </c>
      <c r="AW223" s="10">
        <v>100000.12</v>
      </c>
      <c r="AX223" s="11">
        <v>112</v>
      </c>
      <c r="AY223" s="11">
        <v>360</v>
      </c>
      <c r="AZ223" s="10">
        <v>330095.2243</v>
      </c>
      <c r="BA223" s="10">
        <v>92149.37</v>
      </c>
      <c r="BB223" s="12">
        <v>90</v>
      </c>
      <c r="BC223" s="12">
        <v>85.155915878752097</v>
      </c>
      <c r="BD223" s="12">
        <v>10.8</v>
      </c>
      <c r="BE223" s="12"/>
      <c r="BF223" s="8" t="s">
        <v>91</v>
      </c>
      <c r="BG223" s="5"/>
      <c r="BH223" s="8" t="s">
        <v>390</v>
      </c>
      <c r="BI223" s="8" t="s">
        <v>394</v>
      </c>
      <c r="BJ223" s="8" t="s">
        <v>412</v>
      </c>
      <c r="BK223" s="8" t="s">
        <v>78</v>
      </c>
      <c r="BL223" s="6" t="s">
        <v>79</v>
      </c>
      <c r="BM223" s="12">
        <v>679269.93489120004</v>
      </c>
      <c r="BN223" s="6" t="s">
        <v>80</v>
      </c>
      <c r="BO223" s="12"/>
      <c r="BP223" s="13">
        <v>37617</v>
      </c>
      <c r="BQ223" s="13">
        <v>48575</v>
      </c>
      <c r="BR223" s="12"/>
      <c r="BS223" s="12">
        <v>149</v>
      </c>
      <c r="BT223" s="12">
        <v>25</v>
      </c>
    </row>
    <row r="224" spans="1:72" s="1" customFormat="1" ht="18.2" customHeight="1" x14ac:dyDescent="0.15">
      <c r="A224" s="14">
        <v>222</v>
      </c>
      <c r="B224" s="15" t="s">
        <v>72</v>
      </c>
      <c r="C224" s="15" t="s">
        <v>73</v>
      </c>
      <c r="D224" s="16">
        <v>45139</v>
      </c>
      <c r="E224" s="17" t="s">
        <v>424</v>
      </c>
      <c r="F224" s="18">
        <v>122</v>
      </c>
      <c r="G224" s="18">
        <v>121</v>
      </c>
      <c r="H224" s="19">
        <v>57141.11</v>
      </c>
      <c r="I224" s="19">
        <v>26490.28</v>
      </c>
      <c r="J224" s="19">
        <v>0</v>
      </c>
      <c r="K224" s="19">
        <v>83631.39</v>
      </c>
      <c r="L224" s="19">
        <v>349.4</v>
      </c>
      <c r="M224" s="19">
        <v>0</v>
      </c>
      <c r="N224" s="19"/>
      <c r="O224" s="19">
        <v>0</v>
      </c>
      <c r="P224" s="19">
        <v>0</v>
      </c>
      <c r="Q224" s="19">
        <v>0</v>
      </c>
      <c r="R224" s="19">
        <v>0</v>
      </c>
      <c r="S224" s="19">
        <v>83631.39</v>
      </c>
      <c r="T224" s="19">
        <v>78221.25</v>
      </c>
      <c r="U224" s="19">
        <v>478.55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78699.8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/>
      <c r="AT224" s="19"/>
      <c r="AU224" s="19">
        <f t="shared" si="3"/>
        <v>0</v>
      </c>
      <c r="AV224" s="19">
        <v>26839.68</v>
      </c>
      <c r="AW224" s="19">
        <v>78699.8</v>
      </c>
      <c r="AX224" s="20">
        <v>100</v>
      </c>
      <c r="AY224" s="20">
        <v>360</v>
      </c>
      <c r="AZ224" s="19">
        <v>331688.31089999998</v>
      </c>
      <c r="BA224" s="19">
        <v>92149.37</v>
      </c>
      <c r="BB224" s="21">
        <v>89.57</v>
      </c>
      <c r="BC224" s="21">
        <v>81.290448348154698</v>
      </c>
      <c r="BD224" s="21">
        <v>10.8</v>
      </c>
      <c r="BE224" s="21"/>
      <c r="BF224" s="17" t="s">
        <v>75</v>
      </c>
      <c r="BG224" s="14"/>
      <c r="BH224" s="17" t="s">
        <v>390</v>
      </c>
      <c r="BI224" s="17" t="s">
        <v>391</v>
      </c>
      <c r="BJ224" s="17" t="s">
        <v>412</v>
      </c>
      <c r="BK224" s="17" t="s">
        <v>78</v>
      </c>
      <c r="BL224" s="15" t="s">
        <v>79</v>
      </c>
      <c r="BM224" s="21">
        <v>651548.90996357996</v>
      </c>
      <c r="BN224" s="15" t="s">
        <v>80</v>
      </c>
      <c r="BO224" s="21"/>
      <c r="BP224" s="22">
        <v>37617</v>
      </c>
      <c r="BQ224" s="22">
        <v>48575</v>
      </c>
      <c r="BR224" s="21"/>
      <c r="BS224" s="21">
        <v>149</v>
      </c>
      <c r="BT224" s="21">
        <v>25</v>
      </c>
    </row>
    <row r="225" spans="1:72" s="1" customFormat="1" ht="18.2" customHeight="1" x14ac:dyDescent="0.15">
      <c r="A225" s="5">
        <v>223</v>
      </c>
      <c r="B225" s="6" t="s">
        <v>72</v>
      </c>
      <c r="C225" s="6" t="s">
        <v>73</v>
      </c>
      <c r="D225" s="7">
        <v>45139</v>
      </c>
      <c r="E225" s="8" t="s">
        <v>425</v>
      </c>
      <c r="F225" s="9">
        <v>151</v>
      </c>
      <c r="G225" s="9">
        <v>151</v>
      </c>
      <c r="H225" s="10">
        <v>61572.04</v>
      </c>
      <c r="I225" s="10">
        <v>26360.34</v>
      </c>
      <c r="J225" s="10">
        <v>0</v>
      </c>
      <c r="K225" s="10">
        <v>87932.38</v>
      </c>
      <c r="L225" s="10">
        <v>311.69</v>
      </c>
      <c r="M225" s="10">
        <v>0</v>
      </c>
      <c r="N225" s="10"/>
      <c r="O225" s="10">
        <v>0</v>
      </c>
      <c r="P225" s="10">
        <v>0</v>
      </c>
      <c r="Q225" s="10">
        <v>0</v>
      </c>
      <c r="R225" s="10">
        <v>0</v>
      </c>
      <c r="S225" s="10">
        <v>87932.38</v>
      </c>
      <c r="T225" s="10">
        <v>104467.74</v>
      </c>
      <c r="U225" s="10">
        <v>516.17999999999995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10">
        <v>104983.92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/>
      <c r="AT225" s="10"/>
      <c r="AU225" s="10">
        <f t="shared" si="3"/>
        <v>0</v>
      </c>
      <c r="AV225" s="10">
        <v>26672.03</v>
      </c>
      <c r="AW225" s="10">
        <v>104983.92</v>
      </c>
      <c r="AX225" s="11">
        <v>113</v>
      </c>
      <c r="AY225" s="11">
        <v>360</v>
      </c>
      <c r="AZ225" s="10">
        <v>331688.36050000001</v>
      </c>
      <c r="BA225" s="10">
        <v>92361.76</v>
      </c>
      <c r="BB225" s="12">
        <v>90</v>
      </c>
      <c r="BC225" s="12">
        <v>85.683882593835406</v>
      </c>
      <c r="BD225" s="12">
        <v>10.81</v>
      </c>
      <c r="BE225" s="12"/>
      <c r="BF225" s="8" t="s">
        <v>75</v>
      </c>
      <c r="BG225" s="5"/>
      <c r="BH225" s="8" t="s">
        <v>390</v>
      </c>
      <c r="BI225" s="8" t="s">
        <v>391</v>
      </c>
      <c r="BJ225" s="8" t="s">
        <v>412</v>
      </c>
      <c r="BK225" s="8" t="s">
        <v>78</v>
      </c>
      <c r="BL225" s="6" t="s">
        <v>79</v>
      </c>
      <c r="BM225" s="12">
        <v>685056.72737836</v>
      </c>
      <c r="BN225" s="6" t="s">
        <v>80</v>
      </c>
      <c r="BO225" s="12"/>
      <c r="BP225" s="13">
        <v>37637</v>
      </c>
      <c r="BQ225" s="13">
        <v>48595</v>
      </c>
      <c r="BR225" s="12"/>
      <c r="BS225" s="12">
        <v>149</v>
      </c>
      <c r="BT225" s="12">
        <v>25</v>
      </c>
    </row>
    <row r="226" spans="1:72" s="1" customFormat="1" ht="18.2" customHeight="1" x14ac:dyDescent="0.15">
      <c r="A226" s="14">
        <v>224</v>
      </c>
      <c r="B226" s="15" t="s">
        <v>72</v>
      </c>
      <c r="C226" s="15" t="s">
        <v>73</v>
      </c>
      <c r="D226" s="16">
        <v>45139</v>
      </c>
      <c r="E226" s="17" t="s">
        <v>426</v>
      </c>
      <c r="F226" s="18">
        <v>188</v>
      </c>
      <c r="G226" s="18">
        <v>187</v>
      </c>
      <c r="H226" s="19">
        <v>81556.929999999993</v>
      </c>
      <c r="I226" s="19">
        <v>102949.63</v>
      </c>
      <c r="J226" s="19">
        <v>0</v>
      </c>
      <c r="K226" s="19">
        <v>184506.56</v>
      </c>
      <c r="L226" s="19">
        <v>1129.8499999999999</v>
      </c>
      <c r="M226" s="19">
        <v>0</v>
      </c>
      <c r="N226" s="19"/>
      <c r="O226" s="19">
        <v>0</v>
      </c>
      <c r="P226" s="19">
        <v>0</v>
      </c>
      <c r="Q226" s="19">
        <v>0</v>
      </c>
      <c r="R226" s="19">
        <v>0</v>
      </c>
      <c r="S226" s="19">
        <v>184506.56</v>
      </c>
      <c r="T226" s="19">
        <v>245921.05</v>
      </c>
      <c r="U226" s="19">
        <v>725.85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246646.9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/>
      <c r="AT226" s="19"/>
      <c r="AU226" s="19">
        <f t="shared" si="3"/>
        <v>0</v>
      </c>
      <c r="AV226" s="19">
        <v>104079.48</v>
      </c>
      <c r="AW226" s="19">
        <v>246646.9</v>
      </c>
      <c r="AX226" s="20">
        <v>55</v>
      </c>
      <c r="AY226" s="20">
        <v>300</v>
      </c>
      <c r="AZ226" s="19">
        <v>700000.00529999996</v>
      </c>
      <c r="BA226" s="19">
        <v>193893.52</v>
      </c>
      <c r="BB226" s="21">
        <v>90</v>
      </c>
      <c r="BC226" s="21">
        <v>85.642833241667901</v>
      </c>
      <c r="BD226" s="21">
        <v>10.68</v>
      </c>
      <c r="BE226" s="21"/>
      <c r="BF226" s="17" t="s">
        <v>75</v>
      </c>
      <c r="BG226" s="14"/>
      <c r="BH226" s="17" t="s">
        <v>390</v>
      </c>
      <c r="BI226" s="17" t="s">
        <v>394</v>
      </c>
      <c r="BJ226" s="17" t="s">
        <v>412</v>
      </c>
      <c r="BK226" s="17" t="s">
        <v>78</v>
      </c>
      <c r="BL226" s="15" t="s">
        <v>79</v>
      </c>
      <c r="BM226" s="21">
        <v>1437439.3161363199</v>
      </c>
      <c r="BN226" s="15" t="s">
        <v>80</v>
      </c>
      <c r="BO226" s="21"/>
      <c r="BP226" s="22">
        <v>37685</v>
      </c>
      <c r="BQ226" s="22">
        <v>46817</v>
      </c>
      <c r="BR226" s="21"/>
      <c r="BS226" s="21">
        <v>302.07</v>
      </c>
      <c r="BT226" s="21">
        <v>0</v>
      </c>
    </row>
    <row r="227" spans="1:72" s="1" customFormat="1" ht="18.2" customHeight="1" x14ac:dyDescent="0.15">
      <c r="A227" s="5">
        <v>225</v>
      </c>
      <c r="B227" s="6" t="s">
        <v>72</v>
      </c>
      <c r="C227" s="6" t="s">
        <v>73</v>
      </c>
      <c r="D227" s="7">
        <v>45139</v>
      </c>
      <c r="E227" s="8" t="s">
        <v>427</v>
      </c>
      <c r="F227" s="9">
        <v>167</v>
      </c>
      <c r="G227" s="9">
        <v>166</v>
      </c>
      <c r="H227" s="10">
        <v>77315.350000000006</v>
      </c>
      <c r="I227" s="10">
        <v>91798.23</v>
      </c>
      <c r="J227" s="10">
        <v>0</v>
      </c>
      <c r="K227" s="10">
        <v>169113.58</v>
      </c>
      <c r="L227" s="10">
        <v>1035.04</v>
      </c>
      <c r="M227" s="10">
        <v>0</v>
      </c>
      <c r="N227" s="10"/>
      <c r="O227" s="10">
        <v>0</v>
      </c>
      <c r="P227" s="10">
        <v>0</v>
      </c>
      <c r="Q227" s="10">
        <v>0</v>
      </c>
      <c r="R227" s="10">
        <v>0</v>
      </c>
      <c r="S227" s="10">
        <v>169113.58</v>
      </c>
      <c r="T227" s="10">
        <v>191554.94</v>
      </c>
      <c r="U227" s="10">
        <v>661.69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10">
        <v>192216.63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/>
      <c r="AT227" s="10"/>
      <c r="AU227" s="10">
        <f t="shared" si="3"/>
        <v>0</v>
      </c>
      <c r="AV227" s="10">
        <v>92833.27</v>
      </c>
      <c r="AW227" s="10">
        <v>192216.63</v>
      </c>
      <c r="AX227" s="11">
        <v>57</v>
      </c>
      <c r="AY227" s="11">
        <v>300</v>
      </c>
      <c r="AZ227" s="10">
        <v>750000.02870000002</v>
      </c>
      <c r="BA227" s="10">
        <v>182875.09</v>
      </c>
      <c r="BB227" s="12">
        <v>80</v>
      </c>
      <c r="BC227" s="12">
        <v>73.979930235441003</v>
      </c>
      <c r="BD227" s="12">
        <v>10.27</v>
      </c>
      <c r="BE227" s="12"/>
      <c r="BF227" s="8" t="s">
        <v>75</v>
      </c>
      <c r="BG227" s="5"/>
      <c r="BH227" s="8" t="s">
        <v>390</v>
      </c>
      <c r="BI227" s="8" t="s">
        <v>397</v>
      </c>
      <c r="BJ227" s="8" t="s">
        <v>428</v>
      </c>
      <c r="BK227" s="8" t="s">
        <v>78</v>
      </c>
      <c r="BL227" s="6" t="s">
        <v>79</v>
      </c>
      <c r="BM227" s="12">
        <v>1317516.8882047599</v>
      </c>
      <c r="BN227" s="6" t="s">
        <v>80</v>
      </c>
      <c r="BO227" s="12"/>
      <c r="BP227" s="13">
        <v>37760</v>
      </c>
      <c r="BQ227" s="13">
        <v>46892</v>
      </c>
      <c r="BR227" s="12"/>
      <c r="BS227" s="12">
        <v>190</v>
      </c>
      <c r="BT227" s="12">
        <v>0</v>
      </c>
    </row>
    <row r="228" spans="1:72" s="1" customFormat="1" ht="18.2" customHeight="1" x14ac:dyDescent="0.15">
      <c r="A228" s="14">
        <v>226</v>
      </c>
      <c r="B228" s="15" t="s">
        <v>72</v>
      </c>
      <c r="C228" s="15" t="s">
        <v>73</v>
      </c>
      <c r="D228" s="16">
        <v>45139</v>
      </c>
      <c r="E228" s="17" t="s">
        <v>429</v>
      </c>
      <c r="F228" s="18">
        <v>0</v>
      </c>
      <c r="G228" s="18">
        <v>0</v>
      </c>
      <c r="H228" s="19">
        <v>37075.42</v>
      </c>
      <c r="I228" s="19">
        <v>511.1</v>
      </c>
      <c r="J228" s="19">
        <v>0</v>
      </c>
      <c r="K228" s="19">
        <v>37586.519999999997</v>
      </c>
      <c r="L228" s="19">
        <v>514.89</v>
      </c>
      <c r="M228" s="19">
        <v>0</v>
      </c>
      <c r="N228" s="19"/>
      <c r="O228" s="19">
        <v>511.1</v>
      </c>
      <c r="P228" s="19">
        <v>0</v>
      </c>
      <c r="Q228" s="19">
        <v>0</v>
      </c>
      <c r="R228" s="19">
        <v>0</v>
      </c>
      <c r="S228" s="19">
        <v>37075.42</v>
      </c>
      <c r="T228" s="19">
        <v>278.77</v>
      </c>
      <c r="U228" s="19">
        <v>274.98</v>
      </c>
      <c r="V228" s="19">
        <v>0</v>
      </c>
      <c r="W228" s="19">
        <v>278.77</v>
      </c>
      <c r="X228" s="19">
        <v>0</v>
      </c>
      <c r="Y228" s="19">
        <v>0</v>
      </c>
      <c r="Z228" s="19">
        <v>0</v>
      </c>
      <c r="AA228" s="19">
        <v>274.98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33.96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51.94</v>
      </c>
      <c r="AP228" s="19">
        <v>0</v>
      </c>
      <c r="AQ228" s="19">
        <v>0</v>
      </c>
      <c r="AR228" s="19">
        <v>0</v>
      </c>
      <c r="AS228" s="19"/>
      <c r="AT228" s="19"/>
      <c r="AU228" s="19">
        <f t="shared" si="3"/>
        <v>875.77</v>
      </c>
      <c r="AV228" s="19">
        <v>514.89</v>
      </c>
      <c r="AW228" s="19">
        <v>274.98</v>
      </c>
      <c r="AX228" s="20">
        <v>57</v>
      </c>
      <c r="AY228" s="20">
        <v>300</v>
      </c>
      <c r="AZ228" s="19">
        <v>346000.01289999997</v>
      </c>
      <c r="BA228" s="19">
        <v>94896</v>
      </c>
      <c r="BB228" s="21">
        <v>90</v>
      </c>
      <c r="BC228" s="21">
        <v>35.162575872534099</v>
      </c>
      <c r="BD228" s="21">
        <v>8.9</v>
      </c>
      <c r="BE228" s="21"/>
      <c r="BF228" s="17" t="s">
        <v>75</v>
      </c>
      <c r="BG228" s="14"/>
      <c r="BH228" s="17" t="s">
        <v>390</v>
      </c>
      <c r="BI228" s="17" t="s">
        <v>391</v>
      </c>
      <c r="BJ228" s="17" t="s">
        <v>430</v>
      </c>
      <c r="BK228" s="17" t="s">
        <v>83</v>
      </c>
      <c r="BL228" s="15" t="s">
        <v>79</v>
      </c>
      <c r="BM228" s="21">
        <v>288844.29025323997</v>
      </c>
      <c r="BN228" s="15" t="s">
        <v>80</v>
      </c>
      <c r="BO228" s="21"/>
      <c r="BP228" s="22">
        <v>37764</v>
      </c>
      <c r="BQ228" s="22">
        <v>46896</v>
      </c>
      <c r="BR228" s="21"/>
      <c r="BS228" s="21">
        <v>190</v>
      </c>
      <c r="BT228" s="21">
        <v>0</v>
      </c>
    </row>
    <row r="229" spans="1:72" s="1" customFormat="1" ht="18.2" customHeight="1" x14ac:dyDescent="0.15">
      <c r="A229" s="5">
        <v>227</v>
      </c>
      <c r="B229" s="6" t="s">
        <v>72</v>
      </c>
      <c r="C229" s="6" t="s">
        <v>73</v>
      </c>
      <c r="D229" s="7">
        <v>45139</v>
      </c>
      <c r="E229" s="8" t="s">
        <v>431</v>
      </c>
      <c r="F229" s="9">
        <v>61</v>
      </c>
      <c r="G229" s="9">
        <v>60</v>
      </c>
      <c r="H229" s="10">
        <v>62231.25</v>
      </c>
      <c r="I229" s="10">
        <v>14332.09</v>
      </c>
      <c r="J229" s="10">
        <v>0</v>
      </c>
      <c r="K229" s="10">
        <v>76563.34</v>
      </c>
      <c r="L229" s="10">
        <v>305.13</v>
      </c>
      <c r="M229" s="10">
        <v>0</v>
      </c>
      <c r="N229" s="10"/>
      <c r="O229" s="10">
        <v>0</v>
      </c>
      <c r="P229" s="10">
        <v>0</v>
      </c>
      <c r="Q229" s="10">
        <v>0</v>
      </c>
      <c r="R229" s="10">
        <v>0</v>
      </c>
      <c r="S229" s="10">
        <v>76563.34</v>
      </c>
      <c r="T229" s="10">
        <v>37908.31</v>
      </c>
      <c r="U229" s="10">
        <v>551.27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10">
        <v>38459.58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/>
      <c r="AT229" s="10"/>
      <c r="AU229" s="10">
        <f t="shared" si="3"/>
        <v>0</v>
      </c>
      <c r="AV229" s="10">
        <v>14637.22</v>
      </c>
      <c r="AW229" s="10">
        <v>38459.58</v>
      </c>
      <c r="AX229" s="11">
        <v>116</v>
      </c>
      <c r="AY229" s="11">
        <v>360</v>
      </c>
      <c r="AZ229" s="10">
        <v>336679.0894</v>
      </c>
      <c r="BA229" s="10">
        <v>92637</v>
      </c>
      <c r="BB229" s="12">
        <v>90</v>
      </c>
      <c r="BC229" s="12">
        <v>74.383891965413397</v>
      </c>
      <c r="BD229" s="12">
        <v>10.63</v>
      </c>
      <c r="BE229" s="12"/>
      <c r="BF229" s="8" t="s">
        <v>75</v>
      </c>
      <c r="BG229" s="5"/>
      <c r="BH229" s="8" t="s">
        <v>265</v>
      </c>
      <c r="BI229" s="8" t="s">
        <v>432</v>
      </c>
      <c r="BJ229" s="8" t="s">
        <v>433</v>
      </c>
      <c r="BK229" s="8" t="s">
        <v>78</v>
      </c>
      <c r="BL229" s="6" t="s">
        <v>79</v>
      </c>
      <c r="BM229" s="12">
        <v>596483.69733147998</v>
      </c>
      <c r="BN229" s="6" t="s">
        <v>80</v>
      </c>
      <c r="BO229" s="12"/>
      <c r="BP229" s="13">
        <v>37721</v>
      </c>
      <c r="BQ229" s="13">
        <v>48679</v>
      </c>
      <c r="BR229" s="12"/>
      <c r="BS229" s="12">
        <v>95</v>
      </c>
      <c r="BT229" s="12">
        <v>0</v>
      </c>
    </row>
    <row r="230" spans="1:72" s="1" customFormat="1" ht="18.2" customHeight="1" x14ac:dyDescent="0.15">
      <c r="A230" s="14">
        <v>228</v>
      </c>
      <c r="B230" s="15" t="s">
        <v>72</v>
      </c>
      <c r="C230" s="15" t="s">
        <v>73</v>
      </c>
      <c r="D230" s="16">
        <v>45139</v>
      </c>
      <c r="E230" s="17" t="s">
        <v>434</v>
      </c>
      <c r="F230" s="18">
        <v>173</v>
      </c>
      <c r="G230" s="18">
        <v>172</v>
      </c>
      <c r="H230" s="19">
        <v>89412.88</v>
      </c>
      <c r="I230" s="19">
        <v>96056.6</v>
      </c>
      <c r="J230" s="19">
        <v>0</v>
      </c>
      <c r="K230" s="19">
        <v>185469.48</v>
      </c>
      <c r="L230" s="19">
        <v>1073.21</v>
      </c>
      <c r="M230" s="19">
        <v>0</v>
      </c>
      <c r="N230" s="19"/>
      <c r="O230" s="19">
        <v>0</v>
      </c>
      <c r="P230" s="19">
        <v>0</v>
      </c>
      <c r="Q230" s="19">
        <v>0</v>
      </c>
      <c r="R230" s="19">
        <v>0</v>
      </c>
      <c r="S230" s="19">
        <v>185469.48</v>
      </c>
      <c r="T230" s="19">
        <v>223540.16</v>
      </c>
      <c r="U230" s="19">
        <v>774.17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224314.33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/>
      <c r="AT230" s="19"/>
      <c r="AU230" s="19">
        <f t="shared" si="3"/>
        <v>0</v>
      </c>
      <c r="AV230" s="19">
        <v>97129.81</v>
      </c>
      <c r="AW230" s="19">
        <v>224314.33</v>
      </c>
      <c r="AX230" s="20">
        <v>62</v>
      </c>
      <c r="AY230" s="20">
        <v>300</v>
      </c>
      <c r="AZ230" s="19">
        <v>725053.68689999997</v>
      </c>
      <c r="BA230" s="19">
        <v>197298.53</v>
      </c>
      <c r="BB230" s="21">
        <v>90</v>
      </c>
      <c r="BC230" s="21">
        <v>84.604042412277494</v>
      </c>
      <c r="BD230" s="21">
        <v>10.39</v>
      </c>
      <c r="BE230" s="21"/>
      <c r="BF230" s="17" t="s">
        <v>75</v>
      </c>
      <c r="BG230" s="14"/>
      <c r="BH230" s="17" t="s">
        <v>265</v>
      </c>
      <c r="BI230" s="17" t="s">
        <v>435</v>
      </c>
      <c r="BJ230" s="17" t="s">
        <v>436</v>
      </c>
      <c r="BK230" s="17" t="s">
        <v>78</v>
      </c>
      <c r="BL230" s="15" t="s">
        <v>79</v>
      </c>
      <c r="BM230" s="21">
        <v>1444941.1581645601</v>
      </c>
      <c r="BN230" s="15" t="s">
        <v>80</v>
      </c>
      <c r="BO230" s="21"/>
      <c r="BP230" s="22">
        <v>37917</v>
      </c>
      <c r="BQ230" s="22">
        <v>47049</v>
      </c>
      <c r="BR230" s="21"/>
      <c r="BS230" s="21">
        <v>190</v>
      </c>
      <c r="BT230" s="21">
        <v>0</v>
      </c>
    </row>
    <row r="231" spans="1:72" s="1" customFormat="1" ht="18.2" customHeight="1" x14ac:dyDescent="0.15">
      <c r="A231" s="5">
        <v>229</v>
      </c>
      <c r="B231" s="6" t="s">
        <v>72</v>
      </c>
      <c r="C231" s="6" t="s">
        <v>73</v>
      </c>
      <c r="D231" s="7">
        <v>45139</v>
      </c>
      <c r="E231" s="8" t="s">
        <v>437</v>
      </c>
      <c r="F231" s="9">
        <v>0</v>
      </c>
      <c r="G231" s="9">
        <v>0</v>
      </c>
      <c r="H231" s="10">
        <v>43906.44</v>
      </c>
      <c r="I231" s="10">
        <v>0</v>
      </c>
      <c r="J231" s="10">
        <v>0</v>
      </c>
      <c r="K231" s="10">
        <v>43906.44</v>
      </c>
      <c r="L231" s="10">
        <v>338.48</v>
      </c>
      <c r="M231" s="10">
        <v>0</v>
      </c>
      <c r="N231" s="10"/>
      <c r="O231" s="10">
        <v>0</v>
      </c>
      <c r="P231" s="10">
        <v>338.48</v>
      </c>
      <c r="Q231" s="10">
        <v>0</v>
      </c>
      <c r="R231" s="10">
        <v>0</v>
      </c>
      <c r="S231" s="10">
        <v>43567.96</v>
      </c>
      <c r="T231" s="10">
        <v>0</v>
      </c>
      <c r="U231" s="10">
        <v>381.26</v>
      </c>
      <c r="V231" s="10">
        <v>0</v>
      </c>
      <c r="W231" s="10">
        <v>0</v>
      </c>
      <c r="X231" s="10">
        <v>381.26</v>
      </c>
      <c r="Y231" s="10">
        <v>0</v>
      </c>
      <c r="Z231" s="10">
        <v>0</v>
      </c>
      <c r="AA231" s="10">
        <v>0</v>
      </c>
      <c r="AB231" s="10">
        <v>65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86.31</v>
      </c>
      <c r="AI231" s="19">
        <v>33.96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/>
      <c r="AT231" s="10"/>
      <c r="AU231" s="10">
        <f t="shared" si="3"/>
        <v>905.01</v>
      </c>
      <c r="AV231" s="10">
        <v>0</v>
      </c>
      <c r="AW231" s="10">
        <v>0</v>
      </c>
      <c r="AX231" s="11">
        <v>88</v>
      </c>
      <c r="AY231" s="11">
        <v>360</v>
      </c>
      <c r="AZ231" s="10">
        <v>255069.93599999999</v>
      </c>
      <c r="BA231" s="10">
        <v>79200</v>
      </c>
      <c r="BB231" s="12">
        <v>90</v>
      </c>
      <c r="BC231" s="12">
        <v>49.5090454545455</v>
      </c>
      <c r="BD231" s="12">
        <v>10.42</v>
      </c>
      <c r="BE231" s="12"/>
      <c r="BF231" s="8" t="s">
        <v>75</v>
      </c>
      <c r="BG231" s="5"/>
      <c r="BH231" s="8" t="s">
        <v>157</v>
      </c>
      <c r="BI231" s="8" t="s">
        <v>438</v>
      </c>
      <c r="BJ231" s="8"/>
      <c r="BK231" s="8" t="s">
        <v>83</v>
      </c>
      <c r="BL231" s="6" t="s">
        <v>79</v>
      </c>
      <c r="BM231" s="12">
        <v>339425.86446711997</v>
      </c>
      <c r="BN231" s="6" t="s">
        <v>80</v>
      </c>
      <c r="BO231" s="12"/>
      <c r="BP231" s="13">
        <v>36879</v>
      </c>
      <c r="BQ231" s="13">
        <v>47836</v>
      </c>
      <c r="BR231" s="12"/>
      <c r="BS231" s="12">
        <v>65</v>
      </c>
      <c r="BT231" s="12">
        <v>0</v>
      </c>
    </row>
    <row r="232" spans="1:72" s="1" customFormat="1" ht="18.2" customHeight="1" x14ac:dyDescent="0.15">
      <c r="A232" s="14">
        <v>230</v>
      </c>
      <c r="B232" s="15" t="s">
        <v>72</v>
      </c>
      <c r="C232" s="15" t="s">
        <v>73</v>
      </c>
      <c r="D232" s="16">
        <v>45139</v>
      </c>
      <c r="E232" s="17" t="s">
        <v>439</v>
      </c>
      <c r="F232" s="18">
        <v>0</v>
      </c>
      <c r="G232" s="18">
        <v>0</v>
      </c>
      <c r="H232" s="19">
        <v>42833.77</v>
      </c>
      <c r="I232" s="19">
        <v>0</v>
      </c>
      <c r="J232" s="19">
        <v>0</v>
      </c>
      <c r="K232" s="19">
        <v>42833.77</v>
      </c>
      <c r="L232" s="19">
        <v>347.8</v>
      </c>
      <c r="M232" s="19">
        <v>0</v>
      </c>
      <c r="N232" s="19"/>
      <c r="O232" s="19">
        <v>0</v>
      </c>
      <c r="P232" s="19">
        <v>347.8</v>
      </c>
      <c r="Q232" s="19">
        <v>0</v>
      </c>
      <c r="R232" s="19">
        <v>0</v>
      </c>
      <c r="S232" s="19">
        <v>42485.97</v>
      </c>
      <c r="T232" s="19">
        <v>0</v>
      </c>
      <c r="U232" s="19">
        <v>371.94</v>
      </c>
      <c r="V232" s="19">
        <v>0</v>
      </c>
      <c r="W232" s="19">
        <v>0</v>
      </c>
      <c r="X232" s="19">
        <v>371.94</v>
      </c>
      <c r="Y232" s="19">
        <v>0</v>
      </c>
      <c r="Z232" s="19">
        <v>0</v>
      </c>
      <c r="AA232" s="19">
        <v>0</v>
      </c>
      <c r="AB232" s="19">
        <v>65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86.3</v>
      </c>
      <c r="AI232" s="19">
        <v>33.96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/>
      <c r="AT232" s="19"/>
      <c r="AU232" s="19">
        <f t="shared" si="3"/>
        <v>905</v>
      </c>
      <c r="AV232" s="19">
        <v>0</v>
      </c>
      <c r="AW232" s="19">
        <v>0</v>
      </c>
      <c r="AX232" s="20">
        <v>88</v>
      </c>
      <c r="AY232" s="20">
        <v>360</v>
      </c>
      <c r="AZ232" s="19">
        <v>255069.93599999999</v>
      </c>
      <c r="BA232" s="19">
        <v>79200</v>
      </c>
      <c r="BB232" s="21">
        <v>90</v>
      </c>
      <c r="BC232" s="21">
        <v>48.279511363636402</v>
      </c>
      <c r="BD232" s="21">
        <v>10.42</v>
      </c>
      <c r="BE232" s="21"/>
      <c r="BF232" s="17" t="s">
        <v>75</v>
      </c>
      <c r="BG232" s="14"/>
      <c r="BH232" s="17" t="s">
        <v>157</v>
      </c>
      <c r="BI232" s="17" t="s">
        <v>438</v>
      </c>
      <c r="BJ232" s="17"/>
      <c r="BK232" s="17" t="s">
        <v>83</v>
      </c>
      <c r="BL232" s="15" t="s">
        <v>79</v>
      </c>
      <c r="BM232" s="21">
        <v>330996.38117034</v>
      </c>
      <c r="BN232" s="15" t="s">
        <v>80</v>
      </c>
      <c r="BO232" s="21"/>
      <c r="BP232" s="22">
        <v>36879</v>
      </c>
      <c r="BQ232" s="22">
        <v>47836</v>
      </c>
      <c r="BR232" s="21"/>
      <c r="BS232" s="21">
        <v>65</v>
      </c>
      <c r="BT232" s="21">
        <v>0</v>
      </c>
    </row>
    <row r="233" spans="1:72" s="1" customFormat="1" ht="18.2" customHeight="1" x14ac:dyDescent="0.15">
      <c r="A233" s="5">
        <v>231</v>
      </c>
      <c r="B233" s="6" t="s">
        <v>72</v>
      </c>
      <c r="C233" s="6" t="s">
        <v>73</v>
      </c>
      <c r="D233" s="7">
        <v>45139</v>
      </c>
      <c r="E233" s="8" t="s">
        <v>440</v>
      </c>
      <c r="F233" s="9">
        <v>0</v>
      </c>
      <c r="G233" s="9">
        <v>0</v>
      </c>
      <c r="H233" s="10">
        <v>44343.8</v>
      </c>
      <c r="I233" s="10">
        <v>0</v>
      </c>
      <c r="J233" s="10">
        <v>0</v>
      </c>
      <c r="K233" s="10">
        <v>44343.8</v>
      </c>
      <c r="L233" s="10">
        <v>336.02</v>
      </c>
      <c r="M233" s="10">
        <v>0</v>
      </c>
      <c r="N233" s="10"/>
      <c r="O233" s="10">
        <v>0</v>
      </c>
      <c r="P233" s="10">
        <v>336.02</v>
      </c>
      <c r="Q233" s="10">
        <v>0</v>
      </c>
      <c r="R233" s="10">
        <v>0</v>
      </c>
      <c r="S233" s="10">
        <v>44007.78</v>
      </c>
      <c r="T233" s="10">
        <v>0</v>
      </c>
      <c r="U233" s="10">
        <v>387.27</v>
      </c>
      <c r="V233" s="10">
        <v>0</v>
      </c>
      <c r="W233" s="10">
        <v>0</v>
      </c>
      <c r="X233" s="10">
        <v>387.27</v>
      </c>
      <c r="Y233" s="10">
        <v>0</v>
      </c>
      <c r="Z233" s="10">
        <v>0</v>
      </c>
      <c r="AA233" s="10">
        <v>0</v>
      </c>
      <c r="AB233" s="10">
        <v>90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9">
        <v>33.96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/>
      <c r="AT233" s="10"/>
      <c r="AU233" s="10">
        <f t="shared" si="3"/>
        <v>847.25</v>
      </c>
      <c r="AV233" s="10">
        <v>0</v>
      </c>
      <c r="AW233" s="10">
        <v>0</v>
      </c>
      <c r="AX233" s="11">
        <v>92</v>
      </c>
      <c r="AY233" s="11">
        <v>360</v>
      </c>
      <c r="AZ233" s="10">
        <v>260620.53599999999</v>
      </c>
      <c r="BA233" s="10">
        <v>79200</v>
      </c>
      <c r="BB233" s="12">
        <v>90</v>
      </c>
      <c r="BC233" s="12">
        <v>50.0088409090909</v>
      </c>
      <c r="BD233" s="12">
        <v>10.48</v>
      </c>
      <c r="BE233" s="12"/>
      <c r="BF233" s="8" t="s">
        <v>75</v>
      </c>
      <c r="BG233" s="5"/>
      <c r="BH233" s="8" t="s">
        <v>157</v>
      </c>
      <c r="BI233" s="8" t="s">
        <v>438</v>
      </c>
      <c r="BJ233" s="8"/>
      <c r="BK233" s="8" t="s">
        <v>83</v>
      </c>
      <c r="BL233" s="6" t="s">
        <v>79</v>
      </c>
      <c r="BM233" s="12">
        <v>342852.37981716002</v>
      </c>
      <c r="BN233" s="6" t="s">
        <v>80</v>
      </c>
      <c r="BO233" s="12"/>
      <c r="BP233" s="13">
        <v>36998</v>
      </c>
      <c r="BQ233" s="13">
        <v>47955</v>
      </c>
      <c r="BR233" s="12"/>
      <c r="BS233" s="12">
        <v>90</v>
      </c>
      <c r="BT233" s="12">
        <v>0</v>
      </c>
    </row>
    <row r="234" spans="1:72" s="1" customFormat="1" ht="18.2" customHeight="1" x14ac:dyDescent="0.15">
      <c r="A234" s="14">
        <v>232</v>
      </c>
      <c r="B234" s="15" t="s">
        <v>72</v>
      </c>
      <c r="C234" s="15" t="s">
        <v>73</v>
      </c>
      <c r="D234" s="16">
        <v>45139</v>
      </c>
      <c r="E234" s="17" t="s">
        <v>441</v>
      </c>
      <c r="F234" s="18">
        <v>158</v>
      </c>
      <c r="G234" s="18">
        <v>157</v>
      </c>
      <c r="H234" s="19">
        <v>50094.22</v>
      </c>
      <c r="I234" s="19">
        <v>32038.99</v>
      </c>
      <c r="J234" s="19">
        <v>0</v>
      </c>
      <c r="K234" s="19">
        <v>82133.210000000006</v>
      </c>
      <c r="L234" s="19">
        <v>377.9</v>
      </c>
      <c r="M234" s="19">
        <v>0</v>
      </c>
      <c r="N234" s="19"/>
      <c r="O234" s="19">
        <v>0</v>
      </c>
      <c r="P234" s="19">
        <v>0</v>
      </c>
      <c r="Q234" s="19">
        <v>0</v>
      </c>
      <c r="R234" s="19">
        <v>0</v>
      </c>
      <c r="S234" s="19">
        <v>82133.210000000006</v>
      </c>
      <c r="T234" s="19">
        <v>97914.48</v>
      </c>
      <c r="U234" s="19">
        <v>444.59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98359.07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/>
      <c r="AT234" s="19"/>
      <c r="AU234" s="19">
        <f t="shared" si="3"/>
        <v>0</v>
      </c>
      <c r="AV234" s="19">
        <v>32416.89</v>
      </c>
      <c r="AW234" s="19">
        <v>98359.07</v>
      </c>
      <c r="AX234" s="20">
        <v>87</v>
      </c>
      <c r="AY234" s="20">
        <v>360</v>
      </c>
      <c r="AZ234" s="19">
        <v>357524.45970000001</v>
      </c>
      <c r="BA234" s="19">
        <v>88825</v>
      </c>
      <c r="BB234" s="21">
        <v>74.290000000000006</v>
      </c>
      <c r="BC234" s="21">
        <v>68.693230181818194</v>
      </c>
      <c r="BD234" s="21">
        <v>10.65</v>
      </c>
      <c r="BE234" s="21"/>
      <c r="BF234" s="17" t="s">
        <v>75</v>
      </c>
      <c r="BG234" s="14"/>
      <c r="BH234" s="17" t="s">
        <v>157</v>
      </c>
      <c r="BI234" s="17" t="s">
        <v>438</v>
      </c>
      <c r="BJ234" s="17"/>
      <c r="BK234" s="17" t="s">
        <v>78</v>
      </c>
      <c r="BL234" s="15" t="s">
        <v>79</v>
      </c>
      <c r="BM234" s="21">
        <v>639877.00607761997</v>
      </c>
      <c r="BN234" s="15" t="s">
        <v>80</v>
      </c>
      <c r="BO234" s="21"/>
      <c r="BP234" s="22">
        <v>37081</v>
      </c>
      <c r="BQ234" s="22">
        <v>48038</v>
      </c>
      <c r="BR234" s="21"/>
      <c r="BS234" s="21">
        <v>90</v>
      </c>
      <c r="BT234" s="21">
        <v>0</v>
      </c>
    </row>
    <row r="235" spans="1:72" s="1" customFormat="1" ht="18.2" customHeight="1" x14ac:dyDescent="0.15">
      <c r="A235" s="5">
        <v>233</v>
      </c>
      <c r="B235" s="6" t="s">
        <v>72</v>
      </c>
      <c r="C235" s="6" t="s">
        <v>73</v>
      </c>
      <c r="D235" s="7">
        <v>45139</v>
      </c>
      <c r="E235" s="8" t="s">
        <v>442</v>
      </c>
      <c r="F235" s="9">
        <v>178</v>
      </c>
      <c r="G235" s="9">
        <v>177</v>
      </c>
      <c r="H235" s="10">
        <v>56355.24</v>
      </c>
      <c r="I235" s="10">
        <v>28784.53</v>
      </c>
      <c r="J235" s="10">
        <v>0</v>
      </c>
      <c r="K235" s="10">
        <v>85139.77</v>
      </c>
      <c r="L235" s="10">
        <v>322.33999999999997</v>
      </c>
      <c r="M235" s="10">
        <v>0</v>
      </c>
      <c r="N235" s="10"/>
      <c r="O235" s="10">
        <v>0</v>
      </c>
      <c r="P235" s="10">
        <v>0</v>
      </c>
      <c r="Q235" s="10">
        <v>0</v>
      </c>
      <c r="R235" s="10">
        <v>0</v>
      </c>
      <c r="S235" s="10">
        <v>85139.77</v>
      </c>
      <c r="T235" s="10">
        <v>117618.86</v>
      </c>
      <c r="U235" s="10">
        <v>500.15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10">
        <v>118119.01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/>
      <c r="AT235" s="10"/>
      <c r="AU235" s="10">
        <f t="shared" si="3"/>
        <v>0</v>
      </c>
      <c r="AV235" s="10">
        <v>29106.87</v>
      </c>
      <c r="AW235" s="10">
        <v>118119.01</v>
      </c>
      <c r="AX235" s="11">
        <v>105</v>
      </c>
      <c r="AY235" s="11">
        <v>360</v>
      </c>
      <c r="AZ235" s="10">
        <v>349548.3296</v>
      </c>
      <c r="BA235" s="10">
        <v>88825</v>
      </c>
      <c r="BB235" s="12">
        <v>79.23</v>
      </c>
      <c r="BC235" s="12">
        <v>75.942853668449203</v>
      </c>
      <c r="BD235" s="12">
        <v>10.65</v>
      </c>
      <c r="BE235" s="12"/>
      <c r="BF235" s="8" t="s">
        <v>75</v>
      </c>
      <c r="BG235" s="5"/>
      <c r="BH235" s="8" t="s">
        <v>157</v>
      </c>
      <c r="BI235" s="8" t="s">
        <v>438</v>
      </c>
      <c r="BJ235" s="8" t="s">
        <v>443</v>
      </c>
      <c r="BK235" s="8" t="s">
        <v>78</v>
      </c>
      <c r="BL235" s="6" t="s">
        <v>79</v>
      </c>
      <c r="BM235" s="12">
        <v>663300.27921394003</v>
      </c>
      <c r="BN235" s="6" t="s">
        <v>80</v>
      </c>
      <c r="BO235" s="12"/>
      <c r="BP235" s="13">
        <v>37392</v>
      </c>
      <c r="BQ235" s="13">
        <v>48350</v>
      </c>
      <c r="BR235" s="12"/>
      <c r="BS235" s="12">
        <v>90</v>
      </c>
      <c r="BT235" s="12">
        <v>0</v>
      </c>
    </row>
    <row r="236" spans="1:72" s="1" customFormat="1" ht="18.2" customHeight="1" x14ac:dyDescent="0.15">
      <c r="A236" s="14">
        <v>234</v>
      </c>
      <c r="B236" s="15" t="s">
        <v>72</v>
      </c>
      <c r="C236" s="15" t="s">
        <v>73</v>
      </c>
      <c r="D236" s="16">
        <v>45139</v>
      </c>
      <c r="E236" s="17" t="s">
        <v>444</v>
      </c>
      <c r="F236" s="18">
        <v>83</v>
      </c>
      <c r="G236" s="18">
        <v>82</v>
      </c>
      <c r="H236" s="19">
        <v>56674.78</v>
      </c>
      <c r="I236" s="19">
        <v>18709.8</v>
      </c>
      <c r="J236" s="19">
        <v>0</v>
      </c>
      <c r="K236" s="19">
        <v>75384.58</v>
      </c>
      <c r="L236" s="19">
        <v>319.5</v>
      </c>
      <c r="M236" s="19">
        <v>0</v>
      </c>
      <c r="N236" s="19"/>
      <c r="O236" s="19">
        <v>0</v>
      </c>
      <c r="P236" s="19">
        <v>0</v>
      </c>
      <c r="Q236" s="19">
        <v>0</v>
      </c>
      <c r="R236" s="19">
        <v>0</v>
      </c>
      <c r="S236" s="19">
        <v>75384.58</v>
      </c>
      <c r="T236" s="19">
        <v>49556.86</v>
      </c>
      <c r="U236" s="19">
        <v>502.99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50059.85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/>
      <c r="AT236" s="19"/>
      <c r="AU236" s="19">
        <f t="shared" si="3"/>
        <v>0</v>
      </c>
      <c r="AV236" s="19">
        <v>19029.3</v>
      </c>
      <c r="AW236" s="19">
        <v>50059.85</v>
      </c>
      <c r="AX236" s="20">
        <v>106</v>
      </c>
      <c r="AY236" s="20">
        <v>360</v>
      </c>
      <c r="AZ236" s="19">
        <v>326001.43949999998</v>
      </c>
      <c r="BA236" s="19">
        <v>88825</v>
      </c>
      <c r="BB236" s="21">
        <v>85</v>
      </c>
      <c r="BC236" s="21">
        <v>72.138354066985698</v>
      </c>
      <c r="BD236" s="21">
        <v>10.65</v>
      </c>
      <c r="BE236" s="21"/>
      <c r="BF236" s="17" t="s">
        <v>75</v>
      </c>
      <c r="BG236" s="14"/>
      <c r="BH236" s="17" t="s">
        <v>157</v>
      </c>
      <c r="BI236" s="17" t="s">
        <v>438</v>
      </c>
      <c r="BJ236" s="17" t="s">
        <v>443</v>
      </c>
      <c r="BK236" s="17" t="s">
        <v>78</v>
      </c>
      <c r="BL236" s="15" t="s">
        <v>79</v>
      </c>
      <c r="BM236" s="21">
        <v>587300.30586675997</v>
      </c>
      <c r="BN236" s="15" t="s">
        <v>80</v>
      </c>
      <c r="BO236" s="21"/>
      <c r="BP236" s="22">
        <v>37413</v>
      </c>
      <c r="BQ236" s="22">
        <v>48371</v>
      </c>
      <c r="BR236" s="21"/>
      <c r="BS236" s="21">
        <v>90</v>
      </c>
      <c r="BT236" s="21">
        <v>0</v>
      </c>
    </row>
    <row r="237" spans="1:72" s="1" customFormat="1" ht="18.2" customHeight="1" x14ac:dyDescent="0.15">
      <c r="A237" s="5">
        <v>235</v>
      </c>
      <c r="B237" s="6" t="s">
        <v>72</v>
      </c>
      <c r="C237" s="6" t="s">
        <v>73</v>
      </c>
      <c r="D237" s="7">
        <v>45139</v>
      </c>
      <c r="E237" s="8" t="s">
        <v>445</v>
      </c>
      <c r="F237" s="9">
        <v>0</v>
      </c>
      <c r="G237" s="9">
        <v>0</v>
      </c>
      <c r="H237" s="10">
        <v>60180.41</v>
      </c>
      <c r="I237" s="10">
        <v>0</v>
      </c>
      <c r="J237" s="10">
        <v>0</v>
      </c>
      <c r="K237" s="10">
        <v>60180.41</v>
      </c>
      <c r="L237" s="10">
        <v>338.22</v>
      </c>
      <c r="M237" s="10">
        <v>0</v>
      </c>
      <c r="N237" s="10"/>
      <c r="O237" s="10">
        <v>0</v>
      </c>
      <c r="P237" s="10">
        <v>338.22</v>
      </c>
      <c r="Q237" s="10">
        <v>0</v>
      </c>
      <c r="R237" s="10">
        <v>0</v>
      </c>
      <c r="S237" s="10">
        <v>59842.19</v>
      </c>
      <c r="T237" s="10">
        <v>0</v>
      </c>
      <c r="U237" s="10">
        <v>537.61</v>
      </c>
      <c r="V237" s="10">
        <v>0</v>
      </c>
      <c r="W237" s="10">
        <v>0</v>
      </c>
      <c r="X237" s="10">
        <v>537.61</v>
      </c>
      <c r="Y237" s="10">
        <v>0</v>
      </c>
      <c r="Z237" s="10">
        <v>0</v>
      </c>
      <c r="AA237" s="10">
        <v>0</v>
      </c>
      <c r="AB237" s="10">
        <v>90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106.23</v>
      </c>
      <c r="AI237" s="19">
        <v>33.96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/>
      <c r="AT237" s="10"/>
      <c r="AU237" s="10">
        <f t="shared" si="3"/>
        <v>1106.02</v>
      </c>
      <c r="AV237" s="10">
        <v>0</v>
      </c>
      <c r="AW237" s="10">
        <v>0</v>
      </c>
      <c r="AX237" s="11">
        <v>106</v>
      </c>
      <c r="AY237" s="11">
        <v>360</v>
      </c>
      <c r="AZ237" s="10">
        <v>326412.12449999998</v>
      </c>
      <c r="BA237" s="10">
        <v>94050</v>
      </c>
      <c r="BB237" s="12">
        <v>90</v>
      </c>
      <c r="BC237" s="12">
        <v>57.265253588516799</v>
      </c>
      <c r="BD237" s="12">
        <v>10.72</v>
      </c>
      <c r="BE237" s="12"/>
      <c r="BF237" s="8" t="s">
        <v>75</v>
      </c>
      <c r="BG237" s="5"/>
      <c r="BH237" s="8" t="s">
        <v>157</v>
      </c>
      <c r="BI237" s="8" t="s">
        <v>438</v>
      </c>
      <c r="BJ237" s="8" t="s">
        <v>443</v>
      </c>
      <c r="BK237" s="8" t="s">
        <v>83</v>
      </c>
      <c r="BL237" s="6" t="s">
        <v>79</v>
      </c>
      <c r="BM237" s="12">
        <v>466213.86616118002</v>
      </c>
      <c r="BN237" s="6" t="s">
        <v>80</v>
      </c>
      <c r="BO237" s="12"/>
      <c r="BP237" s="13">
        <v>37425</v>
      </c>
      <c r="BQ237" s="13">
        <v>48383</v>
      </c>
      <c r="BR237" s="12"/>
      <c r="BS237" s="12">
        <v>90</v>
      </c>
      <c r="BT237" s="12">
        <v>0</v>
      </c>
    </row>
    <row r="238" spans="1:72" s="1" customFormat="1" ht="18.2" customHeight="1" x14ac:dyDescent="0.15">
      <c r="A238" s="14">
        <v>236</v>
      </c>
      <c r="B238" s="15" t="s">
        <v>72</v>
      </c>
      <c r="C238" s="15" t="s">
        <v>73</v>
      </c>
      <c r="D238" s="16">
        <v>45139</v>
      </c>
      <c r="E238" s="17" t="s">
        <v>446</v>
      </c>
      <c r="F238" s="18">
        <v>0</v>
      </c>
      <c r="G238" s="18">
        <v>0</v>
      </c>
      <c r="H238" s="19">
        <v>60515.62</v>
      </c>
      <c r="I238" s="19">
        <v>0</v>
      </c>
      <c r="J238" s="19">
        <v>0</v>
      </c>
      <c r="K238" s="19">
        <v>60515.62</v>
      </c>
      <c r="L238" s="19">
        <v>335.22</v>
      </c>
      <c r="M238" s="19">
        <v>0</v>
      </c>
      <c r="N238" s="19"/>
      <c r="O238" s="19">
        <v>0</v>
      </c>
      <c r="P238" s="19">
        <v>335.22</v>
      </c>
      <c r="Q238" s="19">
        <v>0</v>
      </c>
      <c r="R238" s="19">
        <v>0</v>
      </c>
      <c r="S238" s="19">
        <v>60180.4</v>
      </c>
      <c r="T238" s="19">
        <v>0</v>
      </c>
      <c r="U238" s="19">
        <v>540.61</v>
      </c>
      <c r="V238" s="19">
        <v>0</v>
      </c>
      <c r="W238" s="19">
        <v>0</v>
      </c>
      <c r="X238" s="19">
        <v>540.61</v>
      </c>
      <c r="Y238" s="19">
        <v>0</v>
      </c>
      <c r="Z238" s="19">
        <v>0</v>
      </c>
      <c r="AA238" s="19">
        <v>0</v>
      </c>
      <c r="AB238" s="19">
        <v>90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106.22</v>
      </c>
      <c r="AI238" s="19">
        <v>33.96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/>
      <c r="AT238" s="19"/>
      <c r="AU238" s="19">
        <f t="shared" si="3"/>
        <v>1106.01</v>
      </c>
      <c r="AV238" s="19">
        <v>0</v>
      </c>
      <c r="AW238" s="19">
        <v>0</v>
      </c>
      <c r="AX238" s="20">
        <v>107</v>
      </c>
      <c r="AY238" s="20">
        <v>360</v>
      </c>
      <c r="AZ238" s="19">
        <v>338414.74180000002</v>
      </c>
      <c r="BA238" s="19">
        <v>94050</v>
      </c>
      <c r="BB238" s="21">
        <v>87.03</v>
      </c>
      <c r="BC238" s="21">
        <v>55.688465837320599</v>
      </c>
      <c r="BD238" s="21">
        <v>10.72</v>
      </c>
      <c r="BE238" s="21"/>
      <c r="BF238" s="17" t="s">
        <v>75</v>
      </c>
      <c r="BG238" s="14"/>
      <c r="BH238" s="17" t="s">
        <v>157</v>
      </c>
      <c r="BI238" s="17" t="s">
        <v>438</v>
      </c>
      <c r="BJ238" s="17" t="s">
        <v>443</v>
      </c>
      <c r="BK238" s="17" t="s">
        <v>83</v>
      </c>
      <c r="BL238" s="15" t="s">
        <v>79</v>
      </c>
      <c r="BM238" s="21">
        <v>468848.76624879998</v>
      </c>
      <c r="BN238" s="15" t="s">
        <v>80</v>
      </c>
      <c r="BO238" s="21"/>
      <c r="BP238" s="22">
        <v>37441</v>
      </c>
      <c r="BQ238" s="22">
        <v>48399</v>
      </c>
      <c r="BR238" s="21"/>
      <c r="BS238" s="21">
        <v>90</v>
      </c>
      <c r="BT238" s="21">
        <v>0</v>
      </c>
    </row>
    <row r="239" spans="1:72" s="1" customFormat="1" ht="18.2" customHeight="1" x14ac:dyDescent="0.15">
      <c r="A239" s="5">
        <v>237</v>
      </c>
      <c r="B239" s="6" t="s">
        <v>72</v>
      </c>
      <c r="C239" s="6" t="s">
        <v>73</v>
      </c>
      <c r="D239" s="7">
        <v>45139</v>
      </c>
      <c r="E239" s="8" t="s">
        <v>447</v>
      </c>
      <c r="F239" s="9">
        <v>222</v>
      </c>
      <c r="G239" s="9">
        <v>221</v>
      </c>
      <c r="H239" s="10">
        <v>60336.58</v>
      </c>
      <c r="I239" s="10">
        <v>32475.85</v>
      </c>
      <c r="J239" s="10">
        <v>0</v>
      </c>
      <c r="K239" s="10">
        <v>92812.43</v>
      </c>
      <c r="L239" s="10">
        <v>335.39</v>
      </c>
      <c r="M239" s="10">
        <v>0</v>
      </c>
      <c r="N239" s="10"/>
      <c r="O239" s="10">
        <v>0</v>
      </c>
      <c r="P239" s="10">
        <v>0</v>
      </c>
      <c r="Q239" s="10">
        <v>0</v>
      </c>
      <c r="R239" s="10">
        <v>0</v>
      </c>
      <c r="S239" s="10">
        <v>92812.43</v>
      </c>
      <c r="T239" s="10">
        <v>160859.70000000001</v>
      </c>
      <c r="U239" s="10">
        <v>535.49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10">
        <v>161395.19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/>
      <c r="AT239" s="10"/>
      <c r="AU239" s="10">
        <f t="shared" si="3"/>
        <v>0</v>
      </c>
      <c r="AV239" s="10">
        <v>32811.24</v>
      </c>
      <c r="AW239" s="10">
        <v>161395.19</v>
      </c>
      <c r="AX239" s="11">
        <v>107</v>
      </c>
      <c r="AY239" s="11">
        <v>360</v>
      </c>
      <c r="AZ239" s="10">
        <v>331739.26199999999</v>
      </c>
      <c r="BA239" s="10">
        <v>94050</v>
      </c>
      <c r="BB239" s="12">
        <v>88.93</v>
      </c>
      <c r="BC239" s="12">
        <v>87.759802231791596</v>
      </c>
      <c r="BD239" s="12">
        <v>10.65</v>
      </c>
      <c r="BE239" s="12"/>
      <c r="BF239" s="8" t="s">
        <v>75</v>
      </c>
      <c r="BG239" s="5"/>
      <c r="BH239" s="8" t="s">
        <v>157</v>
      </c>
      <c r="BI239" s="8" t="s">
        <v>438</v>
      </c>
      <c r="BJ239" s="8" t="s">
        <v>443</v>
      </c>
      <c r="BK239" s="8" t="s">
        <v>78</v>
      </c>
      <c r="BL239" s="6" t="s">
        <v>79</v>
      </c>
      <c r="BM239" s="12">
        <v>723075.84027446003</v>
      </c>
      <c r="BN239" s="6" t="s">
        <v>80</v>
      </c>
      <c r="BO239" s="12"/>
      <c r="BP239" s="13">
        <v>37449</v>
      </c>
      <c r="BQ239" s="13">
        <v>48407</v>
      </c>
      <c r="BR239" s="12"/>
      <c r="BS239" s="12">
        <v>95</v>
      </c>
      <c r="BT239" s="12">
        <v>0</v>
      </c>
    </row>
    <row r="240" spans="1:72" s="1" customFormat="1" ht="18.2" customHeight="1" x14ac:dyDescent="0.15">
      <c r="A240" s="14">
        <v>238</v>
      </c>
      <c r="B240" s="15" t="s">
        <v>72</v>
      </c>
      <c r="C240" s="15" t="s">
        <v>73</v>
      </c>
      <c r="D240" s="16">
        <v>45139</v>
      </c>
      <c r="E240" s="17" t="s">
        <v>448</v>
      </c>
      <c r="F240" s="18">
        <v>157</v>
      </c>
      <c r="G240" s="18">
        <v>156</v>
      </c>
      <c r="H240" s="19">
        <v>43211.7</v>
      </c>
      <c r="I240" s="19">
        <v>20335.259999999998</v>
      </c>
      <c r="J240" s="19">
        <v>0</v>
      </c>
      <c r="K240" s="19">
        <v>63546.96</v>
      </c>
      <c r="L240" s="19">
        <v>235.34</v>
      </c>
      <c r="M240" s="19">
        <v>0</v>
      </c>
      <c r="N240" s="19"/>
      <c r="O240" s="19">
        <v>0</v>
      </c>
      <c r="P240" s="19">
        <v>0</v>
      </c>
      <c r="Q240" s="19">
        <v>0</v>
      </c>
      <c r="R240" s="19">
        <v>0</v>
      </c>
      <c r="S240" s="19">
        <v>63546.96</v>
      </c>
      <c r="T240" s="19">
        <v>74392.259999999995</v>
      </c>
      <c r="U240" s="19">
        <v>368.02</v>
      </c>
      <c r="V240" s="19">
        <v>0</v>
      </c>
      <c r="W240" s="19">
        <v>0</v>
      </c>
      <c r="X240" s="19">
        <v>0</v>
      </c>
      <c r="Y240" s="19">
        <v>0</v>
      </c>
      <c r="Z240" s="19">
        <v>0</v>
      </c>
      <c r="AA240" s="19">
        <v>74760.28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/>
      <c r="AT240" s="19"/>
      <c r="AU240" s="19">
        <f t="shared" si="3"/>
        <v>0</v>
      </c>
      <c r="AV240" s="19">
        <v>20570.599999999999</v>
      </c>
      <c r="AW240" s="19">
        <v>74760.28</v>
      </c>
      <c r="AX240" s="20">
        <v>110</v>
      </c>
      <c r="AY240" s="20">
        <v>360</v>
      </c>
      <c r="AZ240" s="19">
        <v>237658.95</v>
      </c>
      <c r="BA240" s="19">
        <v>67500</v>
      </c>
      <c r="BB240" s="21">
        <v>90</v>
      </c>
      <c r="BC240" s="21">
        <v>84.729280000000003</v>
      </c>
      <c r="BD240" s="21">
        <v>10.220000000000001</v>
      </c>
      <c r="BE240" s="21"/>
      <c r="BF240" s="17" t="s">
        <v>75</v>
      </c>
      <c r="BG240" s="14"/>
      <c r="BH240" s="17" t="s">
        <v>157</v>
      </c>
      <c r="BI240" s="17" t="s">
        <v>449</v>
      </c>
      <c r="BJ240" s="17" t="s">
        <v>443</v>
      </c>
      <c r="BK240" s="17" t="s">
        <v>78</v>
      </c>
      <c r="BL240" s="15" t="s">
        <v>79</v>
      </c>
      <c r="BM240" s="21">
        <v>495076.69930511998</v>
      </c>
      <c r="BN240" s="15" t="s">
        <v>80</v>
      </c>
      <c r="BO240" s="21"/>
      <c r="BP240" s="22">
        <v>37531</v>
      </c>
      <c r="BQ240" s="22">
        <v>48489</v>
      </c>
      <c r="BR240" s="21"/>
      <c r="BS240" s="21">
        <v>90</v>
      </c>
      <c r="BT240" s="21">
        <v>0</v>
      </c>
    </row>
    <row r="241" spans="1:72" s="1" customFormat="1" ht="18.2" customHeight="1" x14ac:dyDescent="0.15">
      <c r="A241" s="5">
        <v>239</v>
      </c>
      <c r="B241" s="6" t="s">
        <v>72</v>
      </c>
      <c r="C241" s="6" t="s">
        <v>73</v>
      </c>
      <c r="D241" s="7">
        <v>45139</v>
      </c>
      <c r="E241" s="8" t="s">
        <v>450</v>
      </c>
      <c r="F241" s="9">
        <v>188</v>
      </c>
      <c r="G241" s="9">
        <v>187</v>
      </c>
      <c r="H241" s="10">
        <v>41483</v>
      </c>
      <c r="I241" s="10">
        <v>61544.29</v>
      </c>
      <c r="J241" s="10">
        <v>0</v>
      </c>
      <c r="K241" s="10">
        <v>103027.29</v>
      </c>
      <c r="L241" s="10">
        <v>654.24</v>
      </c>
      <c r="M241" s="10">
        <v>0</v>
      </c>
      <c r="N241" s="10"/>
      <c r="O241" s="10">
        <v>0</v>
      </c>
      <c r="P241" s="10">
        <v>0</v>
      </c>
      <c r="Q241" s="10">
        <v>0</v>
      </c>
      <c r="R241" s="10">
        <v>0</v>
      </c>
      <c r="S241" s="10">
        <v>103027.29</v>
      </c>
      <c r="T241" s="10">
        <v>127288.76</v>
      </c>
      <c r="U241" s="10">
        <v>350.19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10">
        <v>127638.95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0</v>
      </c>
      <c r="AQ241" s="10">
        <v>0</v>
      </c>
      <c r="AR241" s="10">
        <v>0</v>
      </c>
      <c r="AS241" s="10"/>
      <c r="AT241" s="10"/>
      <c r="AU241" s="10">
        <f t="shared" si="3"/>
        <v>0</v>
      </c>
      <c r="AV241" s="10">
        <v>62198.53</v>
      </c>
      <c r="AW241" s="10">
        <v>127638.95</v>
      </c>
      <c r="AX241" s="11">
        <v>50</v>
      </c>
      <c r="AY241" s="11">
        <v>300</v>
      </c>
      <c r="AZ241" s="10">
        <v>386576.826</v>
      </c>
      <c r="BA241" s="10">
        <v>109429</v>
      </c>
      <c r="BB241" s="12">
        <v>89.96</v>
      </c>
      <c r="BC241" s="12">
        <v>84.697246693289699</v>
      </c>
      <c r="BD241" s="12">
        <v>10.130000000000001</v>
      </c>
      <c r="BE241" s="12"/>
      <c r="BF241" s="8" t="s">
        <v>75</v>
      </c>
      <c r="BG241" s="5"/>
      <c r="BH241" s="8" t="s">
        <v>157</v>
      </c>
      <c r="BI241" s="8" t="s">
        <v>438</v>
      </c>
      <c r="BJ241" s="8" t="s">
        <v>443</v>
      </c>
      <c r="BK241" s="8" t="s">
        <v>78</v>
      </c>
      <c r="BL241" s="6" t="s">
        <v>79</v>
      </c>
      <c r="BM241" s="12">
        <v>802656.97480337997</v>
      </c>
      <c r="BN241" s="6" t="s">
        <v>80</v>
      </c>
      <c r="BO241" s="12"/>
      <c r="BP241" s="13">
        <v>37543</v>
      </c>
      <c r="BQ241" s="13">
        <v>46674</v>
      </c>
      <c r="BR241" s="12"/>
      <c r="BS241" s="12">
        <v>169.59</v>
      </c>
      <c r="BT241" s="12">
        <v>0</v>
      </c>
    </row>
    <row r="242" spans="1:72" s="1" customFormat="1" ht="18.2" customHeight="1" x14ac:dyDescent="0.15">
      <c r="A242" s="14">
        <v>240</v>
      </c>
      <c r="B242" s="15" t="s">
        <v>72</v>
      </c>
      <c r="C242" s="15" t="s">
        <v>73</v>
      </c>
      <c r="D242" s="16">
        <v>45139</v>
      </c>
      <c r="E242" s="17" t="s">
        <v>451</v>
      </c>
      <c r="F242" s="18">
        <v>162</v>
      </c>
      <c r="G242" s="18">
        <v>161</v>
      </c>
      <c r="H242" s="19">
        <v>58707.11</v>
      </c>
      <c r="I242" s="19">
        <v>77655.14</v>
      </c>
      <c r="J242" s="19">
        <v>0</v>
      </c>
      <c r="K242" s="19">
        <v>136362.25</v>
      </c>
      <c r="L242" s="19">
        <v>897.85</v>
      </c>
      <c r="M242" s="19">
        <v>0</v>
      </c>
      <c r="N242" s="19"/>
      <c r="O242" s="19">
        <v>0</v>
      </c>
      <c r="P242" s="19">
        <v>0</v>
      </c>
      <c r="Q242" s="19">
        <v>0</v>
      </c>
      <c r="R242" s="19">
        <v>0</v>
      </c>
      <c r="S242" s="19">
        <v>136362.25</v>
      </c>
      <c r="T242" s="19">
        <v>149050.63</v>
      </c>
      <c r="U242" s="19">
        <v>510.27</v>
      </c>
      <c r="V242" s="19">
        <v>0</v>
      </c>
      <c r="W242" s="19">
        <v>0</v>
      </c>
      <c r="X242" s="19">
        <v>0</v>
      </c>
      <c r="Y242" s="19">
        <v>0</v>
      </c>
      <c r="Z242" s="19">
        <v>0</v>
      </c>
      <c r="AA242" s="19">
        <v>149560.9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/>
      <c r="AT242" s="19"/>
      <c r="AU242" s="19">
        <f t="shared" si="3"/>
        <v>0</v>
      </c>
      <c r="AV242" s="19">
        <v>78552.990000000005</v>
      </c>
      <c r="AW242" s="19">
        <v>149560.9</v>
      </c>
      <c r="AX242" s="20">
        <v>51</v>
      </c>
      <c r="AY242" s="20">
        <v>300</v>
      </c>
      <c r="AZ242" s="19">
        <v>530557.42420000001</v>
      </c>
      <c r="BA242" s="19">
        <v>149927.76999999999</v>
      </c>
      <c r="BB242" s="21">
        <v>90</v>
      </c>
      <c r="BC242" s="21">
        <v>81.856766761754699</v>
      </c>
      <c r="BD242" s="21">
        <v>10.43</v>
      </c>
      <c r="BE242" s="21"/>
      <c r="BF242" s="17" t="s">
        <v>75</v>
      </c>
      <c r="BG242" s="14"/>
      <c r="BH242" s="17" t="s">
        <v>157</v>
      </c>
      <c r="BI242" s="17" t="s">
        <v>438</v>
      </c>
      <c r="BJ242" s="17" t="s">
        <v>443</v>
      </c>
      <c r="BK242" s="17" t="s">
        <v>78</v>
      </c>
      <c r="BL242" s="15" t="s">
        <v>79</v>
      </c>
      <c r="BM242" s="21">
        <v>1062360.3810445</v>
      </c>
      <c r="BN242" s="15" t="s">
        <v>80</v>
      </c>
      <c r="BO242" s="21"/>
      <c r="BP242" s="22">
        <v>37561</v>
      </c>
      <c r="BQ242" s="22">
        <v>46692</v>
      </c>
      <c r="BR242" s="21"/>
      <c r="BS242" s="21">
        <v>233.25</v>
      </c>
      <c r="BT242" s="21">
        <v>0</v>
      </c>
    </row>
    <row r="243" spans="1:72" s="1" customFormat="1" ht="18.2" customHeight="1" x14ac:dyDescent="0.15">
      <c r="A243" s="5">
        <v>241</v>
      </c>
      <c r="B243" s="6" t="s">
        <v>72</v>
      </c>
      <c r="C243" s="6" t="s">
        <v>73</v>
      </c>
      <c r="D243" s="7">
        <v>45139</v>
      </c>
      <c r="E243" s="8" t="s">
        <v>452</v>
      </c>
      <c r="F243" s="9">
        <v>180</v>
      </c>
      <c r="G243" s="9">
        <v>179</v>
      </c>
      <c r="H243" s="10">
        <v>60336.92</v>
      </c>
      <c r="I243" s="10">
        <v>30041.96</v>
      </c>
      <c r="J243" s="10">
        <v>0</v>
      </c>
      <c r="K243" s="10">
        <v>90378.880000000005</v>
      </c>
      <c r="L243" s="10">
        <v>335.39</v>
      </c>
      <c r="M243" s="10">
        <v>0</v>
      </c>
      <c r="N243" s="10"/>
      <c r="O243" s="10">
        <v>0</v>
      </c>
      <c r="P243" s="10">
        <v>0</v>
      </c>
      <c r="Q243" s="10">
        <v>0</v>
      </c>
      <c r="R243" s="10">
        <v>0</v>
      </c>
      <c r="S243" s="10">
        <v>90378.880000000005</v>
      </c>
      <c r="T243" s="10">
        <v>126716.44</v>
      </c>
      <c r="U243" s="10">
        <v>535.49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10">
        <v>127251.93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/>
      <c r="AT243" s="10"/>
      <c r="AU243" s="10">
        <f t="shared" si="3"/>
        <v>0</v>
      </c>
      <c r="AV243" s="10">
        <v>30377.35</v>
      </c>
      <c r="AW243" s="10">
        <v>127251.93</v>
      </c>
      <c r="AX243" s="11">
        <v>107</v>
      </c>
      <c r="AY243" s="11">
        <v>360</v>
      </c>
      <c r="AZ243" s="10">
        <v>332749.42249999999</v>
      </c>
      <c r="BA243" s="10">
        <v>94050</v>
      </c>
      <c r="BB243" s="12">
        <v>90</v>
      </c>
      <c r="BC243" s="12">
        <v>86.486966507177002</v>
      </c>
      <c r="BD243" s="12">
        <v>10.65</v>
      </c>
      <c r="BE243" s="12"/>
      <c r="BF243" s="8" t="s">
        <v>75</v>
      </c>
      <c r="BG243" s="5"/>
      <c r="BH243" s="8" t="s">
        <v>157</v>
      </c>
      <c r="BI243" s="8" t="s">
        <v>438</v>
      </c>
      <c r="BJ243" s="8" t="s">
        <v>443</v>
      </c>
      <c r="BK243" s="8" t="s">
        <v>78</v>
      </c>
      <c r="BL243" s="6" t="s">
        <v>79</v>
      </c>
      <c r="BM243" s="12">
        <v>704116.72875135997</v>
      </c>
      <c r="BN243" s="6" t="s">
        <v>80</v>
      </c>
      <c r="BO243" s="12"/>
      <c r="BP243" s="13">
        <v>37560</v>
      </c>
      <c r="BQ243" s="13">
        <v>48518</v>
      </c>
      <c r="BR243" s="12"/>
      <c r="BS243" s="12">
        <v>95</v>
      </c>
      <c r="BT243" s="12">
        <v>0</v>
      </c>
    </row>
    <row r="244" spans="1:72" s="1" customFormat="1" ht="18.2" customHeight="1" x14ac:dyDescent="0.15">
      <c r="A244" s="14">
        <v>242</v>
      </c>
      <c r="B244" s="15" t="s">
        <v>72</v>
      </c>
      <c r="C244" s="15" t="s">
        <v>73</v>
      </c>
      <c r="D244" s="16">
        <v>45139</v>
      </c>
      <c r="E244" s="17" t="s">
        <v>453</v>
      </c>
      <c r="F244" s="18">
        <v>184</v>
      </c>
      <c r="G244" s="18">
        <v>183</v>
      </c>
      <c r="H244" s="19">
        <v>71864.53</v>
      </c>
      <c r="I244" s="19">
        <v>100720.52</v>
      </c>
      <c r="J244" s="19">
        <v>0</v>
      </c>
      <c r="K244" s="19">
        <v>172585.05</v>
      </c>
      <c r="L244" s="19">
        <v>1099.03</v>
      </c>
      <c r="M244" s="19">
        <v>0</v>
      </c>
      <c r="N244" s="19"/>
      <c r="O244" s="19">
        <v>0</v>
      </c>
      <c r="P244" s="19">
        <v>0</v>
      </c>
      <c r="Q244" s="19">
        <v>0</v>
      </c>
      <c r="R244" s="19">
        <v>0</v>
      </c>
      <c r="S244" s="19">
        <v>172585.05</v>
      </c>
      <c r="T244" s="19">
        <v>216430.15</v>
      </c>
      <c r="U244" s="19">
        <v>624.62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217054.77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/>
      <c r="AT244" s="19"/>
      <c r="AU244" s="19">
        <f t="shared" si="3"/>
        <v>0</v>
      </c>
      <c r="AV244" s="19">
        <v>101819.55</v>
      </c>
      <c r="AW244" s="19">
        <v>217054.77</v>
      </c>
      <c r="AX244" s="20">
        <v>51</v>
      </c>
      <c r="AY244" s="20">
        <v>300</v>
      </c>
      <c r="AZ244" s="19">
        <v>650000.32339999999</v>
      </c>
      <c r="BA244" s="19">
        <v>183525</v>
      </c>
      <c r="BB244" s="21">
        <v>90</v>
      </c>
      <c r="BC244" s="21">
        <v>84.635087862689005</v>
      </c>
      <c r="BD244" s="21">
        <v>10.43</v>
      </c>
      <c r="BE244" s="21"/>
      <c r="BF244" s="17" t="s">
        <v>75</v>
      </c>
      <c r="BG244" s="14"/>
      <c r="BH244" s="17" t="s">
        <v>157</v>
      </c>
      <c r="BI244" s="17" t="s">
        <v>438</v>
      </c>
      <c r="BJ244" s="17" t="s">
        <v>454</v>
      </c>
      <c r="BK244" s="17" t="s">
        <v>78</v>
      </c>
      <c r="BL244" s="15" t="s">
        <v>79</v>
      </c>
      <c r="BM244" s="21">
        <v>1344562.1459061</v>
      </c>
      <c r="BN244" s="15" t="s">
        <v>80</v>
      </c>
      <c r="BO244" s="21"/>
      <c r="BP244" s="22">
        <v>37565</v>
      </c>
      <c r="BQ244" s="22">
        <v>46696</v>
      </c>
      <c r="BR244" s="21"/>
      <c r="BS244" s="21">
        <v>285.52</v>
      </c>
      <c r="BT244" s="21">
        <v>0</v>
      </c>
    </row>
    <row r="245" spans="1:72" s="1" customFormat="1" ht="18.2" customHeight="1" x14ac:dyDescent="0.15">
      <c r="A245" s="5">
        <v>243</v>
      </c>
      <c r="B245" s="6" t="s">
        <v>72</v>
      </c>
      <c r="C245" s="6" t="s">
        <v>73</v>
      </c>
      <c r="D245" s="7">
        <v>45139</v>
      </c>
      <c r="E245" s="8" t="s">
        <v>455</v>
      </c>
      <c r="F245" s="9">
        <v>170</v>
      </c>
      <c r="G245" s="9">
        <v>169</v>
      </c>
      <c r="H245" s="10">
        <v>39216.04</v>
      </c>
      <c r="I245" s="10">
        <v>53147.27</v>
      </c>
      <c r="J245" s="10">
        <v>0</v>
      </c>
      <c r="K245" s="10">
        <v>92363.31</v>
      </c>
      <c r="L245" s="10">
        <v>599.64</v>
      </c>
      <c r="M245" s="10">
        <v>0</v>
      </c>
      <c r="N245" s="10"/>
      <c r="O245" s="10">
        <v>0</v>
      </c>
      <c r="P245" s="10">
        <v>0</v>
      </c>
      <c r="Q245" s="10">
        <v>0</v>
      </c>
      <c r="R245" s="10">
        <v>0</v>
      </c>
      <c r="S245" s="10">
        <v>92363.31</v>
      </c>
      <c r="T245" s="10">
        <v>106737.93</v>
      </c>
      <c r="U245" s="10">
        <v>340.86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10">
        <v>107078.79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/>
      <c r="AT245" s="10"/>
      <c r="AU245" s="10">
        <f t="shared" si="3"/>
        <v>0</v>
      </c>
      <c r="AV245" s="10">
        <v>53746.91</v>
      </c>
      <c r="AW245" s="10">
        <v>107078.79</v>
      </c>
      <c r="AX245" s="11">
        <v>51</v>
      </c>
      <c r="AY245" s="11">
        <v>300</v>
      </c>
      <c r="AZ245" s="10">
        <v>355253.61139999999</v>
      </c>
      <c r="BA245" s="10">
        <v>100140.3</v>
      </c>
      <c r="BB245" s="12">
        <v>90</v>
      </c>
      <c r="BC245" s="12">
        <v>83.010515247108302</v>
      </c>
      <c r="BD245" s="12">
        <v>10.43</v>
      </c>
      <c r="BE245" s="12"/>
      <c r="BF245" s="8" t="s">
        <v>75</v>
      </c>
      <c r="BG245" s="5"/>
      <c r="BH245" s="8" t="s">
        <v>157</v>
      </c>
      <c r="BI245" s="8" t="s">
        <v>438</v>
      </c>
      <c r="BJ245" s="8" t="s">
        <v>443</v>
      </c>
      <c r="BK245" s="8" t="s">
        <v>78</v>
      </c>
      <c r="BL245" s="6" t="s">
        <v>79</v>
      </c>
      <c r="BM245" s="12">
        <v>719576.87120982003</v>
      </c>
      <c r="BN245" s="6" t="s">
        <v>80</v>
      </c>
      <c r="BO245" s="12"/>
      <c r="BP245" s="13">
        <v>37578</v>
      </c>
      <c r="BQ245" s="13">
        <v>46709</v>
      </c>
      <c r="BR245" s="12"/>
      <c r="BS245" s="12">
        <v>155.80000000000001</v>
      </c>
      <c r="BT245" s="12">
        <v>0</v>
      </c>
    </row>
    <row r="246" spans="1:72" s="1" customFormat="1" ht="18.2" customHeight="1" x14ac:dyDescent="0.15">
      <c r="A246" s="14">
        <v>244</v>
      </c>
      <c r="B246" s="15" t="s">
        <v>72</v>
      </c>
      <c r="C246" s="15" t="s">
        <v>73</v>
      </c>
      <c r="D246" s="16">
        <v>45139</v>
      </c>
      <c r="E246" s="17" t="s">
        <v>456</v>
      </c>
      <c r="F246" s="18">
        <v>0</v>
      </c>
      <c r="G246" s="18">
        <v>0</v>
      </c>
      <c r="H246" s="19">
        <v>43209.68</v>
      </c>
      <c r="I246" s="19">
        <v>0</v>
      </c>
      <c r="J246" s="19">
        <v>0</v>
      </c>
      <c r="K246" s="19">
        <v>43209.68</v>
      </c>
      <c r="L246" s="19">
        <v>643.23</v>
      </c>
      <c r="M246" s="19">
        <v>0</v>
      </c>
      <c r="N246" s="19"/>
      <c r="O246" s="19">
        <v>0</v>
      </c>
      <c r="P246" s="19">
        <v>643.23</v>
      </c>
      <c r="Q246" s="19">
        <v>0</v>
      </c>
      <c r="R246" s="19">
        <v>0</v>
      </c>
      <c r="S246" s="19">
        <v>42566.45</v>
      </c>
      <c r="T246" s="19">
        <v>0</v>
      </c>
      <c r="U246" s="19">
        <v>380.97</v>
      </c>
      <c r="V246" s="19">
        <v>0</v>
      </c>
      <c r="W246" s="19">
        <v>0</v>
      </c>
      <c r="X246" s="19">
        <v>380.97</v>
      </c>
      <c r="Y246" s="19">
        <v>0</v>
      </c>
      <c r="Z246" s="19">
        <v>0</v>
      </c>
      <c r="AA246" s="19">
        <v>0</v>
      </c>
      <c r="AB246" s="19">
        <v>167.48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64.06</v>
      </c>
      <c r="AI246" s="19">
        <v>33.96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/>
      <c r="AT246" s="19"/>
      <c r="AU246" s="19">
        <f t="shared" si="3"/>
        <v>1289.7</v>
      </c>
      <c r="AV246" s="19">
        <v>0</v>
      </c>
      <c r="AW246" s="19">
        <v>0</v>
      </c>
      <c r="AX246" s="20">
        <v>52</v>
      </c>
      <c r="AY246" s="20">
        <v>300</v>
      </c>
      <c r="AZ246" s="19">
        <v>384400.00540000002</v>
      </c>
      <c r="BA246" s="19">
        <v>107819.33</v>
      </c>
      <c r="BB246" s="21">
        <v>90</v>
      </c>
      <c r="BC246" s="21">
        <v>35.531481228829698</v>
      </c>
      <c r="BD246" s="21">
        <v>10.58</v>
      </c>
      <c r="BE246" s="21"/>
      <c r="BF246" s="17" t="s">
        <v>75</v>
      </c>
      <c r="BG246" s="14"/>
      <c r="BH246" s="17" t="s">
        <v>157</v>
      </c>
      <c r="BI246" s="17" t="s">
        <v>438</v>
      </c>
      <c r="BJ246" s="17" t="s">
        <v>443</v>
      </c>
      <c r="BK246" s="17" t="s">
        <v>83</v>
      </c>
      <c r="BL246" s="15" t="s">
        <v>79</v>
      </c>
      <c r="BM246" s="21">
        <v>331623.37847689999</v>
      </c>
      <c r="BN246" s="15" t="s">
        <v>80</v>
      </c>
      <c r="BO246" s="21"/>
      <c r="BP246" s="22">
        <v>37596</v>
      </c>
      <c r="BQ246" s="22">
        <v>46727</v>
      </c>
      <c r="BR246" s="21"/>
      <c r="BS246" s="21">
        <v>167.48</v>
      </c>
      <c r="BT246" s="21">
        <v>0</v>
      </c>
    </row>
    <row r="247" spans="1:72" s="1" customFormat="1" ht="18.2" customHeight="1" x14ac:dyDescent="0.15">
      <c r="A247" s="5">
        <v>245</v>
      </c>
      <c r="B247" s="6" t="s">
        <v>72</v>
      </c>
      <c r="C247" s="6" t="s">
        <v>73</v>
      </c>
      <c r="D247" s="7">
        <v>45139</v>
      </c>
      <c r="E247" s="8" t="s">
        <v>457</v>
      </c>
      <c r="F247" s="9">
        <v>121</v>
      </c>
      <c r="G247" s="9">
        <v>120</v>
      </c>
      <c r="H247" s="10">
        <v>57620.25</v>
      </c>
      <c r="I247" s="10">
        <v>22290.22</v>
      </c>
      <c r="J247" s="10">
        <v>0</v>
      </c>
      <c r="K247" s="10">
        <v>79910.47</v>
      </c>
      <c r="L247" s="10">
        <v>299.99</v>
      </c>
      <c r="M247" s="10">
        <v>0</v>
      </c>
      <c r="N247" s="10"/>
      <c r="O247" s="10">
        <v>0</v>
      </c>
      <c r="P247" s="10">
        <v>0</v>
      </c>
      <c r="Q247" s="10">
        <v>0</v>
      </c>
      <c r="R247" s="10">
        <v>0</v>
      </c>
      <c r="S247" s="10">
        <v>79910.47</v>
      </c>
      <c r="T247" s="10">
        <v>75304.75</v>
      </c>
      <c r="U247" s="10">
        <v>506.58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10">
        <v>75811.33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/>
      <c r="AT247" s="10"/>
      <c r="AU247" s="10">
        <f t="shared" si="3"/>
        <v>0</v>
      </c>
      <c r="AV247" s="10">
        <v>22590.21</v>
      </c>
      <c r="AW247" s="10">
        <v>75811.33</v>
      </c>
      <c r="AX247" s="11">
        <v>112</v>
      </c>
      <c r="AY247" s="11">
        <v>360</v>
      </c>
      <c r="AZ247" s="10">
        <v>335309.25449999998</v>
      </c>
      <c r="BA247" s="10">
        <v>87815.34</v>
      </c>
      <c r="BB247" s="12">
        <v>84.03</v>
      </c>
      <c r="BC247" s="12">
        <v>76.465874801600705</v>
      </c>
      <c r="BD247" s="12">
        <v>10.55</v>
      </c>
      <c r="BE247" s="12"/>
      <c r="BF247" s="8" t="s">
        <v>75</v>
      </c>
      <c r="BG247" s="5"/>
      <c r="BH247" s="8" t="s">
        <v>157</v>
      </c>
      <c r="BI247" s="8" t="s">
        <v>438</v>
      </c>
      <c r="BJ247" s="8" t="s">
        <v>443</v>
      </c>
      <c r="BK247" s="8" t="s">
        <v>78</v>
      </c>
      <c r="BL247" s="6" t="s">
        <v>79</v>
      </c>
      <c r="BM247" s="12">
        <v>622560.25665934</v>
      </c>
      <c r="BN247" s="6" t="s">
        <v>80</v>
      </c>
      <c r="BO247" s="12"/>
      <c r="BP247" s="13">
        <v>37596</v>
      </c>
      <c r="BQ247" s="13">
        <v>48554</v>
      </c>
      <c r="BR247" s="12"/>
      <c r="BS247" s="12">
        <v>95</v>
      </c>
      <c r="BT247" s="12">
        <v>0</v>
      </c>
    </row>
    <row r="248" spans="1:72" s="1" customFormat="1" ht="18.2" customHeight="1" x14ac:dyDescent="0.15">
      <c r="A248" s="14">
        <v>246</v>
      </c>
      <c r="B248" s="15" t="s">
        <v>72</v>
      </c>
      <c r="C248" s="15" t="s">
        <v>73</v>
      </c>
      <c r="D248" s="16">
        <v>45139</v>
      </c>
      <c r="E248" s="17" t="s">
        <v>458</v>
      </c>
      <c r="F248" s="18">
        <v>180</v>
      </c>
      <c r="G248" s="18">
        <v>179</v>
      </c>
      <c r="H248" s="19">
        <v>43676.44</v>
      </c>
      <c r="I248" s="19">
        <v>21264.69</v>
      </c>
      <c r="J248" s="19">
        <v>0</v>
      </c>
      <c r="K248" s="19">
        <v>64941.13</v>
      </c>
      <c r="L248" s="19">
        <v>231.38</v>
      </c>
      <c r="M248" s="19">
        <v>0</v>
      </c>
      <c r="N248" s="19"/>
      <c r="O248" s="19">
        <v>0</v>
      </c>
      <c r="P248" s="19">
        <v>0</v>
      </c>
      <c r="Q248" s="19">
        <v>0</v>
      </c>
      <c r="R248" s="19">
        <v>0</v>
      </c>
      <c r="S248" s="19">
        <v>64941.13</v>
      </c>
      <c r="T248" s="19">
        <v>87340.11</v>
      </c>
      <c r="U248" s="19">
        <v>371.98</v>
      </c>
      <c r="V248" s="19">
        <v>0</v>
      </c>
      <c r="W248" s="19">
        <v>0</v>
      </c>
      <c r="X248" s="19">
        <v>0</v>
      </c>
      <c r="Y248" s="19">
        <v>0</v>
      </c>
      <c r="Z248" s="19">
        <v>0</v>
      </c>
      <c r="AA248" s="19">
        <v>87712.09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/>
      <c r="AT248" s="19"/>
      <c r="AU248" s="19">
        <f t="shared" si="3"/>
        <v>0</v>
      </c>
      <c r="AV248" s="19">
        <v>21496.07</v>
      </c>
      <c r="AW248" s="19">
        <v>87712.09</v>
      </c>
      <c r="AX248" s="20">
        <v>112</v>
      </c>
      <c r="AY248" s="20">
        <v>360</v>
      </c>
      <c r="AZ248" s="19">
        <v>241317</v>
      </c>
      <c r="BA248" s="19">
        <v>67500</v>
      </c>
      <c r="BB248" s="21">
        <v>90</v>
      </c>
      <c r="BC248" s="21">
        <v>86.588173333333302</v>
      </c>
      <c r="BD248" s="21">
        <v>10.220000000000001</v>
      </c>
      <c r="BE248" s="21"/>
      <c r="BF248" s="17" t="s">
        <v>75</v>
      </c>
      <c r="BG248" s="14"/>
      <c r="BH248" s="17" t="s">
        <v>157</v>
      </c>
      <c r="BI248" s="17" t="s">
        <v>438</v>
      </c>
      <c r="BJ248" s="17" t="s">
        <v>443</v>
      </c>
      <c r="BK248" s="17" t="s">
        <v>78</v>
      </c>
      <c r="BL248" s="15" t="s">
        <v>79</v>
      </c>
      <c r="BM248" s="21">
        <v>505938.29019586003</v>
      </c>
      <c r="BN248" s="15" t="s">
        <v>80</v>
      </c>
      <c r="BO248" s="21"/>
      <c r="BP248" s="22">
        <v>37606</v>
      </c>
      <c r="BQ248" s="22">
        <v>48564</v>
      </c>
      <c r="BR248" s="21"/>
      <c r="BS248" s="21">
        <v>90</v>
      </c>
      <c r="BT248" s="21">
        <v>0</v>
      </c>
    </row>
    <row r="249" spans="1:72" s="1" customFormat="1" ht="18.2" customHeight="1" x14ac:dyDescent="0.15">
      <c r="A249" s="5">
        <v>247</v>
      </c>
      <c r="B249" s="6" t="s">
        <v>72</v>
      </c>
      <c r="C249" s="6" t="s">
        <v>73</v>
      </c>
      <c r="D249" s="7">
        <v>45139</v>
      </c>
      <c r="E249" s="8" t="s">
        <v>459</v>
      </c>
      <c r="F249" s="9">
        <v>0</v>
      </c>
      <c r="G249" s="9">
        <v>0</v>
      </c>
      <c r="H249" s="10">
        <v>42051</v>
      </c>
      <c r="I249" s="10">
        <v>0</v>
      </c>
      <c r="J249" s="10">
        <v>0</v>
      </c>
      <c r="K249" s="10">
        <v>42051</v>
      </c>
      <c r="L249" s="10">
        <v>650.41999999999996</v>
      </c>
      <c r="M249" s="10">
        <v>0</v>
      </c>
      <c r="N249" s="10"/>
      <c r="O249" s="10">
        <v>0</v>
      </c>
      <c r="P249" s="10">
        <v>650.41999999999996</v>
      </c>
      <c r="Q249" s="10">
        <v>77.150000000000006</v>
      </c>
      <c r="R249" s="10">
        <v>0</v>
      </c>
      <c r="S249" s="10">
        <v>41323.43</v>
      </c>
      <c r="T249" s="10">
        <v>0</v>
      </c>
      <c r="U249" s="10">
        <v>370.75</v>
      </c>
      <c r="V249" s="10">
        <v>0</v>
      </c>
      <c r="W249" s="10">
        <v>0</v>
      </c>
      <c r="X249" s="10">
        <v>370.75</v>
      </c>
      <c r="Y249" s="10">
        <v>0</v>
      </c>
      <c r="Z249" s="10">
        <v>0</v>
      </c>
      <c r="AA249" s="10">
        <v>0</v>
      </c>
      <c r="AB249" s="10">
        <v>166.99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63.86</v>
      </c>
      <c r="AI249" s="19">
        <v>33.96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/>
      <c r="AT249" s="10"/>
      <c r="AU249" s="10">
        <f t="shared" si="3"/>
        <v>1363.13</v>
      </c>
      <c r="AV249" s="10">
        <v>0</v>
      </c>
      <c r="AW249" s="10">
        <v>0</v>
      </c>
      <c r="AX249" s="11">
        <v>52</v>
      </c>
      <c r="AY249" s="11">
        <v>300</v>
      </c>
      <c r="AZ249" s="10">
        <v>384399.9889</v>
      </c>
      <c r="BA249" s="10">
        <v>107502.12</v>
      </c>
      <c r="BB249" s="12">
        <v>90</v>
      </c>
      <c r="BC249" s="12">
        <v>34.595677741052903</v>
      </c>
      <c r="BD249" s="12">
        <v>10.58</v>
      </c>
      <c r="BE249" s="12"/>
      <c r="BF249" s="8" t="s">
        <v>75</v>
      </c>
      <c r="BG249" s="5"/>
      <c r="BH249" s="8" t="s">
        <v>157</v>
      </c>
      <c r="BI249" s="8" t="s">
        <v>438</v>
      </c>
      <c r="BJ249" s="8" t="s">
        <v>443</v>
      </c>
      <c r="BK249" s="8" t="s">
        <v>83</v>
      </c>
      <c r="BL249" s="6" t="s">
        <v>79</v>
      </c>
      <c r="BM249" s="12">
        <v>321939.35521646001</v>
      </c>
      <c r="BN249" s="6" t="s">
        <v>80</v>
      </c>
      <c r="BO249" s="12"/>
      <c r="BP249" s="13">
        <v>37607</v>
      </c>
      <c r="BQ249" s="13">
        <v>46738</v>
      </c>
      <c r="BR249" s="12"/>
      <c r="BS249" s="12">
        <v>166.99</v>
      </c>
      <c r="BT249" s="12">
        <v>0</v>
      </c>
    </row>
    <row r="250" spans="1:72" s="1" customFormat="1" ht="18.2" customHeight="1" x14ac:dyDescent="0.15">
      <c r="A250" s="14">
        <v>248</v>
      </c>
      <c r="B250" s="15" t="s">
        <v>72</v>
      </c>
      <c r="C250" s="15" t="s">
        <v>73</v>
      </c>
      <c r="D250" s="16">
        <v>45139</v>
      </c>
      <c r="E250" s="17" t="s">
        <v>460</v>
      </c>
      <c r="F250" s="18">
        <v>170</v>
      </c>
      <c r="G250" s="18">
        <v>169</v>
      </c>
      <c r="H250" s="19">
        <v>45204.69</v>
      </c>
      <c r="I250" s="19">
        <v>57462.55</v>
      </c>
      <c r="J250" s="19">
        <v>0</v>
      </c>
      <c r="K250" s="19">
        <v>102667.24</v>
      </c>
      <c r="L250" s="19">
        <v>656.07</v>
      </c>
      <c r="M250" s="19">
        <v>0</v>
      </c>
      <c r="N250" s="19"/>
      <c r="O250" s="19">
        <v>0</v>
      </c>
      <c r="P250" s="19">
        <v>0</v>
      </c>
      <c r="Q250" s="19">
        <v>0</v>
      </c>
      <c r="R250" s="19">
        <v>0</v>
      </c>
      <c r="S250" s="19">
        <v>102667.24</v>
      </c>
      <c r="T250" s="19">
        <v>122270.87</v>
      </c>
      <c r="U250" s="19">
        <v>401.19</v>
      </c>
      <c r="V250" s="19">
        <v>0</v>
      </c>
      <c r="W250" s="19">
        <v>0</v>
      </c>
      <c r="X250" s="19">
        <v>0</v>
      </c>
      <c r="Y250" s="19">
        <v>0</v>
      </c>
      <c r="Z250" s="19">
        <v>0</v>
      </c>
      <c r="AA250" s="19">
        <v>122672.06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/>
      <c r="AT250" s="19"/>
      <c r="AU250" s="19">
        <f t="shared" si="3"/>
        <v>0</v>
      </c>
      <c r="AV250" s="19">
        <v>58118.62</v>
      </c>
      <c r="AW250" s="19">
        <v>122672.06</v>
      </c>
      <c r="AX250" s="20">
        <v>53</v>
      </c>
      <c r="AY250" s="20">
        <v>300</v>
      </c>
      <c r="AZ250" s="19">
        <v>397168.31770000001</v>
      </c>
      <c r="BA250" s="19">
        <v>110717.1</v>
      </c>
      <c r="BB250" s="21">
        <v>90</v>
      </c>
      <c r="BC250" s="21">
        <v>83.456409172566794</v>
      </c>
      <c r="BD250" s="21">
        <v>10.65</v>
      </c>
      <c r="BE250" s="21"/>
      <c r="BF250" s="17" t="s">
        <v>75</v>
      </c>
      <c r="BG250" s="14"/>
      <c r="BH250" s="17" t="s">
        <v>157</v>
      </c>
      <c r="BI250" s="17" t="s">
        <v>438</v>
      </c>
      <c r="BJ250" s="17" t="s">
        <v>443</v>
      </c>
      <c r="BK250" s="17" t="s">
        <v>78</v>
      </c>
      <c r="BL250" s="15" t="s">
        <v>79</v>
      </c>
      <c r="BM250" s="21">
        <v>799851.92534727999</v>
      </c>
      <c r="BN250" s="15" t="s">
        <v>80</v>
      </c>
      <c r="BO250" s="21"/>
      <c r="BP250" s="22">
        <v>37627</v>
      </c>
      <c r="BQ250" s="22">
        <v>46758</v>
      </c>
      <c r="BR250" s="21"/>
      <c r="BS250" s="21">
        <v>171.71</v>
      </c>
      <c r="BT250" s="21">
        <v>0</v>
      </c>
    </row>
    <row r="251" spans="1:72" s="1" customFormat="1" ht="18.2" customHeight="1" x14ac:dyDescent="0.15">
      <c r="A251" s="5">
        <v>249</v>
      </c>
      <c r="B251" s="6" t="s">
        <v>72</v>
      </c>
      <c r="C251" s="6" t="s">
        <v>73</v>
      </c>
      <c r="D251" s="7">
        <v>45139</v>
      </c>
      <c r="E251" s="8" t="s">
        <v>461</v>
      </c>
      <c r="F251" s="9">
        <v>179</v>
      </c>
      <c r="G251" s="9">
        <v>178</v>
      </c>
      <c r="H251" s="10">
        <v>40885.15</v>
      </c>
      <c r="I251" s="10">
        <v>53111.83</v>
      </c>
      <c r="J251" s="10">
        <v>0</v>
      </c>
      <c r="K251" s="10">
        <v>93996.98</v>
      </c>
      <c r="L251" s="10">
        <v>593.39</v>
      </c>
      <c r="M251" s="10">
        <v>0</v>
      </c>
      <c r="N251" s="10"/>
      <c r="O251" s="10">
        <v>0</v>
      </c>
      <c r="P251" s="10">
        <v>0</v>
      </c>
      <c r="Q251" s="10">
        <v>0</v>
      </c>
      <c r="R251" s="10">
        <v>0</v>
      </c>
      <c r="S251" s="10">
        <v>93996.98</v>
      </c>
      <c r="T251" s="10">
        <v>118057.03</v>
      </c>
      <c r="U251" s="10">
        <v>362.86</v>
      </c>
      <c r="V251" s="10">
        <v>0</v>
      </c>
      <c r="W251" s="10">
        <v>0</v>
      </c>
      <c r="X251" s="10">
        <v>0</v>
      </c>
      <c r="Y251" s="10">
        <v>0</v>
      </c>
      <c r="Z251" s="10">
        <v>0</v>
      </c>
      <c r="AA251" s="10">
        <v>118419.89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0</v>
      </c>
      <c r="AQ251" s="10">
        <v>0</v>
      </c>
      <c r="AR251" s="10">
        <v>0</v>
      </c>
      <c r="AS251" s="10"/>
      <c r="AT251" s="10"/>
      <c r="AU251" s="10">
        <f t="shared" si="3"/>
        <v>0</v>
      </c>
      <c r="AV251" s="10">
        <v>53705.22</v>
      </c>
      <c r="AW251" s="10">
        <v>118419.89</v>
      </c>
      <c r="AX251" s="11">
        <v>53</v>
      </c>
      <c r="AY251" s="11">
        <v>300</v>
      </c>
      <c r="AZ251" s="10">
        <v>359429.68440000003</v>
      </c>
      <c r="BA251" s="10">
        <v>100140</v>
      </c>
      <c r="BB251" s="12">
        <v>90</v>
      </c>
      <c r="BC251" s="12">
        <v>84.479011384062304</v>
      </c>
      <c r="BD251" s="12">
        <v>10.65</v>
      </c>
      <c r="BE251" s="12"/>
      <c r="BF251" s="8" t="s">
        <v>75</v>
      </c>
      <c r="BG251" s="5"/>
      <c r="BH251" s="8" t="s">
        <v>157</v>
      </c>
      <c r="BI251" s="8" t="s">
        <v>438</v>
      </c>
      <c r="BJ251" s="8" t="s">
        <v>443</v>
      </c>
      <c r="BK251" s="8" t="s">
        <v>78</v>
      </c>
      <c r="BL251" s="6" t="s">
        <v>79</v>
      </c>
      <c r="BM251" s="12">
        <v>732304.34001955995</v>
      </c>
      <c r="BN251" s="6" t="s">
        <v>80</v>
      </c>
      <c r="BO251" s="12"/>
      <c r="BP251" s="13">
        <v>37631</v>
      </c>
      <c r="BQ251" s="13">
        <v>46762</v>
      </c>
      <c r="BR251" s="12"/>
      <c r="BS251" s="12">
        <v>155.30000000000001</v>
      </c>
      <c r="BT251" s="12">
        <v>0</v>
      </c>
    </row>
    <row r="252" spans="1:72" s="1" customFormat="1" ht="18.2" customHeight="1" x14ac:dyDescent="0.15">
      <c r="A252" s="14">
        <v>250</v>
      </c>
      <c r="B252" s="15" t="s">
        <v>72</v>
      </c>
      <c r="C252" s="15" t="s">
        <v>73</v>
      </c>
      <c r="D252" s="16">
        <v>45139</v>
      </c>
      <c r="E252" s="17" t="s">
        <v>462</v>
      </c>
      <c r="F252" s="18">
        <v>0</v>
      </c>
      <c r="G252" s="18">
        <v>0</v>
      </c>
      <c r="H252" s="19">
        <v>86064.38</v>
      </c>
      <c r="I252" s="19">
        <v>0</v>
      </c>
      <c r="J252" s="19">
        <v>0</v>
      </c>
      <c r="K252" s="19">
        <v>86064.38</v>
      </c>
      <c r="L252" s="19">
        <v>458.87</v>
      </c>
      <c r="M252" s="19">
        <v>0</v>
      </c>
      <c r="N252" s="19"/>
      <c r="O252" s="19">
        <v>0</v>
      </c>
      <c r="P252" s="19">
        <v>458.87</v>
      </c>
      <c r="Q252" s="19">
        <v>67.56</v>
      </c>
      <c r="R252" s="19">
        <v>0</v>
      </c>
      <c r="S252" s="19">
        <v>85537.95</v>
      </c>
      <c r="T252" s="19">
        <v>0</v>
      </c>
      <c r="U252" s="19">
        <v>770.99</v>
      </c>
      <c r="V252" s="19">
        <v>0</v>
      </c>
      <c r="W252" s="19">
        <v>0</v>
      </c>
      <c r="X252" s="19">
        <v>770.99</v>
      </c>
      <c r="Y252" s="19">
        <v>0</v>
      </c>
      <c r="Z252" s="19">
        <v>0</v>
      </c>
      <c r="AA252" s="19">
        <v>0</v>
      </c>
      <c r="AB252" s="19">
        <v>146</v>
      </c>
      <c r="AC252" s="19">
        <v>0</v>
      </c>
      <c r="AD252" s="19">
        <v>25</v>
      </c>
      <c r="AE252" s="19">
        <v>0</v>
      </c>
      <c r="AF252" s="19">
        <v>0</v>
      </c>
      <c r="AG252" s="19">
        <v>0</v>
      </c>
      <c r="AH252" s="19">
        <v>160.38999999999999</v>
      </c>
      <c r="AI252" s="19">
        <v>33.96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/>
      <c r="AT252" s="19"/>
      <c r="AU252" s="19">
        <f t="shared" si="3"/>
        <v>1662.77</v>
      </c>
      <c r="AV252" s="19">
        <v>0</v>
      </c>
      <c r="AW252" s="19">
        <v>0</v>
      </c>
      <c r="AX252" s="20">
        <v>114</v>
      </c>
      <c r="AY252" s="20">
        <v>360</v>
      </c>
      <c r="AZ252" s="19">
        <v>466483.09149999998</v>
      </c>
      <c r="BA252" s="19">
        <v>129484.8</v>
      </c>
      <c r="BB252" s="21">
        <v>90</v>
      </c>
      <c r="BC252" s="21">
        <v>59.454202346530202</v>
      </c>
      <c r="BD252" s="21">
        <v>11.55</v>
      </c>
      <c r="BE252" s="21"/>
      <c r="BF252" s="17" t="s">
        <v>75</v>
      </c>
      <c r="BG252" s="14"/>
      <c r="BH252" s="17" t="s">
        <v>157</v>
      </c>
      <c r="BI252" s="17" t="s">
        <v>438</v>
      </c>
      <c r="BJ252" s="17" t="s">
        <v>443</v>
      </c>
      <c r="BK252" s="17" t="s">
        <v>83</v>
      </c>
      <c r="BL252" s="15" t="s">
        <v>79</v>
      </c>
      <c r="BM252" s="21">
        <v>666402.38889990002</v>
      </c>
      <c r="BN252" s="15" t="s">
        <v>80</v>
      </c>
      <c r="BO252" s="21"/>
      <c r="BP252" s="22">
        <v>37658</v>
      </c>
      <c r="BQ252" s="22">
        <v>48616</v>
      </c>
      <c r="BR252" s="21"/>
      <c r="BS252" s="21">
        <v>146</v>
      </c>
      <c r="BT252" s="21">
        <v>25</v>
      </c>
    </row>
    <row r="253" spans="1:72" s="1" customFormat="1" ht="18.2" customHeight="1" x14ac:dyDescent="0.15">
      <c r="A253" s="5">
        <v>251</v>
      </c>
      <c r="B253" s="6" t="s">
        <v>72</v>
      </c>
      <c r="C253" s="6" t="s">
        <v>73</v>
      </c>
      <c r="D253" s="7">
        <v>45139</v>
      </c>
      <c r="E253" s="8" t="s">
        <v>463</v>
      </c>
      <c r="F253" s="9">
        <v>150</v>
      </c>
      <c r="G253" s="9">
        <v>149</v>
      </c>
      <c r="H253" s="10">
        <v>48702.78</v>
      </c>
      <c r="I253" s="10">
        <v>57109.88</v>
      </c>
      <c r="J253" s="10">
        <v>0</v>
      </c>
      <c r="K253" s="10">
        <v>105812.66</v>
      </c>
      <c r="L253" s="10">
        <v>690.6</v>
      </c>
      <c r="M253" s="10">
        <v>0</v>
      </c>
      <c r="N253" s="10"/>
      <c r="O253" s="10">
        <v>0</v>
      </c>
      <c r="P253" s="10">
        <v>0</v>
      </c>
      <c r="Q253" s="10">
        <v>0</v>
      </c>
      <c r="R253" s="10">
        <v>0</v>
      </c>
      <c r="S253" s="10">
        <v>105812.66</v>
      </c>
      <c r="T253" s="10">
        <v>111375.62</v>
      </c>
      <c r="U253" s="10">
        <v>432.64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111808.26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/>
      <c r="AT253" s="10"/>
      <c r="AU253" s="10">
        <f t="shared" si="3"/>
        <v>0</v>
      </c>
      <c r="AV253" s="10">
        <v>57800.480000000003</v>
      </c>
      <c r="AW253" s="10">
        <v>111808.26</v>
      </c>
      <c r="AX253" s="11">
        <v>54</v>
      </c>
      <c r="AY253" s="11">
        <v>300</v>
      </c>
      <c r="AZ253" s="10">
        <v>507898.5748</v>
      </c>
      <c r="BA253" s="10">
        <v>117538</v>
      </c>
      <c r="BB253" s="12">
        <v>75.099999999999994</v>
      </c>
      <c r="BC253" s="12">
        <v>67.608184297844105</v>
      </c>
      <c r="BD253" s="12">
        <v>10.66</v>
      </c>
      <c r="BE253" s="12"/>
      <c r="BF253" s="8" t="s">
        <v>75</v>
      </c>
      <c r="BG253" s="5"/>
      <c r="BH253" s="8" t="s">
        <v>157</v>
      </c>
      <c r="BI253" s="8" t="s">
        <v>438</v>
      </c>
      <c r="BJ253" s="8" t="s">
        <v>443</v>
      </c>
      <c r="BK253" s="8" t="s">
        <v>78</v>
      </c>
      <c r="BL253" s="6" t="s">
        <v>79</v>
      </c>
      <c r="BM253" s="12">
        <v>824357.01814051997</v>
      </c>
      <c r="BN253" s="6" t="s">
        <v>80</v>
      </c>
      <c r="BO253" s="12"/>
      <c r="BP253" s="13">
        <v>37665</v>
      </c>
      <c r="BQ253" s="13">
        <v>46796</v>
      </c>
      <c r="BR253" s="12"/>
      <c r="BS253" s="12">
        <v>182.56</v>
      </c>
      <c r="BT253" s="12">
        <v>0</v>
      </c>
    </row>
    <row r="254" spans="1:72" s="1" customFormat="1" ht="18.2" customHeight="1" x14ac:dyDescent="0.15">
      <c r="A254" s="14">
        <v>252</v>
      </c>
      <c r="B254" s="15" t="s">
        <v>72</v>
      </c>
      <c r="C254" s="15" t="s">
        <v>73</v>
      </c>
      <c r="D254" s="16">
        <v>45139</v>
      </c>
      <c r="E254" s="17" t="s">
        <v>464</v>
      </c>
      <c r="F254" s="18">
        <v>151</v>
      </c>
      <c r="G254" s="18">
        <v>150</v>
      </c>
      <c r="H254" s="19">
        <v>65220.37</v>
      </c>
      <c r="I254" s="19">
        <v>26610.31</v>
      </c>
      <c r="J254" s="19">
        <v>0</v>
      </c>
      <c r="K254" s="19">
        <v>91830.68</v>
      </c>
      <c r="L254" s="19">
        <v>324.25</v>
      </c>
      <c r="M254" s="19">
        <v>0</v>
      </c>
      <c r="N254" s="19"/>
      <c r="O254" s="19">
        <v>0</v>
      </c>
      <c r="P254" s="19">
        <v>0</v>
      </c>
      <c r="Q254" s="19">
        <v>0</v>
      </c>
      <c r="R254" s="19">
        <v>0</v>
      </c>
      <c r="S254" s="19">
        <v>91830.68</v>
      </c>
      <c r="T254" s="19">
        <v>111642.27</v>
      </c>
      <c r="U254" s="19">
        <v>591.33000000000004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112233.60000000001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/>
      <c r="AT254" s="19"/>
      <c r="AU254" s="19">
        <f t="shared" si="3"/>
        <v>0</v>
      </c>
      <c r="AV254" s="19">
        <v>26934.560000000001</v>
      </c>
      <c r="AW254" s="19">
        <v>112233.60000000001</v>
      </c>
      <c r="AX254" s="20">
        <v>114</v>
      </c>
      <c r="AY254" s="20">
        <v>360</v>
      </c>
      <c r="AZ254" s="19">
        <v>350109.15169999999</v>
      </c>
      <c r="BA254" s="19">
        <v>97065</v>
      </c>
      <c r="BB254" s="21">
        <v>90</v>
      </c>
      <c r="BC254" s="21">
        <v>85.146666666666704</v>
      </c>
      <c r="BD254" s="21">
        <v>10.88</v>
      </c>
      <c r="BE254" s="21"/>
      <c r="BF254" s="17" t="s">
        <v>91</v>
      </c>
      <c r="BG254" s="14"/>
      <c r="BH254" s="17" t="s">
        <v>157</v>
      </c>
      <c r="BI254" s="17" t="s">
        <v>438</v>
      </c>
      <c r="BJ254" s="17" t="s">
        <v>465</v>
      </c>
      <c r="BK254" s="17" t="s">
        <v>78</v>
      </c>
      <c r="BL254" s="15" t="s">
        <v>79</v>
      </c>
      <c r="BM254" s="21">
        <v>715427.29895096004</v>
      </c>
      <c r="BN254" s="15" t="s">
        <v>80</v>
      </c>
      <c r="BO254" s="21"/>
      <c r="BP254" s="22">
        <v>37677</v>
      </c>
      <c r="BQ254" s="22">
        <v>48635</v>
      </c>
      <c r="BR254" s="21"/>
      <c r="BS254" s="21">
        <v>182.5</v>
      </c>
      <c r="BT254" s="21">
        <v>0</v>
      </c>
    </row>
    <row r="255" spans="1:72" s="1" customFormat="1" ht="18.2" customHeight="1" x14ac:dyDescent="0.15">
      <c r="A255" s="5">
        <v>253</v>
      </c>
      <c r="B255" s="6" t="s">
        <v>72</v>
      </c>
      <c r="C255" s="6" t="s">
        <v>73</v>
      </c>
      <c r="D255" s="7">
        <v>45139</v>
      </c>
      <c r="E255" s="8" t="s">
        <v>466</v>
      </c>
      <c r="F255" s="9">
        <v>150</v>
      </c>
      <c r="G255" s="9">
        <v>149</v>
      </c>
      <c r="H255" s="10">
        <v>60920.86</v>
      </c>
      <c r="I255" s="10">
        <v>71809.41</v>
      </c>
      <c r="J255" s="10">
        <v>0</v>
      </c>
      <c r="K255" s="10">
        <v>132730.26999999999</v>
      </c>
      <c r="L255" s="10">
        <v>865.36</v>
      </c>
      <c r="M255" s="10">
        <v>0</v>
      </c>
      <c r="N255" s="10"/>
      <c r="O255" s="10">
        <v>0</v>
      </c>
      <c r="P255" s="10">
        <v>0</v>
      </c>
      <c r="Q255" s="10">
        <v>0</v>
      </c>
      <c r="R255" s="10">
        <v>0</v>
      </c>
      <c r="S255" s="10">
        <v>132730.26999999999</v>
      </c>
      <c r="T255" s="10">
        <v>138639.1</v>
      </c>
      <c r="U255" s="10">
        <v>537.63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0">
        <v>139176.73000000001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/>
      <c r="AT255" s="10"/>
      <c r="AU255" s="10">
        <f t="shared" si="3"/>
        <v>0</v>
      </c>
      <c r="AV255" s="10">
        <v>72674.77</v>
      </c>
      <c r="AW255" s="10">
        <v>139176.73000000001</v>
      </c>
      <c r="AX255" s="11">
        <v>54</v>
      </c>
      <c r="AY255" s="11">
        <v>300</v>
      </c>
      <c r="AZ255" s="10">
        <v>532517.5601</v>
      </c>
      <c r="BA255" s="10">
        <v>147586.92000000001</v>
      </c>
      <c r="BB255" s="12">
        <v>90</v>
      </c>
      <c r="BC255" s="12">
        <v>80.940264218536399</v>
      </c>
      <c r="BD255" s="12">
        <v>10.59</v>
      </c>
      <c r="BE255" s="12"/>
      <c r="BF255" s="8" t="s">
        <v>75</v>
      </c>
      <c r="BG255" s="5"/>
      <c r="BH255" s="8" t="s">
        <v>157</v>
      </c>
      <c r="BI255" s="8" t="s">
        <v>438</v>
      </c>
      <c r="BJ255" s="8" t="s">
        <v>443</v>
      </c>
      <c r="BK255" s="8" t="s">
        <v>78</v>
      </c>
      <c r="BL255" s="6" t="s">
        <v>79</v>
      </c>
      <c r="BM255" s="12">
        <v>1034064.63455494</v>
      </c>
      <c r="BN255" s="6" t="s">
        <v>80</v>
      </c>
      <c r="BO255" s="12"/>
      <c r="BP255" s="13">
        <v>37680</v>
      </c>
      <c r="BQ255" s="13">
        <v>46811</v>
      </c>
      <c r="BR255" s="12"/>
      <c r="BS255" s="12">
        <v>197.27</v>
      </c>
      <c r="BT255" s="12">
        <v>0</v>
      </c>
    </row>
    <row r="256" spans="1:72" s="1" customFormat="1" ht="18.2" customHeight="1" x14ac:dyDescent="0.15">
      <c r="A256" s="14">
        <v>254</v>
      </c>
      <c r="B256" s="15" t="s">
        <v>72</v>
      </c>
      <c r="C256" s="15" t="s">
        <v>73</v>
      </c>
      <c r="D256" s="16">
        <v>45139</v>
      </c>
      <c r="E256" s="17" t="s">
        <v>467</v>
      </c>
      <c r="F256" s="18">
        <v>118</v>
      </c>
      <c r="G256" s="18">
        <v>118</v>
      </c>
      <c r="H256" s="19">
        <v>0</v>
      </c>
      <c r="I256" s="19">
        <v>69668.22</v>
      </c>
      <c r="J256" s="19">
        <v>0</v>
      </c>
      <c r="K256" s="19">
        <v>69668.22</v>
      </c>
      <c r="L256" s="19">
        <v>0</v>
      </c>
      <c r="M256" s="19">
        <v>0</v>
      </c>
      <c r="N256" s="19"/>
      <c r="O256" s="19">
        <v>0</v>
      </c>
      <c r="P256" s="19">
        <v>0</v>
      </c>
      <c r="Q256" s="19">
        <v>0</v>
      </c>
      <c r="R256" s="19">
        <v>0</v>
      </c>
      <c r="S256" s="19">
        <v>69668.22</v>
      </c>
      <c r="T256" s="19">
        <v>42833.1</v>
      </c>
      <c r="U256" s="19">
        <v>0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42833.1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/>
      <c r="AT256" s="19"/>
      <c r="AU256" s="19">
        <f t="shared" si="3"/>
        <v>0</v>
      </c>
      <c r="AV256" s="19">
        <v>69668.22</v>
      </c>
      <c r="AW256" s="19">
        <v>42833.1</v>
      </c>
      <c r="AX256" s="20">
        <v>0</v>
      </c>
      <c r="AY256" s="20">
        <v>300</v>
      </c>
      <c r="AZ256" s="19">
        <v>361736.58319999999</v>
      </c>
      <c r="BA256" s="19">
        <v>100140</v>
      </c>
      <c r="BB256" s="21">
        <v>90</v>
      </c>
      <c r="BC256" s="21">
        <v>62.613738765728002</v>
      </c>
      <c r="BD256" s="21">
        <v>10.61</v>
      </c>
      <c r="BE256" s="21"/>
      <c r="BF256" s="17" t="s">
        <v>75</v>
      </c>
      <c r="BG256" s="14"/>
      <c r="BH256" s="17" t="s">
        <v>157</v>
      </c>
      <c r="BI256" s="17" t="s">
        <v>438</v>
      </c>
      <c r="BJ256" s="17" t="s">
        <v>443</v>
      </c>
      <c r="BK256" s="17" t="s">
        <v>78</v>
      </c>
      <c r="BL256" s="15" t="s">
        <v>79</v>
      </c>
      <c r="BM256" s="21">
        <v>542765.73425483995</v>
      </c>
      <c r="BN256" s="15" t="s">
        <v>80</v>
      </c>
      <c r="BO256" s="21"/>
      <c r="BP256" s="22">
        <v>37690</v>
      </c>
      <c r="BQ256" s="22">
        <v>46822</v>
      </c>
      <c r="BR256" s="21"/>
      <c r="BS256" s="21">
        <v>0</v>
      </c>
      <c r="BT256" s="21">
        <v>0</v>
      </c>
    </row>
    <row r="257" spans="1:72" s="1" customFormat="1" ht="18.2" customHeight="1" x14ac:dyDescent="0.15">
      <c r="A257" s="5">
        <v>255</v>
      </c>
      <c r="B257" s="6" t="s">
        <v>72</v>
      </c>
      <c r="C257" s="6" t="s">
        <v>73</v>
      </c>
      <c r="D257" s="7">
        <v>45139</v>
      </c>
      <c r="E257" s="8" t="s">
        <v>468</v>
      </c>
      <c r="F257" s="9">
        <v>177</v>
      </c>
      <c r="G257" s="9">
        <v>176</v>
      </c>
      <c r="H257" s="10">
        <v>98707.49</v>
      </c>
      <c r="I257" s="10">
        <v>39167.769999999997</v>
      </c>
      <c r="J257" s="10">
        <v>0</v>
      </c>
      <c r="K257" s="10">
        <v>137875.26</v>
      </c>
      <c r="L257" s="10">
        <v>455.97</v>
      </c>
      <c r="M257" s="10">
        <v>0</v>
      </c>
      <c r="N257" s="10"/>
      <c r="O257" s="10">
        <v>0</v>
      </c>
      <c r="P257" s="10">
        <v>0</v>
      </c>
      <c r="Q257" s="10">
        <v>0</v>
      </c>
      <c r="R257" s="10">
        <v>0</v>
      </c>
      <c r="S257" s="10">
        <v>137875.26</v>
      </c>
      <c r="T257" s="10">
        <v>210452.54</v>
      </c>
      <c r="U257" s="10">
        <v>895.77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0">
        <v>211348.31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>
        <v>0</v>
      </c>
      <c r="AM257" s="10">
        <v>0</v>
      </c>
      <c r="AN257" s="10">
        <v>0</v>
      </c>
      <c r="AO257" s="10">
        <v>0</v>
      </c>
      <c r="AP257" s="10">
        <v>0</v>
      </c>
      <c r="AQ257" s="10">
        <v>0</v>
      </c>
      <c r="AR257" s="10">
        <v>0</v>
      </c>
      <c r="AS257" s="10"/>
      <c r="AT257" s="10"/>
      <c r="AU257" s="10">
        <f t="shared" si="3"/>
        <v>0</v>
      </c>
      <c r="AV257" s="10">
        <v>39623.74</v>
      </c>
      <c r="AW257" s="10">
        <v>211348.31</v>
      </c>
      <c r="AX257" s="11">
        <v>116</v>
      </c>
      <c r="AY257" s="11">
        <v>360</v>
      </c>
      <c r="AZ257" s="10">
        <v>511839.69380000001</v>
      </c>
      <c r="BA257" s="10">
        <v>141075</v>
      </c>
      <c r="BB257" s="12">
        <v>90</v>
      </c>
      <c r="BC257" s="12">
        <v>87.958698564593305</v>
      </c>
      <c r="BD257" s="12">
        <v>11.69</v>
      </c>
      <c r="BE257" s="12"/>
      <c r="BF257" s="8" t="s">
        <v>75</v>
      </c>
      <c r="BG257" s="5"/>
      <c r="BH257" s="8" t="s">
        <v>157</v>
      </c>
      <c r="BI257" s="8" t="s">
        <v>438</v>
      </c>
      <c r="BJ257" s="8" t="s">
        <v>443</v>
      </c>
      <c r="BK257" s="8" t="s">
        <v>78</v>
      </c>
      <c r="BL257" s="6" t="s">
        <v>79</v>
      </c>
      <c r="BM257" s="12">
        <v>1074147.8213377199</v>
      </c>
      <c r="BN257" s="6" t="s">
        <v>80</v>
      </c>
      <c r="BO257" s="12"/>
      <c r="BP257" s="13">
        <v>37714</v>
      </c>
      <c r="BQ257" s="13">
        <v>48672</v>
      </c>
      <c r="BR257" s="12"/>
      <c r="BS257" s="12">
        <v>146</v>
      </c>
      <c r="BT257" s="12">
        <v>25</v>
      </c>
    </row>
    <row r="258" spans="1:72" s="1" customFormat="1" ht="18.2" customHeight="1" x14ac:dyDescent="0.15">
      <c r="A258" s="14">
        <v>256</v>
      </c>
      <c r="B258" s="15" t="s">
        <v>72</v>
      </c>
      <c r="C258" s="15" t="s">
        <v>73</v>
      </c>
      <c r="D258" s="16">
        <v>45139</v>
      </c>
      <c r="E258" s="17" t="s">
        <v>469</v>
      </c>
      <c r="F258" s="18">
        <v>197</v>
      </c>
      <c r="G258" s="18">
        <v>196</v>
      </c>
      <c r="H258" s="19">
        <v>76867.289999999994</v>
      </c>
      <c r="I258" s="19">
        <v>96481.84</v>
      </c>
      <c r="J258" s="19">
        <v>0</v>
      </c>
      <c r="K258" s="19">
        <v>173349.13</v>
      </c>
      <c r="L258" s="19">
        <v>1024.9100000000001</v>
      </c>
      <c r="M258" s="19">
        <v>0</v>
      </c>
      <c r="N258" s="19"/>
      <c r="O258" s="19">
        <v>0</v>
      </c>
      <c r="P258" s="19">
        <v>0</v>
      </c>
      <c r="Q258" s="19">
        <v>0</v>
      </c>
      <c r="R258" s="19">
        <v>0</v>
      </c>
      <c r="S258" s="19">
        <v>173349.13</v>
      </c>
      <c r="T258" s="19">
        <v>237043.3</v>
      </c>
      <c r="U258" s="19">
        <v>668.11</v>
      </c>
      <c r="V258" s="19">
        <v>0</v>
      </c>
      <c r="W258" s="19">
        <v>0</v>
      </c>
      <c r="X258" s="19">
        <v>0</v>
      </c>
      <c r="Y258" s="19">
        <v>0</v>
      </c>
      <c r="Z258" s="19">
        <v>0</v>
      </c>
      <c r="AA258" s="19">
        <v>237711.41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/>
      <c r="AT258" s="19"/>
      <c r="AU258" s="19">
        <f t="shared" si="3"/>
        <v>0</v>
      </c>
      <c r="AV258" s="19">
        <v>97506.75</v>
      </c>
      <c r="AW258" s="19">
        <v>237711.41</v>
      </c>
      <c r="AX258" s="20">
        <v>57</v>
      </c>
      <c r="AY258" s="20">
        <v>300</v>
      </c>
      <c r="AZ258" s="19">
        <v>657178.03370000003</v>
      </c>
      <c r="BA258" s="19">
        <v>180264</v>
      </c>
      <c r="BB258" s="21">
        <v>90</v>
      </c>
      <c r="BC258" s="21">
        <v>86.5476284782319</v>
      </c>
      <c r="BD258" s="21">
        <v>10.43</v>
      </c>
      <c r="BE258" s="21"/>
      <c r="BF258" s="17" t="s">
        <v>75</v>
      </c>
      <c r="BG258" s="14"/>
      <c r="BH258" s="17" t="s">
        <v>157</v>
      </c>
      <c r="BI258" s="17" t="s">
        <v>438</v>
      </c>
      <c r="BJ258" s="17" t="s">
        <v>470</v>
      </c>
      <c r="BK258" s="17" t="s">
        <v>78</v>
      </c>
      <c r="BL258" s="15" t="s">
        <v>79</v>
      </c>
      <c r="BM258" s="21">
        <v>1350514.88077186</v>
      </c>
      <c r="BN258" s="15" t="s">
        <v>80</v>
      </c>
      <c r="BO258" s="21"/>
      <c r="BP258" s="22">
        <v>37761</v>
      </c>
      <c r="BQ258" s="22">
        <v>46893</v>
      </c>
      <c r="BR258" s="21"/>
      <c r="BS258" s="21">
        <v>289.02999999999997</v>
      </c>
      <c r="BT258" s="21">
        <v>0</v>
      </c>
    </row>
    <row r="259" spans="1:72" s="1" customFormat="1" ht="18.2" customHeight="1" x14ac:dyDescent="0.15">
      <c r="A259" s="5">
        <v>257</v>
      </c>
      <c r="B259" s="6" t="s">
        <v>72</v>
      </c>
      <c r="C259" s="6" t="s">
        <v>73</v>
      </c>
      <c r="D259" s="7">
        <v>45139</v>
      </c>
      <c r="E259" s="8" t="s">
        <v>471</v>
      </c>
      <c r="F259" s="9">
        <v>189</v>
      </c>
      <c r="G259" s="9">
        <v>188</v>
      </c>
      <c r="H259" s="10">
        <v>58249.41</v>
      </c>
      <c r="I259" s="10">
        <v>71173.070000000007</v>
      </c>
      <c r="J259" s="10">
        <v>0</v>
      </c>
      <c r="K259" s="10">
        <v>129422.48</v>
      </c>
      <c r="L259" s="10">
        <v>762.51</v>
      </c>
      <c r="M259" s="10">
        <v>0</v>
      </c>
      <c r="N259" s="10"/>
      <c r="O259" s="10">
        <v>0</v>
      </c>
      <c r="P259" s="10">
        <v>0</v>
      </c>
      <c r="Q259" s="10">
        <v>0</v>
      </c>
      <c r="R259" s="10">
        <v>0</v>
      </c>
      <c r="S259" s="10">
        <v>129422.48</v>
      </c>
      <c r="T259" s="10">
        <v>167436.53</v>
      </c>
      <c r="U259" s="10">
        <v>499.98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167936.51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/>
      <c r="AT259" s="10"/>
      <c r="AU259" s="10">
        <f t="shared" ref="AU259:AU322" si="4">SUM(AB259:AR259,W259:Y259,O259:R259)-J259-AS259-AT259</f>
        <v>0</v>
      </c>
      <c r="AV259" s="10">
        <v>71935.58</v>
      </c>
      <c r="AW259" s="10">
        <v>167936.51</v>
      </c>
      <c r="AX259" s="11">
        <v>58</v>
      </c>
      <c r="AY259" s="11">
        <v>300</v>
      </c>
      <c r="AZ259" s="10">
        <v>493759.4301</v>
      </c>
      <c r="BA259" s="10">
        <v>135760</v>
      </c>
      <c r="BB259" s="12">
        <v>90</v>
      </c>
      <c r="BC259" s="12">
        <v>85.798638774307605</v>
      </c>
      <c r="BD259" s="12">
        <v>10.3</v>
      </c>
      <c r="BE259" s="12"/>
      <c r="BF259" s="8" t="s">
        <v>75</v>
      </c>
      <c r="BG259" s="5"/>
      <c r="BH259" s="8" t="s">
        <v>157</v>
      </c>
      <c r="BI259" s="8" t="s">
        <v>438</v>
      </c>
      <c r="BJ259" s="8" t="s">
        <v>472</v>
      </c>
      <c r="BK259" s="8" t="s">
        <v>78</v>
      </c>
      <c r="BL259" s="6" t="s">
        <v>79</v>
      </c>
      <c r="BM259" s="12">
        <v>1008294.56223056</v>
      </c>
      <c r="BN259" s="6" t="s">
        <v>80</v>
      </c>
      <c r="BO259" s="12"/>
      <c r="BP259" s="13">
        <v>37776</v>
      </c>
      <c r="BQ259" s="13">
        <v>46908</v>
      </c>
      <c r="BR259" s="12"/>
      <c r="BS259" s="12">
        <v>230.24</v>
      </c>
      <c r="BT259" s="12">
        <v>0</v>
      </c>
    </row>
    <row r="260" spans="1:72" s="1" customFormat="1" ht="18.2" customHeight="1" x14ac:dyDescent="0.15">
      <c r="A260" s="14">
        <v>258</v>
      </c>
      <c r="B260" s="15" t="s">
        <v>72</v>
      </c>
      <c r="C260" s="15" t="s">
        <v>73</v>
      </c>
      <c r="D260" s="16">
        <v>45139</v>
      </c>
      <c r="E260" s="17" t="s">
        <v>473</v>
      </c>
      <c r="F260" s="18">
        <v>164</v>
      </c>
      <c r="G260" s="18">
        <v>163</v>
      </c>
      <c r="H260" s="19">
        <v>39655.29</v>
      </c>
      <c r="I260" s="19">
        <v>41918.28</v>
      </c>
      <c r="J260" s="19">
        <v>0</v>
      </c>
      <c r="K260" s="19">
        <v>81573.570000000007</v>
      </c>
      <c r="L260" s="19">
        <v>477.65</v>
      </c>
      <c r="M260" s="19">
        <v>0</v>
      </c>
      <c r="N260" s="19"/>
      <c r="O260" s="19">
        <v>0</v>
      </c>
      <c r="P260" s="19">
        <v>0</v>
      </c>
      <c r="Q260" s="19">
        <v>0</v>
      </c>
      <c r="R260" s="19">
        <v>0</v>
      </c>
      <c r="S260" s="19">
        <v>81573.570000000007</v>
      </c>
      <c r="T260" s="19">
        <v>91203.19</v>
      </c>
      <c r="U260" s="19">
        <v>339.05</v>
      </c>
      <c r="V260" s="19">
        <v>0</v>
      </c>
      <c r="W260" s="19">
        <v>0</v>
      </c>
      <c r="X260" s="19">
        <v>0</v>
      </c>
      <c r="Y260" s="19">
        <v>0</v>
      </c>
      <c r="Z260" s="19">
        <v>0</v>
      </c>
      <c r="AA260" s="19">
        <v>91542.24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/>
      <c r="AT260" s="19"/>
      <c r="AU260" s="19">
        <f t="shared" si="4"/>
        <v>0</v>
      </c>
      <c r="AV260" s="19">
        <v>42395.93</v>
      </c>
      <c r="AW260" s="19">
        <v>91542.24</v>
      </c>
      <c r="AX260" s="20">
        <v>62</v>
      </c>
      <c r="AY260" s="20">
        <v>300</v>
      </c>
      <c r="AZ260" s="19">
        <v>323681.91690000001</v>
      </c>
      <c r="BA260" s="19">
        <v>88092</v>
      </c>
      <c r="BB260" s="21">
        <v>90</v>
      </c>
      <c r="BC260" s="21">
        <v>83.340386187167994</v>
      </c>
      <c r="BD260" s="21">
        <v>10.26</v>
      </c>
      <c r="BE260" s="21"/>
      <c r="BF260" s="17" t="s">
        <v>75</v>
      </c>
      <c r="BG260" s="14"/>
      <c r="BH260" s="17" t="s">
        <v>157</v>
      </c>
      <c r="BI260" s="17" t="s">
        <v>438</v>
      </c>
      <c r="BJ260" s="17" t="s">
        <v>443</v>
      </c>
      <c r="BK260" s="17" t="s">
        <v>78</v>
      </c>
      <c r="BL260" s="15" t="s">
        <v>79</v>
      </c>
      <c r="BM260" s="21">
        <v>635517.00641754002</v>
      </c>
      <c r="BN260" s="15" t="s">
        <v>80</v>
      </c>
      <c r="BO260" s="21"/>
      <c r="BP260" s="22">
        <v>37911</v>
      </c>
      <c r="BQ260" s="22">
        <v>47043</v>
      </c>
      <c r="BR260" s="21"/>
      <c r="BS260" s="21">
        <v>93.07</v>
      </c>
      <c r="BT260" s="21">
        <v>0</v>
      </c>
    </row>
    <row r="261" spans="1:72" s="1" customFormat="1" ht="18.2" customHeight="1" x14ac:dyDescent="0.15">
      <c r="A261" s="5">
        <v>259</v>
      </c>
      <c r="B261" s="6" t="s">
        <v>72</v>
      </c>
      <c r="C261" s="6" t="s">
        <v>73</v>
      </c>
      <c r="D261" s="7">
        <v>45139</v>
      </c>
      <c r="E261" s="8" t="s">
        <v>474</v>
      </c>
      <c r="F261" s="9">
        <v>161</v>
      </c>
      <c r="G261" s="9">
        <v>160</v>
      </c>
      <c r="H261" s="10">
        <v>35818.949999999997</v>
      </c>
      <c r="I261" s="10">
        <v>23484.23</v>
      </c>
      <c r="J261" s="10">
        <v>0</v>
      </c>
      <c r="K261" s="10">
        <v>59303.18</v>
      </c>
      <c r="L261" s="10">
        <v>262.70999999999998</v>
      </c>
      <c r="M261" s="10">
        <v>0</v>
      </c>
      <c r="N261" s="10"/>
      <c r="O261" s="10">
        <v>0</v>
      </c>
      <c r="P261" s="10">
        <v>0</v>
      </c>
      <c r="Q261" s="10">
        <v>0</v>
      </c>
      <c r="R261" s="10">
        <v>0</v>
      </c>
      <c r="S261" s="10">
        <v>59303.18</v>
      </c>
      <c r="T261" s="10">
        <v>65907.78</v>
      </c>
      <c r="U261" s="10">
        <v>292.52</v>
      </c>
      <c r="V261" s="10">
        <v>0</v>
      </c>
      <c r="W261" s="10">
        <v>0</v>
      </c>
      <c r="X261" s="10">
        <v>0</v>
      </c>
      <c r="Y261" s="10">
        <v>0</v>
      </c>
      <c r="Z261" s="10">
        <v>0</v>
      </c>
      <c r="AA261" s="10">
        <v>66200.3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</v>
      </c>
      <c r="AQ261" s="10">
        <v>0</v>
      </c>
      <c r="AR261" s="10">
        <v>0</v>
      </c>
      <c r="AS261" s="10"/>
      <c r="AT261" s="10"/>
      <c r="AU261" s="10">
        <f t="shared" si="4"/>
        <v>0</v>
      </c>
      <c r="AV261" s="10">
        <v>23746.94</v>
      </c>
      <c r="AW261" s="10">
        <v>66200.3</v>
      </c>
      <c r="AX261" s="11">
        <v>91</v>
      </c>
      <c r="AY261" s="11">
        <v>360</v>
      </c>
      <c r="AZ261" s="10">
        <v>210444.73449999999</v>
      </c>
      <c r="BA261" s="10">
        <v>64350</v>
      </c>
      <c r="BB261" s="12">
        <v>90</v>
      </c>
      <c r="BC261" s="12">
        <v>82.941510489510506</v>
      </c>
      <c r="BD261" s="12">
        <v>9.8000000000000007</v>
      </c>
      <c r="BE261" s="12"/>
      <c r="BF261" s="8" t="s">
        <v>75</v>
      </c>
      <c r="BG261" s="5"/>
      <c r="BH261" s="8" t="s">
        <v>244</v>
      </c>
      <c r="BI261" s="8" t="s">
        <v>475</v>
      </c>
      <c r="BJ261" s="8" t="s">
        <v>476</v>
      </c>
      <c r="BK261" s="8" t="s">
        <v>78</v>
      </c>
      <c r="BL261" s="6" t="s">
        <v>79</v>
      </c>
      <c r="BM261" s="12">
        <v>462014.58909596002</v>
      </c>
      <c r="BN261" s="6" t="s">
        <v>80</v>
      </c>
      <c r="BO261" s="12"/>
      <c r="BP261" s="13">
        <v>36966</v>
      </c>
      <c r="BQ261" s="13">
        <v>47923</v>
      </c>
      <c r="BR261" s="12"/>
      <c r="BS261" s="12">
        <v>90</v>
      </c>
      <c r="BT261" s="12">
        <v>0</v>
      </c>
    </row>
    <row r="262" spans="1:72" s="1" customFormat="1" ht="18.2" customHeight="1" x14ac:dyDescent="0.15">
      <c r="A262" s="14">
        <v>260</v>
      </c>
      <c r="B262" s="15" t="s">
        <v>72</v>
      </c>
      <c r="C262" s="15" t="s">
        <v>73</v>
      </c>
      <c r="D262" s="16">
        <v>45139</v>
      </c>
      <c r="E262" s="17" t="s">
        <v>477</v>
      </c>
      <c r="F262" s="18">
        <v>0</v>
      </c>
      <c r="G262" s="18">
        <v>0</v>
      </c>
      <c r="H262" s="19">
        <v>45543.54</v>
      </c>
      <c r="I262" s="19">
        <v>0</v>
      </c>
      <c r="J262" s="19">
        <v>0</v>
      </c>
      <c r="K262" s="19">
        <v>45543.54</v>
      </c>
      <c r="L262" s="19">
        <v>325.55</v>
      </c>
      <c r="M262" s="19">
        <v>0</v>
      </c>
      <c r="N262" s="19"/>
      <c r="O262" s="19">
        <v>0</v>
      </c>
      <c r="P262" s="19">
        <v>325.55</v>
      </c>
      <c r="Q262" s="19">
        <v>1.1000000000000001</v>
      </c>
      <c r="R262" s="19">
        <v>0</v>
      </c>
      <c r="S262" s="19">
        <v>45216.89</v>
      </c>
      <c r="T262" s="19">
        <v>0</v>
      </c>
      <c r="U262" s="19">
        <v>397.74</v>
      </c>
      <c r="V262" s="19">
        <v>0</v>
      </c>
      <c r="W262" s="19">
        <v>0</v>
      </c>
      <c r="X262" s="19">
        <v>397.74</v>
      </c>
      <c r="Y262" s="19">
        <v>0</v>
      </c>
      <c r="Z262" s="19">
        <v>0</v>
      </c>
      <c r="AA262" s="19">
        <v>0</v>
      </c>
      <c r="AB262" s="19">
        <v>90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89.45</v>
      </c>
      <c r="AI262" s="19">
        <v>33.96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/>
      <c r="AT262" s="19"/>
      <c r="AU262" s="19">
        <f t="shared" si="4"/>
        <v>937.80000000000007</v>
      </c>
      <c r="AV262" s="19">
        <v>0</v>
      </c>
      <c r="AW262" s="19">
        <v>0</v>
      </c>
      <c r="AX262" s="20">
        <v>92</v>
      </c>
      <c r="AY262" s="20">
        <v>360</v>
      </c>
      <c r="AZ262" s="19">
        <v>261395.728</v>
      </c>
      <c r="BA262" s="19">
        <v>79200</v>
      </c>
      <c r="BB262" s="21">
        <v>90</v>
      </c>
      <c r="BC262" s="21">
        <v>51.382829545454598</v>
      </c>
      <c r="BD262" s="21">
        <v>10.48</v>
      </c>
      <c r="BE262" s="21"/>
      <c r="BF262" s="17" t="s">
        <v>75</v>
      </c>
      <c r="BG262" s="14"/>
      <c r="BH262" s="17" t="s">
        <v>390</v>
      </c>
      <c r="BI262" s="17" t="s">
        <v>478</v>
      </c>
      <c r="BJ262" s="17" t="s">
        <v>479</v>
      </c>
      <c r="BK262" s="17" t="s">
        <v>83</v>
      </c>
      <c r="BL262" s="15" t="s">
        <v>79</v>
      </c>
      <c r="BM262" s="21">
        <v>352272.21969458001</v>
      </c>
      <c r="BN262" s="15" t="s">
        <v>80</v>
      </c>
      <c r="BO262" s="21"/>
      <c r="BP262" s="22">
        <v>37008</v>
      </c>
      <c r="BQ262" s="22">
        <v>47965</v>
      </c>
      <c r="BR262" s="21"/>
      <c r="BS262" s="21">
        <v>90</v>
      </c>
      <c r="BT262" s="21">
        <v>0</v>
      </c>
    </row>
    <row r="263" spans="1:72" s="1" customFormat="1" ht="18.2" customHeight="1" x14ac:dyDescent="0.15">
      <c r="A263" s="5">
        <v>261</v>
      </c>
      <c r="B263" s="6" t="s">
        <v>72</v>
      </c>
      <c r="C263" s="6" t="s">
        <v>73</v>
      </c>
      <c r="D263" s="7">
        <v>45139</v>
      </c>
      <c r="E263" s="8" t="s">
        <v>480</v>
      </c>
      <c r="F263" s="9">
        <v>153</v>
      </c>
      <c r="G263" s="9">
        <v>152</v>
      </c>
      <c r="H263" s="10">
        <v>46243.82</v>
      </c>
      <c r="I263" s="10">
        <v>26906.25</v>
      </c>
      <c r="J263" s="10">
        <v>0</v>
      </c>
      <c r="K263" s="10">
        <v>73150.070000000007</v>
      </c>
      <c r="L263" s="10">
        <v>319.42</v>
      </c>
      <c r="M263" s="10">
        <v>0</v>
      </c>
      <c r="N263" s="10"/>
      <c r="O263" s="10">
        <v>0</v>
      </c>
      <c r="P263" s="10">
        <v>0</v>
      </c>
      <c r="Q263" s="10">
        <v>0</v>
      </c>
      <c r="R263" s="10">
        <v>0</v>
      </c>
      <c r="S263" s="10">
        <v>73150.070000000007</v>
      </c>
      <c r="T263" s="10">
        <v>83757.5</v>
      </c>
      <c r="U263" s="10">
        <v>403.87</v>
      </c>
      <c r="V263" s="10">
        <v>0</v>
      </c>
      <c r="W263" s="10">
        <v>0</v>
      </c>
      <c r="X263" s="10">
        <v>0</v>
      </c>
      <c r="Y263" s="10">
        <v>0</v>
      </c>
      <c r="Z263" s="10">
        <v>0</v>
      </c>
      <c r="AA263" s="10">
        <v>84161.37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/>
      <c r="AT263" s="10"/>
      <c r="AU263" s="10">
        <f t="shared" si="4"/>
        <v>0</v>
      </c>
      <c r="AV263" s="10">
        <v>27225.67</v>
      </c>
      <c r="AW263" s="10">
        <v>84161.37</v>
      </c>
      <c r="AX263" s="11">
        <v>93</v>
      </c>
      <c r="AY263" s="11">
        <v>360</v>
      </c>
      <c r="AZ263" s="10">
        <v>261766.03200000001</v>
      </c>
      <c r="BA263" s="10">
        <v>79200</v>
      </c>
      <c r="BB263" s="12">
        <v>90</v>
      </c>
      <c r="BC263" s="12">
        <v>83.125079545454597</v>
      </c>
      <c r="BD263" s="12">
        <v>10.48</v>
      </c>
      <c r="BE263" s="12"/>
      <c r="BF263" s="8" t="s">
        <v>75</v>
      </c>
      <c r="BG263" s="5"/>
      <c r="BH263" s="8" t="s">
        <v>390</v>
      </c>
      <c r="BI263" s="8" t="s">
        <v>478</v>
      </c>
      <c r="BJ263" s="8" t="s">
        <v>479</v>
      </c>
      <c r="BK263" s="8" t="s">
        <v>78</v>
      </c>
      <c r="BL263" s="6" t="s">
        <v>79</v>
      </c>
      <c r="BM263" s="12">
        <v>569891.85965054005</v>
      </c>
      <c r="BN263" s="6" t="s">
        <v>80</v>
      </c>
      <c r="BO263" s="12"/>
      <c r="BP263" s="13">
        <v>37022</v>
      </c>
      <c r="BQ263" s="13">
        <v>47979</v>
      </c>
      <c r="BR263" s="12"/>
      <c r="BS263" s="12">
        <v>90</v>
      </c>
      <c r="BT263" s="12">
        <v>0</v>
      </c>
    </row>
    <row r="264" spans="1:72" s="1" customFormat="1" ht="18.2" customHeight="1" x14ac:dyDescent="0.15">
      <c r="A264" s="14">
        <v>262</v>
      </c>
      <c r="B264" s="15" t="s">
        <v>72</v>
      </c>
      <c r="C264" s="15" t="s">
        <v>73</v>
      </c>
      <c r="D264" s="16">
        <v>45139</v>
      </c>
      <c r="E264" s="17" t="s">
        <v>481</v>
      </c>
      <c r="F264" s="18">
        <v>108</v>
      </c>
      <c r="G264" s="18">
        <v>107</v>
      </c>
      <c r="H264" s="19">
        <v>49735.08</v>
      </c>
      <c r="I264" s="19">
        <v>20897.14</v>
      </c>
      <c r="J264" s="19">
        <v>0</v>
      </c>
      <c r="K264" s="19">
        <v>70632.22</v>
      </c>
      <c r="L264" s="19">
        <v>292.51</v>
      </c>
      <c r="M264" s="19">
        <v>0</v>
      </c>
      <c r="N264" s="19"/>
      <c r="O264" s="19">
        <v>0</v>
      </c>
      <c r="P264" s="19">
        <v>0</v>
      </c>
      <c r="Q264" s="19">
        <v>0</v>
      </c>
      <c r="R264" s="19">
        <v>0</v>
      </c>
      <c r="S264" s="19">
        <v>70632.22</v>
      </c>
      <c r="T264" s="19">
        <v>58492.57</v>
      </c>
      <c r="U264" s="19">
        <v>411.56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58904.13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/>
      <c r="AT264" s="19"/>
      <c r="AU264" s="19">
        <f t="shared" si="4"/>
        <v>0</v>
      </c>
      <c r="AV264" s="19">
        <v>21189.65</v>
      </c>
      <c r="AW264" s="19">
        <v>58904.13</v>
      </c>
      <c r="AX264" s="20">
        <v>103</v>
      </c>
      <c r="AY264" s="20">
        <v>360</v>
      </c>
      <c r="AZ264" s="19">
        <v>271874.32799999998</v>
      </c>
      <c r="BA264" s="19">
        <v>79200</v>
      </c>
      <c r="BB264" s="21">
        <v>90</v>
      </c>
      <c r="BC264" s="21">
        <v>80.263886363636402</v>
      </c>
      <c r="BD264" s="21">
        <v>10.68</v>
      </c>
      <c r="BE264" s="21"/>
      <c r="BF264" s="17" t="s">
        <v>75</v>
      </c>
      <c r="BG264" s="14"/>
      <c r="BH264" s="17" t="s">
        <v>390</v>
      </c>
      <c r="BI264" s="17" t="s">
        <v>478</v>
      </c>
      <c r="BJ264" s="17" t="s">
        <v>482</v>
      </c>
      <c r="BK264" s="17" t="s">
        <v>78</v>
      </c>
      <c r="BL264" s="15" t="s">
        <v>79</v>
      </c>
      <c r="BM264" s="21">
        <v>550275.99026283994</v>
      </c>
      <c r="BN264" s="15" t="s">
        <v>80</v>
      </c>
      <c r="BO264" s="21"/>
      <c r="BP264" s="22">
        <v>37349</v>
      </c>
      <c r="BQ264" s="22">
        <v>48307</v>
      </c>
      <c r="BR264" s="21"/>
      <c r="BS264" s="21">
        <v>132</v>
      </c>
      <c r="BT264" s="21">
        <v>25</v>
      </c>
    </row>
    <row r="265" spans="1:72" s="1" customFormat="1" ht="18.2" customHeight="1" x14ac:dyDescent="0.15">
      <c r="A265" s="5">
        <v>263</v>
      </c>
      <c r="B265" s="6" t="s">
        <v>72</v>
      </c>
      <c r="C265" s="6" t="s">
        <v>73</v>
      </c>
      <c r="D265" s="7">
        <v>45139</v>
      </c>
      <c r="E265" s="8" t="s">
        <v>483</v>
      </c>
      <c r="F265" s="9">
        <v>97</v>
      </c>
      <c r="G265" s="9">
        <v>96</v>
      </c>
      <c r="H265" s="10">
        <v>39281.07</v>
      </c>
      <c r="I265" s="10">
        <v>15664.37</v>
      </c>
      <c r="J265" s="10">
        <v>0</v>
      </c>
      <c r="K265" s="10">
        <v>54945.440000000002</v>
      </c>
      <c r="L265" s="10">
        <v>234.44</v>
      </c>
      <c r="M265" s="10">
        <v>0</v>
      </c>
      <c r="N265" s="10"/>
      <c r="O265" s="10">
        <v>0</v>
      </c>
      <c r="P265" s="10">
        <v>0</v>
      </c>
      <c r="Q265" s="10">
        <v>0</v>
      </c>
      <c r="R265" s="10">
        <v>0</v>
      </c>
      <c r="S265" s="10">
        <v>54945.440000000002</v>
      </c>
      <c r="T265" s="10">
        <v>38192.94</v>
      </c>
      <c r="U265" s="10">
        <v>320.79000000000002</v>
      </c>
      <c r="V265" s="10">
        <v>0</v>
      </c>
      <c r="W265" s="10">
        <v>0</v>
      </c>
      <c r="X265" s="10">
        <v>0</v>
      </c>
      <c r="Y265" s="10">
        <v>0</v>
      </c>
      <c r="Z265" s="10">
        <v>0</v>
      </c>
      <c r="AA265" s="10">
        <v>38513.730000000003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/>
      <c r="AT265" s="10"/>
      <c r="AU265" s="10">
        <f t="shared" si="4"/>
        <v>0</v>
      </c>
      <c r="AV265" s="10">
        <v>15898.81</v>
      </c>
      <c r="AW265" s="10">
        <v>38513.730000000003</v>
      </c>
      <c r="AX265" s="11">
        <v>105</v>
      </c>
      <c r="AY265" s="11">
        <v>360</v>
      </c>
      <c r="AZ265" s="10">
        <v>223018.5815</v>
      </c>
      <c r="BA265" s="10">
        <v>64350</v>
      </c>
      <c r="BB265" s="12">
        <v>90</v>
      </c>
      <c r="BC265" s="12">
        <v>76.846769230769198</v>
      </c>
      <c r="BD265" s="12">
        <v>9.8000000000000007</v>
      </c>
      <c r="BE265" s="12"/>
      <c r="BF265" s="8" t="s">
        <v>75</v>
      </c>
      <c r="BG265" s="5"/>
      <c r="BH265" s="8" t="s">
        <v>244</v>
      </c>
      <c r="BI265" s="8" t="s">
        <v>484</v>
      </c>
      <c r="BJ265" s="8" t="s">
        <v>485</v>
      </c>
      <c r="BK265" s="8" t="s">
        <v>78</v>
      </c>
      <c r="BL265" s="6" t="s">
        <v>79</v>
      </c>
      <c r="BM265" s="12">
        <v>428064.64820767997</v>
      </c>
      <c r="BN265" s="6" t="s">
        <v>80</v>
      </c>
      <c r="BO265" s="12"/>
      <c r="BP265" s="13">
        <v>37384</v>
      </c>
      <c r="BQ265" s="13">
        <v>48342</v>
      </c>
      <c r="BR265" s="12"/>
      <c r="BS265" s="12">
        <v>90</v>
      </c>
      <c r="BT265" s="12">
        <v>0</v>
      </c>
    </row>
    <row r="266" spans="1:72" s="1" customFormat="1" ht="18.2" customHeight="1" x14ac:dyDescent="0.15">
      <c r="A266" s="14">
        <v>264</v>
      </c>
      <c r="B266" s="15" t="s">
        <v>72</v>
      </c>
      <c r="C266" s="15" t="s">
        <v>73</v>
      </c>
      <c r="D266" s="16">
        <v>45139</v>
      </c>
      <c r="E266" s="17" t="s">
        <v>486</v>
      </c>
      <c r="F266" s="18">
        <v>135</v>
      </c>
      <c r="G266" s="18">
        <v>134</v>
      </c>
      <c r="H266" s="19">
        <v>20961.3</v>
      </c>
      <c r="I266" s="19">
        <v>57398.71</v>
      </c>
      <c r="J266" s="19">
        <v>0</v>
      </c>
      <c r="K266" s="19">
        <v>78360.009999999995</v>
      </c>
      <c r="L266" s="19">
        <v>748.58</v>
      </c>
      <c r="M266" s="19">
        <v>0</v>
      </c>
      <c r="N266" s="19"/>
      <c r="O266" s="19">
        <v>0</v>
      </c>
      <c r="P266" s="19">
        <v>0</v>
      </c>
      <c r="Q266" s="19">
        <v>0</v>
      </c>
      <c r="R266" s="19">
        <v>0</v>
      </c>
      <c r="S266" s="19">
        <v>78360.009999999995</v>
      </c>
      <c r="T266" s="19">
        <v>70000.850000000006</v>
      </c>
      <c r="U266" s="19">
        <v>195.12</v>
      </c>
      <c r="V266" s="19">
        <v>0</v>
      </c>
      <c r="W266" s="19">
        <v>0</v>
      </c>
      <c r="X266" s="19">
        <v>0</v>
      </c>
      <c r="Y266" s="19">
        <v>0</v>
      </c>
      <c r="Z266" s="19">
        <v>0</v>
      </c>
      <c r="AA266" s="19">
        <v>70195.97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/>
      <c r="AT266" s="19"/>
      <c r="AU266" s="19">
        <f t="shared" si="4"/>
        <v>0</v>
      </c>
      <c r="AV266" s="19">
        <v>58147.29</v>
      </c>
      <c r="AW266" s="19">
        <v>70195.97</v>
      </c>
      <c r="AX266" s="20">
        <v>24</v>
      </c>
      <c r="AY266" s="20">
        <v>300</v>
      </c>
      <c r="AZ266" s="19">
        <v>360116.99070000002</v>
      </c>
      <c r="BA266" s="19">
        <v>95090</v>
      </c>
      <c r="BB266" s="21">
        <v>83</v>
      </c>
      <c r="BC266" s="21">
        <v>68.397106215164598</v>
      </c>
      <c r="BD266" s="21">
        <v>11.17</v>
      </c>
      <c r="BE266" s="21"/>
      <c r="BF266" s="17" t="s">
        <v>91</v>
      </c>
      <c r="BG266" s="14"/>
      <c r="BH266" s="17" t="s">
        <v>390</v>
      </c>
      <c r="BI266" s="17" t="s">
        <v>478</v>
      </c>
      <c r="BJ266" s="17" t="s">
        <v>479</v>
      </c>
      <c r="BK266" s="17" t="s">
        <v>78</v>
      </c>
      <c r="BL266" s="15" t="s">
        <v>79</v>
      </c>
      <c r="BM266" s="21">
        <v>610481.05382721999</v>
      </c>
      <c r="BN266" s="15" t="s">
        <v>80</v>
      </c>
      <c r="BO266" s="21"/>
      <c r="BP266" s="22">
        <v>37470</v>
      </c>
      <c r="BQ266" s="22">
        <v>46601</v>
      </c>
      <c r="BR266" s="21"/>
      <c r="BS266" s="21">
        <v>147.62</v>
      </c>
      <c r="BT266" s="21">
        <v>0</v>
      </c>
    </row>
    <row r="267" spans="1:72" s="1" customFormat="1" ht="18.2" customHeight="1" x14ac:dyDescent="0.15">
      <c r="A267" s="5">
        <v>265</v>
      </c>
      <c r="B267" s="6" t="s">
        <v>72</v>
      </c>
      <c r="C267" s="6" t="s">
        <v>73</v>
      </c>
      <c r="D267" s="7">
        <v>45139</v>
      </c>
      <c r="E267" s="8" t="s">
        <v>487</v>
      </c>
      <c r="F267" s="9">
        <v>0</v>
      </c>
      <c r="G267" s="9">
        <v>0</v>
      </c>
      <c r="H267" s="10">
        <v>35823.08</v>
      </c>
      <c r="I267" s="10">
        <v>0</v>
      </c>
      <c r="J267" s="10">
        <v>0</v>
      </c>
      <c r="K267" s="10">
        <v>35823.08</v>
      </c>
      <c r="L267" s="10">
        <v>595.59</v>
      </c>
      <c r="M267" s="10">
        <v>0</v>
      </c>
      <c r="N267" s="10"/>
      <c r="O267" s="10">
        <v>0</v>
      </c>
      <c r="P267" s="10">
        <v>595.59</v>
      </c>
      <c r="Q267" s="10">
        <v>0</v>
      </c>
      <c r="R267" s="10">
        <v>0</v>
      </c>
      <c r="S267" s="10">
        <v>35227.49</v>
      </c>
      <c r="T267" s="10">
        <v>0</v>
      </c>
      <c r="U267" s="10">
        <v>298.82</v>
      </c>
      <c r="V267" s="10">
        <v>0</v>
      </c>
      <c r="W267" s="10">
        <v>0</v>
      </c>
      <c r="X267" s="10">
        <v>298.82</v>
      </c>
      <c r="Y267" s="10">
        <v>0</v>
      </c>
      <c r="Z267" s="10">
        <v>0</v>
      </c>
      <c r="AA267" s="10">
        <v>0</v>
      </c>
      <c r="AB267" s="10">
        <v>159.81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56.79</v>
      </c>
      <c r="AI267" s="19">
        <v>33.96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/>
      <c r="AT267" s="10"/>
      <c r="AU267" s="10">
        <f t="shared" si="4"/>
        <v>1144.97</v>
      </c>
      <c r="AV267" s="10">
        <v>0</v>
      </c>
      <c r="AW267" s="10">
        <v>0</v>
      </c>
      <c r="AX267" s="11">
        <v>48</v>
      </c>
      <c r="AY267" s="11">
        <v>300</v>
      </c>
      <c r="AZ267" s="10">
        <v>451166.74589999998</v>
      </c>
      <c r="BA267" s="10">
        <v>98348.62</v>
      </c>
      <c r="BB267" s="12">
        <v>68.72</v>
      </c>
      <c r="BC267" s="12">
        <v>24.614815264311801</v>
      </c>
      <c r="BD267" s="12">
        <v>10.01</v>
      </c>
      <c r="BE267" s="12"/>
      <c r="BF267" s="8" t="s">
        <v>75</v>
      </c>
      <c r="BG267" s="5"/>
      <c r="BH267" s="8" t="s">
        <v>390</v>
      </c>
      <c r="BI267" s="8" t="s">
        <v>478</v>
      </c>
      <c r="BJ267" s="8" t="s">
        <v>479</v>
      </c>
      <c r="BK267" s="8" t="s">
        <v>83</v>
      </c>
      <c r="BL267" s="6" t="s">
        <v>79</v>
      </c>
      <c r="BM267" s="12">
        <v>274447.58134778001</v>
      </c>
      <c r="BN267" s="6" t="s">
        <v>80</v>
      </c>
      <c r="BO267" s="12"/>
      <c r="BP267" s="13">
        <v>37498</v>
      </c>
      <c r="BQ267" s="13">
        <v>46629</v>
      </c>
      <c r="BR267" s="12"/>
      <c r="BS267" s="12">
        <v>159.81</v>
      </c>
      <c r="BT267" s="12">
        <v>0</v>
      </c>
    </row>
    <row r="268" spans="1:72" s="1" customFormat="1" ht="18.2" customHeight="1" x14ac:dyDescent="0.15">
      <c r="A268" s="14">
        <v>266</v>
      </c>
      <c r="B268" s="15" t="s">
        <v>72</v>
      </c>
      <c r="C268" s="15" t="s">
        <v>73</v>
      </c>
      <c r="D268" s="16">
        <v>45139</v>
      </c>
      <c r="E268" s="17" t="s">
        <v>488</v>
      </c>
      <c r="F268" s="18">
        <v>78</v>
      </c>
      <c r="G268" s="18">
        <v>78</v>
      </c>
      <c r="H268" s="19">
        <v>0</v>
      </c>
      <c r="I268" s="19">
        <v>60351.48</v>
      </c>
      <c r="J268" s="19">
        <v>0</v>
      </c>
      <c r="K268" s="19">
        <v>60351.48</v>
      </c>
      <c r="L268" s="19">
        <v>0</v>
      </c>
      <c r="M268" s="19">
        <v>0</v>
      </c>
      <c r="N268" s="19"/>
      <c r="O268" s="19">
        <v>0</v>
      </c>
      <c r="P268" s="19">
        <v>0</v>
      </c>
      <c r="Q268" s="19">
        <v>0</v>
      </c>
      <c r="R268" s="19">
        <v>0</v>
      </c>
      <c r="S268" s="19">
        <v>60351.48</v>
      </c>
      <c r="T268" s="19">
        <v>22541.78</v>
      </c>
      <c r="U268" s="19">
        <v>0</v>
      </c>
      <c r="V268" s="19">
        <v>0</v>
      </c>
      <c r="W268" s="19">
        <v>0</v>
      </c>
      <c r="X268" s="19">
        <v>0</v>
      </c>
      <c r="Y268" s="19">
        <v>0</v>
      </c>
      <c r="Z268" s="19">
        <v>0</v>
      </c>
      <c r="AA268" s="19">
        <v>22541.78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0</v>
      </c>
      <c r="AS268" s="19"/>
      <c r="AT268" s="19"/>
      <c r="AU268" s="19">
        <f t="shared" si="4"/>
        <v>0</v>
      </c>
      <c r="AV268" s="19">
        <v>60351.48</v>
      </c>
      <c r="AW268" s="19">
        <v>22541.78</v>
      </c>
      <c r="AX268" s="20">
        <v>0</v>
      </c>
      <c r="AY268" s="20">
        <v>300</v>
      </c>
      <c r="AZ268" s="19">
        <v>452003.5393</v>
      </c>
      <c r="BA268" s="19">
        <v>114492</v>
      </c>
      <c r="BB268" s="21">
        <v>80</v>
      </c>
      <c r="BC268" s="21">
        <v>42.169919295671299</v>
      </c>
      <c r="BD268" s="21">
        <v>10.11</v>
      </c>
      <c r="BE268" s="21"/>
      <c r="BF268" s="17" t="s">
        <v>75</v>
      </c>
      <c r="BG268" s="14"/>
      <c r="BH268" s="17" t="s">
        <v>390</v>
      </c>
      <c r="BI268" s="17" t="s">
        <v>478</v>
      </c>
      <c r="BJ268" s="17" t="s">
        <v>479</v>
      </c>
      <c r="BK268" s="17" t="s">
        <v>78</v>
      </c>
      <c r="BL268" s="15" t="s">
        <v>79</v>
      </c>
      <c r="BM268" s="21">
        <v>470181.60296856001</v>
      </c>
      <c r="BN268" s="15" t="s">
        <v>80</v>
      </c>
      <c r="BO268" s="21"/>
      <c r="BP268" s="22">
        <v>37511</v>
      </c>
      <c r="BQ268" s="22">
        <v>46642</v>
      </c>
      <c r="BR268" s="21"/>
      <c r="BS268" s="21">
        <v>0</v>
      </c>
      <c r="BT268" s="21">
        <v>0</v>
      </c>
    </row>
    <row r="269" spans="1:72" s="1" customFormat="1" ht="18.2" customHeight="1" x14ac:dyDescent="0.15">
      <c r="A269" s="5">
        <v>267</v>
      </c>
      <c r="B269" s="6" t="s">
        <v>72</v>
      </c>
      <c r="C269" s="6" t="s">
        <v>73</v>
      </c>
      <c r="D269" s="7">
        <v>45139</v>
      </c>
      <c r="E269" s="8" t="s">
        <v>489</v>
      </c>
      <c r="F269" s="9">
        <v>63</v>
      </c>
      <c r="G269" s="9">
        <v>62</v>
      </c>
      <c r="H269" s="10">
        <v>38445.86</v>
      </c>
      <c r="I269" s="10">
        <v>35836.89</v>
      </c>
      <c r="J269" s="10">
        <v>0</v>
      </c>
      <c r="K269" s="10">
        <v>74282.75</v>
      </c>
      <c r="L269" s="10">
        <v>741.13</v>
      </c>
      <c r="M269" s="10">
        <v>0</v>
      </c>
      <c r="N269" s="10"/>
      <c r="O269" s="10">
        <v>0</v>
      </c>
      <c r="P269" s="10">
        <v>0</v>
      </c>
      <c r="Q269" s="10">
        <v>0</v>
      </c>
      <c r="R269" s="10">
        <v>0</v>
      </c>
      <c r="S269" s="10">
        <v>74282.75</v>
      </c>
      <c r="T269" s="10">
        <v>31906.38</v>
      </c>
      <c r="U269" s="10">
        <v>334.16</v>
      </c>
      <c r="V269" s="10">
        <v>0</v>
      </c>
      <c r="W269" s="10">
        <v>0</v>
      </c>
      <c r="X269" s="10">
        <v>0</v>
      </c>
      <c r="Y269" s="10">
        <v>0</v>
      </c>
      <c r="Z269" s="10">
        <v>0</v>
      </c>
      <c r="AA269" s="10">
        <v>32240.54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/>
      <c r="AT269" s="10"/>
      <c r="AU269" s="10">
        <f t="shared" si="4"/>
        <v>0</v>
      </c>
      <c r="AV269" s="10">
        <v>36578.019999999997</v>
      </c>
      <c r="AW269" s="10">
        <v>32240.54</v>
      </c>
      <c r="AX269" s="11">
        <v>42</v>
      </c>
      <c r="AY269" s="11">
        <v>300</v>
      </c>
      <c r="AZ269" s="10">
        <v>457037.7525</v>
      </c>
      <c r="BA269" s="10">
        <v>114492</v>
      </c>
      <c r="BB269" s="12">
        <v>80</v>
      </c>
      <c r="BC269" s="12">
        <v>51.9042378506795</v>
      </c>
      <c r="BD269" s="12">
        <v>10.43</v>
      </c>
      <c r="BE269" s="12"/>
      <c r="BF269" s="8" t="s">
        <v>75</v>
      </c>
      <c r="BG269" s="5"/>
      <c r="BH269" s="8" t="s">
        <v>390</v>
      </c>
      <c r="BI269" s="8" t="s">
        <v>478</v>
      </c>
      <c r="BJ269" s="8" t="s">
        <v>479</v>
      </c>
      <c r="BK269" s="8" t="s">
        <v>78</v>
      </c>
      <c r="BL269" s="6" t="s">
        <v>79</v>
      </c>
      <c r="BM269" s="12">
        <v>578716.25464549998</v>
      </c>
      <c r="BN269" s="6" t="s">
        <v>80</v>
      </c>
      <c r="BO269" s="12"/>
      <c r="BP269" s="13">
        <v>37581</v>
      </c>
      <c r="BQ269" s="13">
        <v>46712</v>
      </c>
      <c r="BR269" s="12"/>
      <c r="BS269" s="12">
        <v>178.12</v>
      </c>
      <c r="BT269" s="12">
        <v>0</v>
      </c>
    </row>
    <row r="270" spans="1:72" s="1" customFormat="1" ht="18.2" customHeight="1" x14ac:dyDescent="0.15">
      <c r="A270" s="14">
        <v>268</v>
      </c>
      <c r="B270" s="15" t="s">
        <v>72</v>
      </c>
      <c r="C270" s="15" t="s">
        <v>73</v>
      </c>
      <c r="D270" s="16">
        <v>45139</v>
      </c>
      <c r="E270" s="17" t="s">
        <v>490</v>
      </c>
      <c r="F270" s="18">
        <v>134</v>
      </c>
      <c r="G270" s="18">
        <v>133</v>
      </c>
      <c r="H270" s="19">
        <v>60055.86</v>
      </c>
      <c r="I270" s="19">
        <v>69844.3</v>
      </c>
      <c r="J270" s="19">
        <v>0</v>
      </c>
      <c r="K270" s="19">
        <v>129900.16</v>
      </c>
      <c r="L270" s="19">
        <v>893.96</v>
      </c>
      <c r="M270" s="19">
        <v>0</v>
      </c>
      <c r="N270" s="19"/>
      <c r="O270" s="19">
        <v>0</v>
      </c>
      <c r="P270" s="19">
        <v>0</v>
      </c>
      <c r="Q270" s="19">
        <v>0</v>
      </c>
      <c r="R270" s="19">
        <v>0</v>
      </c>
      <c r="S270" s="19">
        <v>129900.16</v>
      </c>
      <c r="T270" s="19">
        <v>119473.51</v>
      </c>
      <c r="U270" s="19">
        <v>529.49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120003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/>
      <c r="AT270" s="19"/>
      <c r="AU270" s="19">
        <f t="shared" si="4"/>
        <v>0</v>
      </c>
      <c r="AV270" s="19">
        <v>70738.259999999995</v>
      </c>
      <c r="AW270" s="19">
        <v>120003</v>
      </c>
      <c r="AX270" s="20">
        <v>52</v>
      </c>
      <c r="AY270" s="20">
        <v>300</v>
      </c>
      <c r="AZ270" s="19">
        <v>536028.10199999996</v>
      </c>
      <c r="BA270" s="19">
        <v>149850</v>
      </c>
      <c r="BB270" s="21">
        <v>90</v>
      </c>
      <c r="BC270" s="21">
        <v>78.018114114114098</v>
      </c>
      <c r="BD270" s="21">
        <v>10.58</v>
      </c>
      <c r="BE270" s="21"/>
      <c r="BF270" s="17" t="s">
        <v>75</v>
      </c>
      <c r="BG270" s="14"/>
      <c r="BH270" s="17" t="s">
        <v>244</v>
      </c>
      <c r="BI270" s="17" t="s">
        <v>475</v>
      </c>
      <c r="BJ270" s="17" t="s">
        <v>491</v>
      </c>
      <c r="BK270" s="17" t="s">
        <v>78</v>
      </c>
      <c r="BL270" s="15" t="s">
        <v>79</v>
      </c>
      <c r="BM270" s="21">
        <v>1012016.03431552</v>
      </c>
      <c r="BN270" s="15" t="s">
        <v>80</v>
      </c>
      <c r="BO270" s="21"/>
      <c r="BP270" s="22">
        <v>37609</v>
      </c>
      <c r="BQ270" s="22">
        <v>46740</v>
      </c>
      <c r="BR270" s="21"/>
      <c r="BS270" s="21">
        <v>232.76</v>
      </c>
      <c r="BT270" s="21">
        <v>0</v>
      </c>
    </row>
    <row r="271" spans="1:72" s="1" customFormat="1" ht="18.2" customHeight="1" x14ac:dyDescent="0.15">
      <c r="A271" s="5">
        <v>269</v>
      </c>
      <c r="B271" s="6" t="s">
        <v>72</v>
      </c>
      <c r="C271" s="6" t="s">
        <v>73</v>
      </c>
      <c r="D271" s="7">
        <v>45139</v>
      </c>
      <c r="E271" s="8" t="s">
        <v>492</v>
      </c>
      <c r="F271" s="9">
        <v>54</v>
      </c>
      <c r="G271" s="9">
        <v>53</v>
      </c>
      <c r="H271" s="10">
        <v>35556.239999999998</v>
      </c>
      <c r="I271" s="10">
        <v>11527.76</v>
      </c>
      <c r="J271" s="10">
        <v>0</v>
      </c>
      <c r="K271" s="10">
        <v>47084</v>
      </c>
      <c r="L271" s="10">
        <v>264.86</v>
      </c>
      <c r="M271" s="10">
        <v>0</v>
      </c>
      <c r="N271" s="10"/>
      <c r="O271" s="10">
        <v>0</v>
      </c>
      <c r="P271" s="10">
        <v>0</v>
      </c>
      <c r="Q271" s="10">
        <v>0</v>
      </c>
      <c r="R271" s="10">
        <v>0</v>
      </c>
      <c r="S271" s="10">
        <v>47084</v>
      </c>
      <c r="T271" s="10">
        <v>18178.16</v>
      </c>
      <c r="U271" s="10">
        <v>290.37</v>
      </c>
      <c r="V271" s="10">
        <v>0</v>
      </c>
      <c r="W271" s="10">
        <v>0</v>
      </c>
      <c r="X271" s="10">
        <v>0</v>
      </c>
      <c r="Y271" s="10">
        <v>0</v>
      </c>
      <c r="Z271" s="10">
        <v>0</v>
      </c>
      <c r="AA271" s="10">
        <v>18468.53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/>
      <c r="AT271" s="10"/>
      <c r="AU271" s="10">
        <f t="shared" si="4"/>
        <v>0</v>
      </c>
      <c r="AV271" s="10">
        <v>11792.62</v>
      </c>
      <c r="AW271" s="10">
        <v>18468.53</v>
      </c>
      <c r="AX271" s="11">
        <v>90</v>
      </c>
      <c r="AY271" s="11">
        <v>360</v>
      </c>
      <c r="AZ271" s="10">
        <v>210575.00750000001</v>
      </c>
      <c r="BA271" s="10">
        <v>64350</v>
      </c>
      <c r="BB271" s="12">
        <v>90</v>
      </c>
      <c r="BC271" s="12">
        <v>65.851748251748305</v>
      </c>
      <c r="BD271" s="12">
        <v>9.8000000000000007</v>
      </c>
      <c r="BE271" s="12"/>
      <c r="BF271" s="8" t="s">
        <v>75</v>
      </c>
      <c r="BG271" s="5"/>
      <c r="BH271" s="8" t="s">
        <v>357</v>
      </c>
      <c r="BI271" s="8" t="s">
        <v>493</v>
      </c>
      <c r="BJ271" s="8" t="s">
        <v>494</v>
      </c>
      <c r="BK271" s="8" t="s">
        <v>78</v>
      </c>
      <c r="BL271" s="6" t="s">
        <v>79</v>
      </c>
      <c r="BM271" s="12">
        <v>366818.35464799998</v>
      </c>
      <c r="BN271" s="6" t="s">
        <v>80</v>
      </c>
      <c r="BO271" s="12"/>
      <c r="BP271" s="13">
        <v>36937</v>
      </c>
      <c r="BQ271" s="13">
        <v>47894</v>
      </c>
      <c r="BR271" s="12"/>
      <c r="BS271" s="12">
        <v>90</v>
      </c>
      <c r="BT271" s="12">
        <v>0</v>
      </c>
    </row>
    <row r="272" spans="1:72" s="1" customFormat="1" ht="18.2" customHeight="1" x14ac:dyDescent="0.15">
      <c r="A272" s="14">
        <v>270</v>
      </c>
      <c r="B272" s="15" t="s">
        <v>72</v>
      </c>
      <c r="C272" s="15" t="s">
        <v>73</v>
      </c>
      <c r="D272" s="16">
        <v>45139</v>
      </c>
      <c r="E272" s="17" t="s">
        <v>495</v>
      </c>
      <c r="F272" s="18">
        <v>0</v>
      </c>
      <c r="G272" s="18">
        <v>0</v>
      </c>
      <c r="H272" s="19">
        <v>24015.8</v>
      </c>
      <c r="I272" s="19">
        <v>0</v>
      </c>
      <c r="J272" s="19">
        <v>0</v>
      </c>
      <c r="K272" s="19">
        <v>24015.8</v>
      </c>
      <c r="L272" s="19">
        <v>359.1</v>
      </c>
      <c r="M272" s="19">
        <v>0</v>
      </c>
      <c r="N272" s="19"/>
      <c r="O272" s="19">
        <v>0</v>
      </c>
      <c r="P272" s="19">
        <v>359.1</v>
      </c>
      <c r="Q272" s="19">
        <v>0</v>
      </c>
      <c r="R272" s="19">
        <v>0</v>
      </c>
      <c r="S272" s="19">
        <v>23656.7</v>
      </c>
      <c r="T272" s="19">
        <v>0</v>
      </c>
      <c r="U272" s="19">
        <v>196.13</v>
      </c>
      <c r="V272" s="19">
        <v>0</v>
      </c>
      <c r="W272" s="19">
        <v>0</v>
      </c>
      <c r="X272" s="19">
        <v>196.13</v>
      </c>
      <c r="Y272" s="19">
        <v>0</v>
      </c>
      <c r="Z272" s="19">
        <v>0</v>
      </c>
      <c r="AA272" s="19">
        <v>0</v>
      </c>
      <c r="AB272" s="19">
        <v>90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70.97</v>
      </c>
      <c r="AI272" s="19">
        <v>33.96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/>
      <c r="AT272" s="19"/>
      <c r="AU272" s="19">
        <f t="shared" si="4"/>
        <v>750.16000000000008</v>
      </c>
      <c r="AV272" s="19">
        <v>0</v>
      </c>
      <c r="AW272" s="19">
        <v>0</v>
      </c>
      <c r="AX272" s="20">
        <v>55</v>
      </c>
      <c r="AY272" s="20">
        <v>360</v>
      </c>
      <c r="AZ272" s="19">
        <v>210481.27100000001</v>
      </c>
      <c r="BA272" s="19">
        <v>64350</v>
      </c>
      <c r="BB272" s="21">
        <v>90</v>
      </c>
      <c r="BC272" s="21">
        <v>33.086293706293702</v>
      </c>
      <c r="BD272" s="21">
        <v>9.8000000000000007</v>
      </c>
      <c r="BE272" s="21"/>
      <c r="BF272" s="17" t="s">
        <v>75</v>
      </c>
      <c r="BG272" s="14"/>
      <c r="BH272" s="17" t="s">
        <v>357</v>
      </c>
      <c r="BI272" s="17" t="s">
        <v>493</v>
      </c>
      <c r="BJ272" s="17" t="s">
        <v>494</v>
      </c>
      <c r="BK272" s="17" t="s">
        <v>83</v>
      </c>
      <c r="BL272" s="15" t="s">
        <v>79</v>
      </c>
      <c r="BM272" s="21">
        <v>184302.77313740001</v>
      </c>
      <c r="BN272" s="15" t="s">
        <v>80</v>
      </c>
      <c r="BO272" s="21"/>
      <c r="BP272" s="22">
        <v>36970</v>
      </c>
      <c r="BQ272" s="22">
        <v>47927</v>
      </c>
      <c r="BR272" s="21"/>
      <c r="BS272" s="21">
        <v>90</v>
      </c>
      <c r="BT272" s="21">
        <v>0</v>
      </c>
    </row>
    <row r="273" spans="1:72" s="1" customFormat="1" ht="18.2" customHeight="1" x14ac:dyDescent="0.15">
      <c r="A273" s="5">
        <v>271</v>
      </c>
      <c r="B273" s="6" t="s">
        <v>72</v>
      </c>
      <c r="C273" s="6" t="s">
        <v>73</v>
      </c>
      <c r="D273" s="7">
        <v>45139</v>
      </c>
      <c r="E273" s="8" t="s">
        <v>496</v>
      </c>
      <c r="F273" s="9">
        <v>64</v>
      </c>
      <c r="G273" s="9">
        <v>63</v>
      </c>
      <c r="H273" s="10">
        <v>36338</v>
      </c>
      <c r="I273" s="10">
        <v>12737.84</v>
      </c>
      <c r="J273" s="10">
        <v>0</v>
      </c>
      <c r="K273" s="10">
        <v>49075.839999999997</v>
      </c>
      <c r="L273" s="10">
        <v>258.47000000000003</v>
      </c>
      <c r="M273" s="10">
        <v>0</v>
      </c>
      <c r="N273" s="10"/>
      <c r="O273" s="10">
        <v>0</v>
      </c>
      <c r="P273" s="10">
        <v>0</v>
      </c>
      <c r="Q273" s="10">
        <v>0</v>
      </c>
      <c r="R273" s="10">
        <v>0</v>
      </c>
      <c r="S273" s="10">
        <v>49075.839999999997</v>
      </c>
      <c r="T273" s="10">
        <v>22289.68</v>
      </c>
      <c r="U273" s="10">
        <v>296.76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10">
        <v>22586.44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/>
      <c r="AT273" s="10"/>
      <c r="AU273" s="10">
        <f t="shared" si="4"/>
        <v>0</v>
      </c>
      <c r="AV273" s="10">
        <v>12996.31</v>
      </c>
      <c r="AW273" s="10">
        <v>22586.44</v>
      </c>
      <c r="AX273" s="11">
        <v>93</v>
      </c>
      <c r="AY273" s="11">
        <v>360</v>
      </c>
      <c r="AZ273" s="10">
        <v>212980.98250000001</v>
      </c>
      <c r="BA273" s="10">
        <v>64350</v>
      </c>
      <c r="BB273" s="12">
        <v>90</v>
      </c>
      <c r="BC273" s="12">
        <v>68.637538461538497</v>
      </c>
      <c r="BD273" s="12">
        <v>9.8000000000000007</v>
      </c>
      <c r="BE273" s="12"/>
      <c r="BF273" s="8" t="s">
        <v>75</v>
      </c>
      <c r="BG273" s="5"/>
      <c r="BH273" s="8" t="s">
        <v>357</v>
      </c>
      <c r="BI273" s="8" t="s">
        <v>497</v>
      </c>
      <c r="BJ273" s="8" t="s">
        <v>494</v>
      </c>
      <c r="BK273" s="8" t="s">
        <v>78</v>
      </c>
      <c r="BL273" s="6" t="s">
        <v>79</v>
      </c>
      <c r="BM273" s="12">
        <v>382336.22635647998</v>
      </c>
      <c r="BN273" s="6" t="s">
        <v>80</v>
      </c>
      <c r="BO273" s="12"/>
      <c r="BP273" s="13">
        <v>37033</v>
      </c>
      <c r="BQ273" s="13">
        <v>47990</v>
      </c>
      <c r="BR273" s="12"/>
      <c r="BS273" s="12">
        <v>90</v>
      </c>
      <c r="BT273" s="12">
        <v>0</v>
      </c>
    </row>
    <row r="274" spans="1:72" s="1" customFormat="1" ht="18.2" customHeight="1" x14ac:dyDescent="0.15">
      <c r="A274" s="14">
        <v>272</v>
      </c>
      <c r="B274" s="15" t="s">
        <v>72</v>
      </c>
      <c r="C274" s="15" t="s">
        <v>73</v>
      </c>
      <c r="D274" s="16">
        <v>45139</v>
      </c>
      <c r="E274" s="17" t="s">
        <v>498</v>
      </c>
      <c r="F274" s="18">
        <v>117</v>
      </c>
      <c r="G274" s="18">
        <v>116</v>
      </c>
      <c r="H274" s="19">
        <v>53349.07</v>
      </c>
      <c r="I274" s="19">
        <v>25339.41</v>
      </c>
      <c r="J274" s="19">
        <v>0</v>
      </c>
      <c r="K274" s="19">
        <v>78688.479999999996</v>
      </c>
      <c r="L274" s="19">
        <v>349.01</v>
      </c>
      <c r="M274" s="19">
        <v>0</v>
      </c>
      <c r="N274" s="19"/>
      <c r="O274" s="19">
        <v>0</v>
      </c>
      <c r="P274" s="19">
        <v>0</v>
      </c>
      <c r="Q274" s="19">
        <v>0</v>
      </c>
      <c r="R274" s="19">
        <v>0</v>
      </c>
      <c r="S274" s="19">
        <v>78688.479999999996</v>
      </c>
      <c r="T274" s="19">
        <v>70891.960000000006</v>
      </c>
      <c r="U274" s="19">
        <v>473.48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71365.440000000002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/>
      <c r="AT274" s="19"/>
      <c r="AU274" s="19">
        <f t="shared" si="4"/>
        <v>0</v>
      </c>
      <c r="AV274" s="19">
        <v>25688.42</v>
      </c>
      <c r="AW274" s="19">
        <v>71365.440000000002</v>
      </c>
      <c r="AX274" s="20">
        <v>96</v>
      </c>
      <c r="AY274" s="20">
        <v>360</v>
      </c>
      <c r="AZ274" s="19">
        <v>311983.28700000001</v>
      </c>
      <c r="BA274" s="19">
        <v>88825</v>
      </c>
      <c r="BB274" s="21">
        <v>85</v>
      </c>
      <c r="BC274" s="21">
        <v>75.299980861243995</v>
      </c>
      <c r="BD274" s="21">
        <v>10.65</v>
      </c>
      <c r="BE274" s="21"/>
      <c r="BF274" s="17" t="s">
        <v>75</v>
      </c>
      <c r="BG274" s="14"/>
      <c r="BH274" s="17" t="s">
        <v>357</v>
      </c>
      <c r="BI274" s="17" t="s">
        <v>493</v>
      </c>
      <c r="BJ274" s="17" t="s">
        <v>499</v>
      </c>
      <c r="BK274" s="17" t="s">
        <v>78</v>
      </c>
      <c r="BL274" s="15" t="s">
        <v>79</v>
      </c>
      <c r="BM274" s="21">
        <v>613040.07228256005</v>
      </c>
      <c r="BN274" s="15" t="s">
        <v>80</v>
      </c>
      <c r="BO274" s="21"/>
      <c r="BP274" s="22">
        <v>37106</v>
      </c>
      <c r="BQ274" s="22">
        <v>48063</v>
      </c>
      <c r="BR274" s="21"/>
      <c r="BS274" s="21">
        <v>90</v>
      </c>
      <c r="BT274" s="21">
        <v>0</v>
      </c>
    </row>
    <row r="275" spans="1:72" s="1" customFormat="1" ht="18.2" customHeight="1" x14ac:dyDescent="0.15">
      <c r="A275" s="5">
        <v>273</v>
      </c>
      <c r="B275" s="6" t="s">
        <v>72</v>
      </c>
      <c r="C275" s="6" t="s">
        <v>73</v>
      </c>
      <c r="D275" s="7">
        <v>45139</v>
      </c>
      <c r="E275" s="8" t="s">
        <v>500</v>
      </c>
      <c r="F275" s="9">
        <v>22</v>
      </c>
      <c r="G275" s="9">
        <v>21</v>
      </c>
      <c r="H275" s="10">
        <v>52108.87</v>
      </c>
      <c r="I275" s="10">
        <v>7147.67</v>
      </c>
      <c r="J275" s="10">
        <v>0</v>
      </c>
      <c r="K275" s="10">
        <v>59256.54</v>
      </c>
      <c r="L275" s="10">
        <v>360.03</v>
      </c>
      <c r="M275" s="10">
        <v>0</v>
      </c>
      <c r="N275" s="10"/>
      <c r="O275" s="10">
        <v>0</v>
      </c>
      <c r="P275" s="10">
        <v>0</v>
      </c>
      <c r="Q275" s="10">
        <v>0</v>
      </c>
      <c r="R275" s="10">
        <v>0</v>
      </c>
      <c r="S275" s="10">
        <v>59256.54</v>
      </c>
      <c r="T275" s="10">
        <v>10402.25</v>
      </c>
      <c r="U275" s="10">
        <v>462.46</v>
      </c>
      <c r="V275" s="10">
        <v>0</v>
      </c>
      <c r="W275" s="10">
        <v>0</v>
      </c>
      <c r="X275" s="10">
        <v>0</v>
      </c>
      <c r="Y275" s="10">
        <v>0</v>
      </c>
      <c r="Z275" s="10">
        <v>0</v>
      </c>
      <c r="AA275" s="10">
        <v>10864.71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/>
      <c r="AT275" s="10"/>
      <c r="AU275" s="10">
        <f t="shared" si="4"/>
        <v>0</v>
      </c>
      <c r="AV275" s="10">
        <v>7507.7</v>
      </c>
      <c r="AW275" s="10">
        <v>10864.71</v>
      </c>
      <c r="AX275" s="11">
        <v>95</v>
      </c>
      <c r="AY275" s="11">
        <v>360</v>
      </c>
      <c r="AZ275" s="10">
        <v>312574.23450000002</v>
      </c>
      <c r="BA275" s="10">
        <v>88825</v>
      </c>
      <c r="BB275" s="12">
        <v>85</v>
      </c>
      <c r="BC275" s="12">
        <v>56.704822966507201</v>
      </c>
      <c r="BD275" s="12">
        <v>10.65</v>
      </c>
      <c r="BE275" s="12"/>
      <c r="BF275" s="8" t="s">
        <v>75</v>
      </c>
      <c r="BG275" s="5"/>
      <c r="BH275" s="8" t="s">
        <v>357</v>
      </c>
      <c r="BI275" s="8" t="s">
        <v>493</v>
      </c>
      <c r="BJ275" s="8" t="s">
        <v>499</v>
      </c>
      <c r="BK275" s="8" t="s">
        <v>78</v>
      </c>
      <c r="BL275" s="6" t="s">
        <v>79</v>
      </c>
      <c r="BM275" s="12">
        <v>461651.22982188</v>
      </c>
      <c r="BN275" s="6" t="s">
        <v>80</v>
      </c>
      <c r="BO275" s="12"/>
      <c r="BP275" s="13">
        <v>37092</v>
      </c>
      <c r="BQ275" s="13">
        <v>48049</v>
      </c>
      <c r="BR275" s="12"/>
      <c r="BS275" s="12">
        <v>90</v>
      </c>
      <c r="BT275" s="12">
        <v>0</v>
      </c>
    </row>
    <row r="276" spans="1:72" s="1" customFormat="1" ht="18.2" customHeight="1" x14ac:dyDescent="0.15">
      <c r="A276" s="14">
        <v>274</v>
      </c>
      <c r="B276" s="15" t="s">
        <v>72</v>
      </c>
      <c r="C276" s="15" t="s">
        <v>73</v>
      </c>
      <c r="D276" s="16">
        <v>45139</v>
      </c>
      <c r="E276" s="17" t="s">
        <v>501</v>
      </c>
      <c r="F276" s="18">
        <v>0</v>
      </c>
      <c r="G276" s="18">
        <v>0</v>
      </c>
      <c r="H276" s="19">
        <v>58408.67</v>
      </c>
      <c r="I276" s="19">
        <v>0</v>
      </c>
      <c r="J276" s="19">
        <v>0</v>
      </c>
      <c r="K276" s="19">
        <v>58408.67</v>
      </c>
      <c r="L276" s="19">
        <v>352.51</v>
      </c>
      <c r="M276" s="19">
        <v>0</v>
      </c>
      <c r="N276" s="19"/>
      <c r="O276" s="19">
        <v>0</v>
      </c>
      <c r="P276" s="19">
        <v>352.51</v>
      </c>
      <c r="Q276" s="19">
        <v>0</v>
      </c>
      <c r="R276" s="19">
        <v>0</v>
      </c>
      <c r="S276" s="19">
        <v>58056.160000000003</v>
      </c>
      <c r="T276" s="19">
        <v>0</v>
      </c>
      <c r="U276" s="19">
        <v>518.37</v>
      </c>
      <c r="V276" s="19">
        <v>0</v>
      </c>
      <c r="W276" s="19">
        <v>0</v>
      </c>
      <c r="X276" s="19">
        <v>518.37</v>
      </c>
      <c r="Y276" s="19">
        <v>0</v>
      </c>
      <c r="Z276" s="19">
        <v>0</v>
      </c>
      <c r="AA276" s="19">
        <v>0</v>
      </c>
      <c r="AB276" s="19">
        <v>95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106.23</v>
      </c>
      <c r="AI276" s="19">
        <v>33.96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/>
      <c r="AT276" s="19"/>
      <c r="AU276" s="19">
        <f t="shared" si="4"/>
        <v>1106.0700000000002</v>
      </c>
      <c r="AV276" s="19">
        <v>0</v>
      </c>
      <c r="AW276" s="19">
        <v>0</v>
      </c>
      <c r="AX276" s="20">
        <v>103</v>
      </c>
      <c r="AY276" s="20">
        <v>360</v>
      </c>
      <c r="AZ276" s="19">
        <v>322324.5025</v>
      </c>
      <c r="BA276" s="19">
        <v>94050</v>
      </c>
      <c r="BB276" s="21">
        <v>90</v>
      </c>
      <c r="BC276" s="21">
        <v>55.556133971291899</v>
      </c>
      <c r="BD276" s="21">
        <v>10.65</v>
      </c>
      <c r="BE276" s="21"/>
      <c r="BF276" s="17" t="s">
        <v>75</v>
      </c>
      <c r="BG276" s="14"/>
      <c r="BH276" s="17" t="s">
        <v>357</v>
      </c>
      <c r="BI276" s="17" t="s">
        <v>493</v>
      </c>
      <c r="BJ276" s="17" t="s">
        <v>494</v>
      </c>
      <c r="BK276" s="17" t="s">
        <v>83</v>
      </c>
      <c r="BL276" s="15" t="s">
        <v>79</v>
      </c>
      <c r="BM276" s="21">
        <v>452299.40294752002</v>
      </c>
      <c r="BN276" s="15" t="s">
        <v>80</v>
      </c>
      <c r="BO276" s="21"/>
      <c r="BP276" s="22">
        <v>37337</v>
      </c>
      <c r="BQ276" s="22">
        <v>48295</v>
      </c>
      <c r="BR276" s="21"/>
      <c r="BS276" s="21">
        <v>95</v>
      </c>
      <c r="BT276" s="21">
        <v>0</v>
      </c>
    </row>
    <row r="277" spans="1:72" s="1" customFormat="1" ht="18.2" customHeight="1" x14ac:dyDescent="0.15">
      <c r="A277" s="5">
        <v>275</v>
      </c>
      <c r="B277" s="6" t="s">
        <v>72</v>
      </c>
      <c r="C277" s="6" t="s">
        <v>73</v>
      </c>
      <c r="D277" s="7">
        <v>45139</v>
      </c>
      <c r="E277" s="8" t="s">
        <v>502</v>
      </c>
      <c r="F277" s="9">
        <v>157</v>
      </c>
      <c r="G277" s="9">
        <v>156</v>
      </c>
      <c r="H277" s="10">
        <v>58977.04</v>
      </c>
      <c r="I277" s="10">
        <v>29371.83</v>
      </c>
      <c r="J277" s="10">
        <v>0</v>
      </c>
      <c r="K277" s="10">
        <v>88348.87</v>
      </c>
      <c r="L277" s="10">
        <v>347.46</v>
      </c>
      <c r="M277" s="10">
        <v>0</v>
      </c>
      <c r="N277" s="10"/>
      <c r="O277" s="10">
        <v>0</v>
      </c>
      <c r="P277" s="10">
        <v>0</v>
      </c>
      <c r="Q277" s="10">
        <v>0</v>
      </c>
      <c r="R277" s="10">
        <v>0</v>
      </c>
      <c r="S277" s="10">
        <v>88348.87</v>
      </c>
      <c r="T277" s="10">
        <v>107356.45</v>
      </c>
      <c r="U277" s="10">
        <v>523.41999999999996</v>
      </c>
      <c r="V277" s="10">
        <v>0</v>
      </c>
      <c r="W277" s="10">
        <v>0</v>
      </c>
      <c r="X277" s="10">
        <v>0</v>
      </c>
      <c r="Y277" s="10">
        <v>0</v>
      </c>
      <c r="Z277" s="10">
        <v>0</v>
      </c>
      <c r="AA277" s="10">
        <v>107879.87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/>
      <c r="AT277" s="10"/>
      <c r="AU277" s="10">
        <f t="shared" si="4"/>
        <v>0</v>
      </c>
      <c r="AV277" s="10">
        <v>29719.29</v>
      </c>
      <c r="AW277" s="10">
        <v>107879.87</v>
      </c>
      <c r="AX277" s="11">
        <v>103</v>
      </c>
      <c r="AY277" s="11">
        <v>360</v>
      </c>
      <c r="AZ277" s="10">
        <v>322324.5025</v>
      </c>
      <c r="BA277" s="10">
        <v>94050</v>
      </c>
      <c r="BB277" s="12">
        <v>90</v>
      </c>
      <c r="BC277" s="12">
        <v>84.544373205741607</v>
      </c>
      <c r="BD277" s="12">
        <v>10.65</v>
      </c>
      <c r="BE277" s="12"/>
      <c r="BF277" s="8" t="s">
        <v>75</v>
      </c>
      <c r="BG277" s="5"/>
      <c r="BH277" s="8" t="s">
        <v>357</v>
      </c>
      <c r="BI277" s="8" t="s">
        <v>493</v>
      </c>
      <c r="BJ277" s="8" t="s">
        <v>494</v>
      </c>
      <c r="BK277" s="8" t="s">
        <v>78</v>
      </c>
      <c r="BL277" s="6" t="s">
        <v>79</v>
      </c>
      <c r="BM277" s="12">
        <v>688301.48518414004</v>
      </c>
      <c r="BN277" s="6" t="s">
        <v>80</v>
      </c>
      <c r="BO277" s="12"/>
      <c r="BP277" s="13">
        <v>37337</v>
      </c>
      <c r="BQ277" s="13">
        <v>48295</v>
      </c>
      <c r="BR277" s="12"/>
      <c r="BS277" s="12">
        <v>95</v>
      </c>
      <c r="BT277" s="12">
        <v>0</v>
      </c>
    </row>
    <row r="278" spans="1:72" s="1" customFormat="1" ht="18.2" customHeight="1" x14ac:dyDescent="0.15">
      <c r="A278" s="14">
        <v>276</v>
      </c>
      <c r="B278" s="15" t="s">
        <v>72</v>
      </c>
      <c r="C278" s="15" t="s">
        <v>73</v>
      </c>
      <c r="D278" s="16">
        <v>45139</v>
      </c>
      <c r="E278" s="17" t="s">
        <v>503</v>
      </c>
      <c r="F278" s="18">
        <v>180</v>
      </c>
      <c r="G278" s="18">
        <v>179</v>
      </c>
      <c r="H278" s="19">
        <v>29827.47</v>
      </c>
      <c r="I278" s="19">
        <v>29333.29</v>
      </c>
      <c r="J278" s="19">
        <v>0</v>
      </c>
      <c r="K278" s="19">
        <v>59160.76</v>
      </c>
      <c r="L278" s="19">
        <v>311.64</v>
      </c>
      <c r="M278" s="19">
        <v>0</v>
      </c>
      <c r="N278" s="19"/>
      <c r="O278" s="19">
        <v>0</v>
      </c>
      <c r="P278" s="19">
        <v>0</v>
      </c>
      <c r="Q278" s="19">
        <v>0</v>
      </c>
      <c r="R278" s="19">
        <v>0</v>
      </c>
      <c r="S278" s="19">
        <v>59160.76</v>
      </c>
      <c r="T278" s="19">
        <v>70608.039999999994</v>
      </c>
      <c r="U278" s="19">
        <v>243.59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70851.63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/>
      <c r="AT278" s="19"/>
      <c r="AU278" s="19">
        <f t="shared" si="4"/>
        <v>0</v>
      </c>
      <c r="AV278" s="19">
        <v>29644.93</v>
      </c>
      <c r="AW278" s="19">
        <v>70851.63</v>
      </c>
      <c r="AX278" s="20">
        <v>70</v>
      </c>
      <c r="AY278" s="20">
        <v>360</v>
      </c>
      <c r="AZ278" s="19">
        <v>223015.50700000001</v>
      </c>
      <c r="BA278" s="19">
        <v>64350</v>
      </c>
      <c r="BB278" s="21">
        <v>90</v>
      </c>
      <c r="BC278" s="21">
        <v>82.742321678321701</v>
      </c>
      <c r="BD278" s="21">
        <v>9.8000000000000007</v>
      </c>
      <c r="BE278" s="21"/>
      <c r="BF278" s="17" t="s">
        <v>75</v>
      </c>
      <c r="BG278" s="14"/>
      <c r="BH278" s="17" t="s">
        <v>357</v>
      </c>
      <c r="BI278" s="17" t="s">
        <v>493</v>
      </c>
      <c r="BJ278" s="17" t="s">
        <v>494</v>
      </c>
      <c r="BK278" s="17" t="s">
        <v>78</v>
      </c>
      <c r="BL278" s="15" t="s">
        <v>79</v>
      </c>
      <c r="BM278" s="21">
        <v>460905.03446872003</v>
      </c>
      <c r="BN278" s="15" t="s">
        <v>80</v>
      </c>
      <c r="BO278" s="21"/>
      <c r="BP278" s="22">
        <v>37412</v>
      </c>
      <c r="BQ278" s="22">
        <v>48370</v>
      </c>
      <c r="BR278" s="21"/>
      <c r="BS278" s="21">
        <v>90</v>
      </c>
      <c r="BT278" s="21">
        <v>0</v>
      </c>
    </row>
    <row r="279" spans="1:72" s="1" customFormat="1" ht="18.2" customHeight="1" x14ac:dyDescent="0.15">
      <c r="A279" s="5">
        <v>277</v>
      </c>
      <c r="B279" s="6" t="s">
        <v>72</v>
      </c>
      <c r="C279" s="6" t="s">
        <v>73</v>
      </c>
      <c r="D279" s="7">
        <v>45139</v>
      </c>
      <c r="E279" s="8" t="s">
        <v>504</v>
      </c>
      <c r="F279" s="9">
        <v>0</v>
      </c>
      <c r="G279" s="9">
        <v>2</v>
      </c>
      <c r="H279" s="10">
        <v>37031.81</v>
      </c>
      <c r="I279" s="10">
        <v>746.19</v>
      </c>
      <c r="J279" s="10">
        <v>0</v>
      </c>
      <c r="K279" s="10">
        <v>37778</v>
      </c>
      <c r="L279" s="10">
        <v>252.81</v>
      </c>
      <c r="M279" s="10">
        <v>0</v>
      </c>
      <c r="N279" s="10"/>
      <c r="O279" s="10">
        <v>746.19</v>
      </c>
      <c r="P279" s="10">
        <v>252.81</v>
      </c>
      <c r="Q279" s="10">
        <v>3.6</v>
      </c>
      <c r="R279" s="10">
        <v>0</v>
      </c>
      <c r="S279" s="10">
        <v>36775.4</v>
      </c>
      <c r="T279" s="10">
        <v>919.5</v>
      </c>
      <c r="U279" s="10">
        <v>302.42</v>
      </c>
      <c r="V279" s="10">
        <v>0</v>
      </c>
      <c r="W279" s="10">
        <v>919.5</v>
      </c>
      <c r="X279" s="10">
        <v>302.42</v>
      </c>
      <c r="Y279" s="10">
        <v>0</v>
      </c>
      <c r="Z279" s="10">
        <v>0</v>
      </c>
      <c r="AA279" s="10">
        <v>0</v>
      </c>
      <c r="AB279" s="10">
        <v>90</v>
      </c>
      <c r="AC279" s="10">
        <v>0</v>
      </c>
      <c r="AD279" s="10">
        <v>0</v>
      </c>
      <c r="AE279" s="10">
        <v>0</v>
      </c>
      <c r="AF279" s="10">
        <v>70</v>
      </c>
      <c r="AG279" s="10">
        <v>0</v>
      </c>
      <c r="AH279" s="10">
        <v>70.959999999999994</v>
      </c>
      <c r="AI279" s="19">
        <v>33.96</v>
      </c>
      <c r="AJ279" s="10">
        <v>0</v>
      </c>
      <c r="AK279" s="10">
        <v>0</v>
      </c>
      <c r="AL279" s="10">
        <v>0</v>
      </c>
      <c r="AM279" s="10">
        <v>175.76</v>
      </c>
      <c r="AN279" s="10">
        <v>0</v>
      </c>
      <c r="AO279" s="10">
        <v>212.89</v>
      </c>
      <c r="AP279" s="10">
        <v>0</v>
      </c>
      <c r="AQ279" s="10">
        <v>0</v>
      </c>
      <c r="AR279" s="10">
        <v>0</v>
      </c>
      <c r="AS279" s="10"/>
      <c r="AT279" s="10"/>
      <c r="AU279" s="10">
        <f t="shared" si="4"/>
        <v>2878.09</v>
      </c>
      <c r="AV279" s="10">
        <v>0</v>
      </c>
      <c r="AW279" s="10">
        <v>0</v>
      </c>
      <c r="AX279" s="11">
        <v>106</v>
      </c>
      <c r="AY279" s="11">
        <v>360</v>
      </c>
      <c r="AZ279" s="10">
        <v>223015.50700000001</v>
      </c>
      <c r="BA279" s="10">
        <v>64350</v>
      </c>
      <c r="BB279" s="12">
        <v>90</v>
      </c>
      <c r="BC279" s="12">
        <v>51.434125874125897</v>
      </c>
      <c r="BD279" s="12">
        <v>9.8000000000000007</v>
      </c>
      <c r="BE279" s="12"/>
      <c r="BF279" s="8" t="s">
        <v>75</v>
      </c>
      <c r="BG279" s="5"/>
      <c r="BH279" s="8" t="s">
        <v>357</v>
      </c>
      <c r="BI279" s="8" t="s">
        <v>493</v>
      </c>
      <c r="BJ279" s="8" t="s">
        <v>494</v>
      </c>
      <c r="BK279" s="8" t="s">
        <v>83</v>
      </c>
      <c r="BL279" s="6" t="s">
        <v>79</v>
      </c>
      <c r="BM279" s="12">
        <v>286506.9178388</v>
      </c>
      <c r="BN279" s="6" t="s">
        <v>80</v>
      </c>
      <c r="BO279" s="12"/>
      <c r="BP279" s="13">
        <v>37412</v>
      </c>
      <c r="BQ279" s="13">
        <v>48370</v>
      </c>
      <c r="BR279" s="12"/>
      <c r="BS279" s="12">
        <v>90</v>
      </c>
      <c r="BT279" s="12">
        <v>0</v>
      </c>
    </row>
    <row r="280" spans="1:72" s="1" customFormat="1" ht="18.2" customHeight="1" x14ac:dyDescent="0.15">
      <c r="A280" s="14">
        <v>278</v>
      </c>
      <c r="B280" s="15" t="s">
        <v>72</v>
      </c>
      <c r="C280" s="15" t="s">
        <v>73</v>
      </c>
      <c r="D280" s="16">
        <v>45139</v>
      </c>
      <c r="E280" s="17" t="s">
        <v>505</v>
      </c>
      <c r="F280" s="18">
        <v>0</v>
      </c>
      <c r="G280" s="18">
        <v>0</v>
      </c>
      <c r="H280" s="19">
        <v>39638.980000000003</v>
      </c>
      <c r="I280" s="19">
        <v>229.65</v>
      </c>
      <c r="J280" s="19">
        <v>0</v>
      </c>
      <c r="K280" s="19">
        <v>39868.629999999997</v>
      </c>
      <c r="L280" s="19">
        <v>231.51</v>
      </c>
      <c r="M280" s="19">
        <v>0</v>
      </c>
      <c r="N280" s="19"/>
      <c r="O280" s="19">
        <v>229.65</v>
      </c>
      <c r="P280" s="19">
        <v>231.51</v>
      </c>
      <c r="Q280" s="19">
        <v>0</v>
      </c>
      <c r="R280" s="19">
        <v>0</v>
      </c>
      <c r="S280" s="19">
        <v>39407.47</v>
      </c>
      <c r="T280" s="19">
        <v>325.58</v>
      </c>
      <c r="U280" s="19">
        <v>323.72000000000003</v>
      </c>
      <c r="V280" s="19">
        <v>0</v>
      </c>
      <c r="W280" s="19">
        <v>325.58</v>
      </c>
      <c r="X280" s="19">
        <v>323.72000000000003</v>
      </c>
      <c r="Y280" s="19">
        <v>0</v>
      </c>
      <c r="Z280" s="19">
        <v>0</v>
      </c>
      <c r="AA280" s="19">
        <v>0</v>
      </c>
      <c r="AB280" s="19">
        <v>90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70.959999999999994</v>
      </c>
      <c r="AI280" s="19">
        <v>33.96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70.959999999999994</v>
      </c>
      <c r="AP280" s="19">
        <v>0</v>
      </c>
      <c r="AQ280" s="19">
        <v>0</v>
      </c>
      <c r="AR280" s="19">
        <v>0</v>
      </c>
      <c r="AS280" s="19"/>
      <c r="AT280" s="19"/>
      <c r="AU280" s="19">
        <f t="shared" si="4"/>
        <v>1376.3400000000001</v>
      </c>
      <c r="AV280" s="19">
        <v>0</v>
      </c>
      <c r="AW280" s="19">
        <v>0</v>
      </c>
      <c r="AX280" s="20">
        <v>107</v>
      </c>
      <c r="AY280" s="20">
        <v>360</v>
      </c>
      <c r="AZ280" s="19">
        <v>224279.55549999999</v>
      </c>
      <c r="BA280" s="19">
        <v>64350</v>
      </c>
      <c r="BB280" s="21">
        <v>90</v>
      </c>
      <c r="BC280" s="21">
        <v>55.115342657342701</v>
      </c>
      <c r="BD280" s="21">
        <v>9.8000000000000007</v>
      </c>
      <c r="BE280" s="21"/>
      <c r="BF280" s="17" t="s">
        <v>75</v>
      </c>
      <c r="BG280" s="14"/>
      <c r="BH280" s="17" t="s">
        <v>357</v>
      </c>
      <c r="BI280" s="17" t="s">
        <v>493</v>
      </c>
      <c r="BJ280" s="17" t="s">
        <v>494</v>
      </c>
      <c r="BK280" s="17" t="s">
        <v>83</v>
      </c>
      <c r="BL280" s="15" t="s">
        <v>79</v>
      </c>
      <c r="BM280" s="21">
        <v>307012.64349334</v>
      </c>
      <c r="BN280" s="15" t="s">
        <v>80</v>
      </c>
      <c r="BO280" s="21"/>
      <c r="BP280" s="22">
        <v>37449</v>
      </c>
      <c r="BQ280" s="22">
        <v>48407</v>
      </c>
      <c r="BR280" s="21"/>
      <c r="BS280" s="21">
        <v>90</v>
      </c>
      <c r="BT280" s="21">
        <v>0</v>
      </c>
    </row>
    <row r="281" spans="1:72" s="1" customFormat="1" ht="18.2" customHeight="1" x14ac:dyDescent="0.15">
      <c r="A281" s="5">
        <v>279</v>
      </c>
      <c r="B281" s="6" t="s">
        <v>72</v>
      </c>
      <c r="C281" s="6" t="s">
        <v>73</v>
      </c>
      <c r="D281" s="7">
        <v>45139</v>
      </c>
      <c r="E281" s="8" t="s">
        <v>506</v>
      </c>
      <c r="F281" s="9">
        <v>177</v>
      </c>
      <c r="G281" s="9">
        <v>176</v>
      </c>
      <c r="H281" s="10">
        <v>41522.870000000003</v>
      </c>
      <c r="I281" s="10">
        <v>20140.68</v>
      </c>
      <c r="J281" s="10">
        <v>0</v>
      </c>
      <c r="K281" s="10">
        <v>61663.55</v>
      </c>
      <c r="L281" s="10">
        <v>216.13</v>
      </c>
      <c r="M281" s="10">
        <v>0</v>
      </c>
      <c r="N281" s="10"/>
      <c r="O281" s="10">
        <v>0</v>
      </c>
      <c r="P281" s="10">
        <v>0</v>
      </c>
      <c r="Q281" s="10">
        <v>0</v>
      </c>
      <c r="R281" s="10">
        <v>0</v>
      </c>
      <c r="S281" s="10">
        <v>61663.55</v>
      </c>
      <c r="T281" s="10">
        <v>77579.8</v>
      </c>
      <c r="U281" s="10">
        <v>339.1</v>
      </c>
      <c r="V281" s="10">
        <v>0</v>
      </c>
      <c r="W281" s="10">
        <v>0</v>
      </c>
      <c r="X281" s="10">
        <v>0</v>
      </c>
      <c r="Y281" s="10">
        <v>0</v>
      </c>
      <c r="Z281" s="10">
        <v>0</v>
      </c>
      <c r="AA281" s="10">
        <v>77918.899999999994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/>
      <c r="AT281" s="10"/>
      <c r="AU281" s="10">
        <f t="shared" si="4"/>
        <v>0</v>
      </c>
      <c r="AV281" s="10">
        <v>20356.810000000001</v>
      </c>
      <c r="AW281" s="10">
        <v>77918.899999999994</v>
      </c>
      <c r="AX281" s="11">
        <v>115</v>
      </c>
      <c r="AY281" s="11">
        <v>360</v>
      </c>
      <c r="AZ281" s="10">
        <v>232786.62549999999</v>
      </c>
      <c r="BA281" s="10">
        <v>64350</v>
      </c>
      <c r="BB281" s="12">
        <v>90</v>
      </c>
      <c r="BC281" s="12">
        <v>86.242727272727294</v>
      </c>
      <c r="BD281" s="12">
        <v>9.8000000000000007</v>
      </c>
      <c r="BE281" s="12"/>
      <c r="BF281" s="8" t="s">
        <v>75</v>
      </c>
      <c r="BG281" s="5"/>
      <c r="BH281" s="8" t="s">
        <v>357</v>
      </c>
      <c r="BI281" s="8" t="s">
        <v>493</v>
      </c>
      <c r="BJ281" s="8" t="s">
        <v>494</v>
      </c>
      <c r="BK281" s="8" t="s">
        <v>78</v>
      </c>
      <c r="BL281" s="6" t="s">
        <v>79</v>
      </c>
      <c r="BM281" s="12">
        <v>480403.57558310003</v>
      </c>
      <c r="BN281" s="6" t="s">
        <v>80</v>
      </c>
      <c r="BO281" s="12"/>
      <c r="BP281" s="13">
        <v>37700</v>
      </c>
      <c r="BQ281" s="13">
        <v>48658</v>
      </c>
      <c r="BR281" s="12"/>
      <c r="BS281" s="12">
        <v>90</v>
      </c>
      <c r="BT281" s="12">
        <v>0</v>
      </c>
    </row>
    <row r="282" spans="1:72" s="1" customFormat="1" ht="18.2" customHeight="1" x14ac:dyDescent="0.15">
      <c r="A282" s="14">
        <v>280</v>
      </c>
      <c r="B282" s="15" t="s">
        <v>72</v>
      </c>
      <c r="C282" s="15" t="s">
        <v>73</v>
      </c>
      <c r="D282" s="16">
        <v>45139</v>
      </c>
      <c r="E282" s="17" t="s">
        <v>507</v>
      </c>
      <c r="F282" s="18">
        <v>58</v>
      </c>
      <c r="G282" s="18">
        <v>56</v>
      </c>
      <c r="H282" s="19">
        <v>54606.86</v>
      </c>
      <c r="I282" s="19">
        <v>30690.99</v>
      </c>
      <c r="J282" s="19">
        <v>0</v>
      </c>
      <c r="K282" s="19">
        <v>85297.85</v>
      </c>
      <c r="L282" s="19">
        <v>682.52</v>
      </c>
      <c r="M282" s="19">
        <v>0</v>
      </c>
      <c r="N282" s="19"/>
      <c r="O282" s="19">
        <v>0</v>
      </c>
      <c r="P282" s="19">
        <v>0</v>
      </c>
      <c r="Q282" s="19">
        <v>0</v>
      </c>
      <c r="R282" s="19">
        <v>0</v>
      </c>
      <c r="S282" s="19">
        <v>85297.85</v>
      </c>
      <c r="T282" s="19">
        <v>34824.81</v>
      </c>
      <c r="U282" s="19">
        <v>466.88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35291.69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/>
      <c r="AT282" s="19"/>
      <c r="AU282" s="19">
        <f t="shared" si="4"/>
        <v>0</v>
      </c>
      <c r="AV282" s="19">
        <v>31373.51</v>
      </c>
      <c r="AW282" s="19">
        <v>35291.69</v>
      </c>
      <c r="AX282" s="20">
        <v>61</v>
      </c>
      <c r="AY282" s="20">
        <v>300</v>
      </c>
      <c r="AZ282" s="19">
        <v>455313.47639999999</v>
      </c>
      <c r="BA282" s="19">
        <v>123976.8</v>
      </c>
      <c r="BB282" s="21">
        <v>90</v>
      </c>
      <c r="BC282" s="21">
        <v>61.921315117021898</v>
      </c>
      <c r="BD282" s="21">
        <v>10.26</v>
      </c>
      <c r="BE282" s="21"/>
      <c r="BF282" s="17" t="s">
        <v>75</v>
      </c>
      <c r="BG282" s="14"/>
      <c r="BH282" s="17" t="s">
        <v>357</v>
      </c>
      <c r="BI282" s="17" t="s">
        <v>493</v>
      </c>
      <c r="BJ282" s="17" t="s">
        <v>494</v>
      </c>
      <c r="BK282" s="17" t="s">
        <v>78</v>
      </c>
      <c r="BL282" s="15" t="s">
        <v>79</v>
      </c>
      <c r="BM282" s="21">
        <v>664531.83654769999</v>
      </c>
      <c r="BN282" s="15" t="s">
        <v>80</v>
      </c>
      <c r="BO282" s="21"/>
      <c r="BP282" s="22">
        <v>37903</v>
      </c>
      <c r="BQ282" s="22">
        <v>47035</v>
      </c>
      <c r="BR282" s="21"/>
      <c r="BS282" s="21">
        <v>130.97</v>
      </c>
      <c r="BT282" s="21">
        <v>0</v>
      </c>
    </row>
    <row r="283" spans="1:72" s="1" customFormat="1" ht="18.2" customHeight="1" x14ac:dyDescent="0.15">
      <c r="A283" s="5">
        <v>281</v>
      </c>
      <c r="B283" s="6" t="s">
        <v>72</v>
      </c>
      <c r="C283" s="6" t="s">
        <v>73</v>
      </c>
      <c r="D283" s="7">
        <v>45139</v>
      </c>
      <c r="E283" s="8" t="s">
        <v>508</v>
      </c>
      <c r="F283" s="9">
        <v>144</v>
      </c>
      <c r="G283" s="9">
        <v>143</v>
      </c>
      <c r="H283" s="10">
        <v>35024.370000000003</v>
      </c>
      <c r="I283" s="10">
        <v>22744.81</v>
      </c>
      <c r="J283" s="10">
        <v>0</v>
      </c>
      <c r="K283" s="10">
        <v>57769.18</v>
      </c>
      <c r="L283" s="10">
        <v>269.2</v>
      </c>
      <c r="M283" s="10">
        <v>0</v>
      </c>
      <c r="N283" s="10"/>
      <c r="O283" s="10">
        <v>0</v>
      </c>
      <c r="P283" s="10">
        <v>0</v>
      </c>
      <c r="Q283" s="10">
        <v>0</v>
      </c>
      <c r="R283" s="10">
        <v>0</v>
      </c>
      <c r="S283" s="10">
        <v>57769.18</v>
      </c>
      <c r="T283" s="10">
        <v>57208.33</v>
      </c>
      <c r="U283" s="10">
        <v>286.02999999999997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57494.36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/>
      <c r="AT283" s="10"/>
      <c r="AU283" s="10">
        <f t="shared" si="4"/>
        <v>0</v>
      </c>
      <c r="AV283" s="10">
        <v>23014.01</v>
      </c>
      <c r="AW283" s="10">
        <v>57494.36</v>
      </c>
      <c r="AX283" s="11">
        <v>88</v>
      </c>
      <c r="AY283" s="11">
        <v>360</v>
      </c>
      <c r="AZ283" s="10">
        <v>207076.08350000001</v>
      </c>
      <c r="BA283" s="10">
        <v>64350</v>
      </c>
      <c r="BB283" s="12">
        <v>90</v>
      </c>
      <c r="BC283" s="12">
        <v>80.796055944055993</v>
      </c>
      <c r="BD283" s="12">
        <v>9.8000000000000007</v>
      </c>
      <c r="BE283" s="12"/>
      <c r="BF283" s="8" t="s">
        <v>75</v>
      </c>
      <c r="BG283" s="5"/>
      <c r="BH283" s="8" t="s">
        <v>509</v>
      </c>
      <c r="BI283" s="8" t="s">
        <v>510</v>
      </c>
      <c r="BJ283" s="8" t="s">
        <v>511</v>
      </c>
      <c r="BK283" s="8" t="s">
        <v>78</v>
      </c>
      <c r="BL283" s="6" t="s">
        <v>79</v>
      </c>
      <c r="BM283" s="12">
        <v>450063.62154795998</v>
      </c>
      <c r="BN283" s="6" t="s">
        <v>80</v>
      </c>
      <c r="BO283" s="12"/>
      <c r="BP283" s="13">
        <v>36874</v>
      </c>
      <c r="BQ283" s="13">
        <v>47831</v>
      </c>
      <c r="BR283" s="12"/>
      <c r="BS283" s="12">
        <v>65</v>
      </c>
      <c r="BT283" s="12">
        <v>0</v>
      </c>
    </row>
    <row r="284" spans="1:72" s="1" customFormat="1" ht="18.2" customHeight="1" x14ac:dyDescent="0.15">
      <c r="A284" s="14">
        <v>282</v>
      </c>
      <c r="B284" s="15" t="s">
        <v>72</v>
      </c>
      <c r="C284" s="15" t="s">
        <v>73</v>
      </c>
      <c r="D284" s="16">
        <v>45139</v>
      </c>
      <c r="E284" s="17" t="s">
        <v>512</v>
      </c>
      <c r="F284" s="18">
        <v>0</v>
      </c>
      <c r="G284" s="18">
        <v>0</v>
      </c>
      <c r="H284" s="19">
        <v>36485.379999999997</v>
      </c>
      <c r="I284" s="19">
        <v>0</v>
      </c>
      <c r="J284" s="19">
        <v>0</v>
      </c>
      <c r="K284" s="19">
        <v>36485.379999999997</v>
      </c>
      <c r="L284" s="19">
        <v>257.27</v>
      </c>
      <c r="M284" s="19">
        <v>0</v>
      </c>
      <c r="N284" s="19"/>
      <c r="O284" s="19">
        <v>0</v>
      </c>
      <c r="P284" s="19">
        <v>257.27</v>
      </c>
      <c r="Q284" s="19">
        <v>49.16</v>
      </c>
      <c r="R284" s="19">
        <v>0</v>
      </c>
      <c r="S284" s="19">
        <v>36178.949999999997</v>
      </c>
      <c r="T284" s="19">
        <v>0</v>
      </c>
      <c r="U284" s="19">
        <v>297.95999999999998</v>
      </c>
      <c r="V284" s="19">
        <v>0</v>
      </c>
      <c r="W284" s="19">
        <v>0</v>
      </c>
      <c r="X284" s="19">
        <v>297.95999999999998</v>
      </c>
      <c r="Y284" s="19">
        <v>0</v>
      </c>
      <c r="Z284" s="19">
        <v>0</v>
      </c>
      <c r="AA284" s="19">
        <v>0</v>
      </c>
      <c r="AB284" s="19">
        <v>90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70.959999999999994</v>
      </c>
      <c r="AI284" s="19">
        <v>33.96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/>
      <c r="AT284" s="19"/>
      <c r="AU284" s="19">
        <f t="shared" si="4"/>
        <v>799.31</v>
      </c>
      <c r="AV284" s="19">
        <v>0</v>
      </c>
      <c r="AW284" s="19">
        <v>0</v>
      </c>
      <c r="AX284" s="20">
        <v>95</v>
      </c>
      <c r="AY284" s="20">
        <v>360</v>
      </c>
      <c r="AZ284" s="19">
        <v>220618.7555</v>
      </c>
      <c r="BA284" s="19">
        <v>64350</v>
      </c>
      <c r="BB284" s="21">
        <v>90</v>
      </c>
      <c r="BC284" s="21">
        <v>50.599930069930103</v>
      </c>
      <c r="BD284" s="21">
        <v>9.8000000000000007</v>
      </c>
      <c r="BE284" s="21"/>
      <c r="BF284" s="17" t="s">
        <v>75</v>
      </c>
      <c r="BG284" s="14"/>
      <c r="BH284" s="17" t="s">
        <v>509</v>
      </c>
      <c r="BI284" s="17" t="s">
        <v>510</v>
      </c>
      <c r="BJ284" s="17" t="s">
        <v>511</v>
      </c>
      <c r="BK284" s="17" t="s">
        <v>83</v>
      </c>
      <c r="BL284" s="15" t="s">
        <v>79</v>
      </c>
      <c r="BM284" s="21">
        <v>281860.14170189999</v>
      </c>
      <c r="BN284" s="15" t="s">
        <v>80</v>
      </c>
      <c r="BO284" s="21"/>
      <c r="BP284" s="22">
        <v>37342</v>
      </c>
      <c r="BQ284" s="22">
        <v>48300</v>
      </c>
      <c r="BR284" s="21"/>
      <c r="BS284" s="21">
        <v>90</v>
      </c>
      <c r="BT284" s="21">
        <v>0</v>
      </c>
    </row>
    <row r="285" spans="1:72" s="1" customFormat="1" ht="18.2" customHeight="1" x14ac:dyDescent="0.15">
      <c r="A285" s="5">
        <v>283</v>
      </c>
      <c r="B285" s="6" t="s">
        <v>72</v>
      </c>
      <c r="C285" s="6" t="s">
        <v>73</v>
      </c>
      <c r="D285" s="7">
        <v>45139</v>
      </c>
      <c r="E285" s="8" t="s">
        <v>513</v>
      </c>
      <c r="F285" s="9">
        <v>0</v>
      </c>
      <c r="G285" s="9">
        <v>0</v>
      </c>
      <c r="H285" s="10">
        <v>25643.46</v>
      </c>
      <c r="I285" s="10">
        <v>0</v>
      </c>
      <c r="J285" s="10">
        <v>0</v>
      </c>
      <c r="K285" s="10">
        <v>25643.46</v>
      </c>
      <c r="L285" s="10">
        <v>163.59</v>
      </c>
      <c r="M285" s="10">
        <v>0</v>
      </c>
      <c r="N285" s="10"/>
      <c r="O285" s="10">
        <v>0</v>
      </c>
      <c r="P285" s="10">
        <v>163.59</v>
      </c>
      <c r="Q285" s="10">
        <v>0</v>
      </c>
      <c r="R285" s="10">
        <v>0</v>
      </c>
      <c r="S285" s="10">
        <v>25479.87</v>
      </c>
      <c r="T285" s="10">
        <v>0</v>
      </c>
      <c r="U285" s="10">
        <v>149.80000000000001</v>
      </c>
      <c r="V285" s="10">
        <v>0</v>
      </c>
      <c r="W285" s="10">
        <v>0</v>
      </c>
      <c r="X285" s="10">
        <v>149.80000000000001</v>
      </c>
      <c r="Y285" s="10">
        <v>0</v>
      </c>
      <c r="Z285" s="10">
        <v>0</v>
      </c>
      <c r="AA285" s="10">
        <v>0</v>
      </c>
      <c r="AB285" s="10">
        <v>76.260000000000005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9">
        <v>33.96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</v>
      </c>
      <c r="AQ285" s="10">
        <v>0</v>
      </c>
      <c r="AR285" s="10">
        <v>0</v>
      </c>
      <c r="AS285" s="10"/>
      <c r="AT285" s="10"/>
      <c r="AU285" s="10">
        <f t="shared" si="4"/>
        <v>423.61</v>
      </c>
      <c r="AV285" s="10">
        <v>0</v>
      </c>
      <c r="AW285" s="10">
        <v>0</v>
      </c>
      <c r="AX285" s="11">
        <v>105</v>
      </c>
      <c r="AY285" s="11">
        <v>360</v>
      </c>
      <c r="AZ285" s="10">
        <v>171285.565</v>
      </c>
      <c r="BA285" s="10">
        <v>49500</v>
      </c>
      <c r="BB285" s="12">
        <v>90</v>
      </c>
      <c r="BC285" s="12">
        <v>46.327036363636402</v>
      </c>
      <c r="BD285" s="12">
        <v>7.01</v>
      </c>
      <c r="BE285" s="12"/>
      <c r="BF285" s="8" t="s">
        <v>91</v>
      </c>
      <c r="BG285" s="5"/>
      <c r="BH285" s="8" t="s">
        <v>509</v>
      </c>
      <c r="BI285" s="8" t="s">
        <v>510</v>
      </c>
      <c r="BJ285" s="8" t="s">
        <v>511</v>
      </c>
      <c r="BK285" s="8" t="s">
        <v>83</v>
      </c>
      <c r="BL285" s="6" t="s">
        <v>79</v>
      </c>
      <c r="BM285" s="12">
        <v>198506.58376613999</v>
      </c>
      <c r="BN285" s="6" t="s">
        <v>80</v>
      </c>
      <c r="BO285" s="12"/>
      <c r="BP285" s="13">
        <v>37399</v>
      </c>
      <c r="BQ285" s="13">
        <v>48357</v>
      </c>
      <c r="BR285" s="12"/>
      <c r="BS285" s="12">
        <v>76.260000000000005</v>
      </c>
      <c r="BT285" s="12">
        <v>0</v>
      </c>
    </row>
    <row r="286" spans="1:72" s="1" customFormat="1" ht="18.2" customHeight="1" x14ac:dyDescent="0.15">
      <c r="A286" s="14">
        <v>284</v>
      </c>
      <c r="B286" s="15" t="s">
        <v>72</v>
      </c>
      <c r="C286" s="15" t="s">
        <v>73</v>
      </c>
      <c r="D286" s="16">
        <v>45139</v>
      </c>
      <c r="E286" s="17" t="s">
        <v>514</v>
      </c>
      <c r="F286" s="18">
        <v>0</v>
      </c>
      <c r="G286" s="18">
        <v>0</v>
      </c>
      <c r="H286" s="19">
        <v>24494.79</v>
      </c>
      <c r="I286" s="19">
        <v>0</v>
      </c>
      <c r="J286" s="19">
        <v>0</v>
      </c>
      <c r="K286" s="19">
        <v>24494.79</v>
      </c>
      <c r="L286" s="19">
        <v>186.58</v>
      </c>
      <c r="M286" s="19">
        <v>0</v>
      </c>
      <c r="N286" s="19"/>
      <c r="O286" s="19">
        <v>0</v>
      </c>
      <c r="P286" s="19">
        <v>186.58</v>
      </c>
      <c r="Q286" s="19">
        <v>0.51</v>
      </c>
      <c r="R286" s="19">
        <v>0</v>
      </c>
      <c r="S286" s="19">
        <v>24307.7</v>
      </c>
      <c r="T286" s="19">
        <v>0</v>
      </c>
      <c r="U286" s="19">
        <v>143.08000000000001</v>
      </c>
      <c r="V286" s="19">
        <v>0</v>
      </c>
      <c r="W286" s="19">
        <v>0</v>
      </c>
      <c r="X286" s="19">
        <v>143.08000000000001</v>
      </c>
      <c r="Y286" s="19">
        <v>0</v>
      </c>
      <c r="Z286" s="19">
        <v>0</v>
      </c>
      <c r="AA286" s="19">
        <v>0</v>
      </c>
      <c r="AB286" s="19">
        <v>76.260000000000005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44.63</v>
      </c>
      <c r="AI286" s="19">
        <v>33.96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/>
      <c r="AT286" s="19"/>
      <c r="AU286" s="19">
        <f t="shared" si="4"/>
        <v>485.0200000000001</v>
      </c>
      <c r="AV286" s="19">
        <v>0</v>
      </c>
      <c r="AW286" s="19">
        <v>0</v>
      </c>
      <c r="AX286" s="20">
        <v>105</v>
      </c>
      <c r="AY286" s="20">
        <v>360</v>
      </c>
      <c r="AZ286" s="19">
        <v>171285.565</v>
      </c>
      <c r="BA286" s="19">
        <v>49500</v>
      </c>
      <c r="BB286" s="21">
        <v>90</v>
      </c>
      <c r="BC286" s="21">
        <v>44.195818181818197</v>
      </c>
      <c r="BD286" s="21">
        <v>7.01</v>
      </c>
      <c r="BE286" s="21"/>
      <c r="BF286" s="17" t="s">
        <v>75</v>
      </c>
      <c r="BG286" s="14"/>
      <c r="BH286" s="17" t="s">
        <v>509</v>
      </c>
      <c r="BI286" s="17" t="s">
        <v>510</v>
      </c>
      <c r="BJ286" s="17" t="s">
        <v>511</v>
      </c>
      <c r="BK286" s="17" t="s">
        <v>83</v>
      </c>
      <c r="BL286" s="15" t="s">
        <v>79</v>
      </c>
      <c r="BM286" s="21">
        <v>189374.53315939999</v>
      </c>
      <c r="BN286" s="15" t="s">
        <v>80</v>
      </c>
      <c r="BO286" s="21"/>
      <c r="BP286" s="22">
        <v>37399</v>
      </c>
      <c r="BQ286" s="22">
        <v>48357</v>
      </c>
      <c r="BR286" s="21"/>
      <c r="BS286" s="21">
        <v>76.260000000000005</v>
      </c>
      <c r="BT286" s="21">
        <v>0</v>
      </c>
    </row>
    <row r="287" spans="1:72" s="1" customFormat="1" ht="18.2" customHeight="1" x14ac:dyDescent="0.15">
      <c r="A287" s="5">
        <v>285</v>
      </c>
      <c r="B287" s="6" t="s">
        <v>72</v>
      </c>
      <c r="C287" s="6" t="s">
        <v>73</v>
      </c>
      <c r="D287" s="7">
        <v>45139</v>
      </c>
      <c r="E287" s="8" t="s">
        <v>515</v>
      </c>
      <c r="F287" s="9">
        <v>116</v>
      </c>
      <c r="G287" s="9">
        <v>115</v>
      </c>
      <c r="H287" s="10">
        <v>87771.98</v>
      </c>
      <c r="I287" s="10">
        <v>77544.36</v>
      </c>
      <c r="J287" s="10">
        <v>0</v>
      </c>
      <c r="K287" s="10">
        <v>165316.34</v>
      </c>
      <c r="L287" s="10">
        <v>1056.97</v>
      </c>
      <c r="M287" s="10">
        <v>0</v>
      </c>
      <c r="N287" s="10"/>
      <c r="O287" s="10">
        <v>0</v>
      </c>
      <c r="P287" s="10">
        <v>0</v>
      </c>
      <c r="Q287" s="10">
        <v>0</v>
      </c>
      <c r="R287" s="10">
        <v>0</v>
      </c>
      <c r="S287" s="10">
        <v>165316.34</v>
      </c>
      <c r="T287" s="10">
        <v>132201.16</v>
      </c>
      <c r="U287" s="10">
        <v>751.18</v>
      </c>
      <c r="V287" s="10">
        <v>0</v>
      </c>
      <c r="W287" s="10">
        <v>0</v>
      </c>
      <c r="X287" s="10">
        <v>0</v>
      </c>
      <c r="Y287" s="10">
        <v>0</v>
      </c>
      <c r="Z287" s="10">
        <v>0</v>
      </c>
      <c r="AA287" s="10">
        <v>132952.34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/>
      <c r="AT287" s="10"/>
      <c r="AU287" s="10">
        <f t="shared" si="4"/>
        <v>0</v>
      </c>
      <c r="AV287" s="10">
        <v>78601.33</v>
      </c>
      <c r="AW287" s="10">
        <v>132952.34</v>
      </c>
      <c r="AX287" s="11">
        <v>62</v>
      </c>
      <c r="AY287" s="11">
        <v>300</v>
      </c>
      <c r="AZ287" s="10">
        <v>715505.01020000002</v>
      </c>
      <c r="BA287" s="10">
        <v>194885.44</v>
      </c>
      <c r="BB287" s="12">
        <v>90</v>
      </c>
      <c r="BC287" s="12">
        <v>76.344700763689701</v>
      </c>
      <c r="BD287" s="12">
        <v>10.27</v>
      </c>
      <c r="BE287" s="12"/>
      <c r="BF287" s="8" t="s">
        <v>75</v>
      </c>
      <c r="BG287" s="5"/>
      <c r="BH287" s="8" t="s">
        <v>509</v>
      </c>
      <c r="BI287" s="8" t="s">
        <v>510</v>
      </c>
      <c r="BJ287" s="8" t="s">
        <v>511</v>
      </c>
      <c r="BK287" s="8" t="s">
        <v>78</v>
      </c>
      <c r="BL287" s="6" t="s">
        <v>79</v>
      </c>
      <c r="BM287" s="12">
        <v>1287933.64699748</v>
      </c>
      <c r="BN287" s="6" t="s">
        <v>80</v>
      </c>
      <c r="BO287" s="12"/>
      <c r="BP287" s="13">
        <v>37902</v>
      </c>
      <c r="BQ287" s="13">
        <v>47034</v>
      </c>
      <c r="BR287" s="12"/>
      <c r="BS287" s="12">
        <v>163.68</v>
      </c>
      <c r="BT287" s="12">
        <v>0</v>
      </c>
    </row>
    <row r="288" spans="1:72" s="1" customFormat="1" ht="18.2" customHeight="1" x14ac:dyDescent="0.15">
      <c r="A288" s="14">
        <v>286</v>
      </c>
      <c r="B288" s="15" t="s">
        <v>72</v>
      </c>
      <c r="C288" s="15" t="s">
        <v>73</v>
      </c>
      <c r="D288" s="16">
        <v>45139</v>
      </c>
      <c r="E288" s="17" t="s">
        <v>516</v>
      </c>
      <c r="F288" s="18">
        <v>119</v>
      </c>
      <c r="G288" s="18">
        <v>119</v>
      </c>
      <c r="H288" s="19">
        <v>0</v>
      </c>
      <c r="I288" s="19">
        <v>55808.959999999999</v>
      </c>
      <c r="J288" s="19">
        <v>0</v>
      </c>
      <c r="K288" s="19">
        <v>55808.959999999999</v>
      </c>
      <c r="L288" s="19">
        <v>0</v>
      </c>
      <c r="M288" s="19">
        <v>0</v>
      </c>
      <c r="N288" s="19"/>
      <c r="O288" s="19">
        <v>0</v>
      </c>
      <c r="P288" s="19">
        <v>0</v>
      </c>
      <c r="Q288" s="19">
        <v>0</v>
      </c>
      <c r="R288" s="19">
        <v>0</v>
      </c>
      <c r="S288" s="19">
        <v>55808.959999999999</v>
      </c>
      <c r="T288" s="19">
        <v>34406.47</v>
      </c>
      <c r="U288" s="19"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34406.47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/>
      <c r="AT288" s="19"/>
      <c r="AU288" s="19">
        <f t="shared" si="4"/>
        <v>0</v>
      </c>
      <c r="AV288" s="19">
        <v>55808.959999999999</v>
      </c>
      <c r="AW288" s="19">
        <v>34406.47</v>
      </c>
      <c r="AX288" s="20">
        <v>0</v>
      </c>
      <c r="AY288" s="20">
        <v>360</v>
      </c>
      <c r="AZ288" s="19">
        <v>299997.18160000001</v>
      </c>
      <c r="BA288" s="19">
        <v>82459.8</v>
      </c>
      <c r="BB288" s="21">
        <v>90</v>
      </c>
      <c r="BC288" s="21">
        <v>60.9121826635524</v>
      </c>
      <c r="BD288" s="21">
        <v>10.46</v>
      </c>
      <c r="BE288" s="21"/>
      <c r="BF288" s="17" t="s">
        <v>75</v>
      </c>
      <c r="BG288" s="14"/>
      <c r="BH288" s="17" t="s">
        <v>517</v>
      </c>
      <c r="BI288" s="17" t="s">
        <v>518</v>
      </c>
      <c r="BJ288" s="17" t="s">
        <v>519</v>
      </c>
      <c r="BK288" s="17" t="s">
        <v>78</v>
      </c>
      <c r="BL288" s="15" t="s">
        <v>79</v>
      </c>
      <c r="BM288" s="21">
        <v>434792.09246911999</v>
      </c>
      <c r="BN288" s="15" t="s">
        <v>80</v>
      </c>
      <c r="BO288" s="21"/>
      <c r="BP288" s="22">
        <v>37727</v>
      </c>
      <c r="BQ288" s="22">
        <v>48685</v>
      </c>
      <c r="BR288" s="21"/>
      <c r="BS288" s="21">
        <v>0</v>
      </c>
      <c r="BT288" s="21">
        <v>0</v>
      </c>
    </row>
    <row r="289" spans="1:72" s="1" customFormat="1" ht="18.2" customHeight="1" x14ac:dyDescent="0.15">
      <c r="A289" s="5">
        <v>287</v>
      </c>
      <c r="B289" s="6" t="s">
        <v>72</v>
      </c>
      <c r="C289" s="6" t="s">
        <v>73</v>
      </c>
      <c r="D289" s="7">
        <v>45139</v>
      </c>
      <c r="E289" s="8" t="s">
        <v>520</v>
      </c>
      <c r="F289" s="9">
        <v>0</v>
      </c>
      <c r="G289" s="9">
        <v>0</v>
      </c>
      <c r="H289" s="10">
        <v>46720.29</v>
      </c>
      <c r="I289" s="10">
        <v>0</v>
      </c>
      <c r="J289" s="10">
        <v>0</v>
      </c>
      <c r="K289" s="10">
        <v>46720.29</v>
      </c>
      <c r="L289" s="10">
        <v>404.82</v>
      </c>
      <c r="M289" s="10">
        <v>0</v>
      </c>
      <c r="N289" s="10"/>
      <c r="O289" s="10">
        <v>0</v>
      </c>
      <c r="P289" s="10">
        <v>404.82</v>
      </c>
      <c r="Q289" s="10">
        <v>9.64</v>
      </c>
      <c r="R289" s="10">
        <v>0</v>
      </c>
      <c r="S289" s="10">
        <v>46305.83</v>
      </c>
      <c r="T289" s="10">
        <v>0</v>
      </c>
      <c r="U289" s="10">
        <v>410.35</v>
      </c>
      <c r="V289" s="10">
        <v>0</v>
      </c>
      <c r="W289" s="10">
        <v>0</v>
      </c>
      <c r="X289" s="10">
        <v>410.35</v>
      </c>
      <c r="Y289" s="10">
        <v>0</v>
      </c>
      <c r="Z289" s="10">
        <v>0</v>
      </c>
      <c r="AA289" s="10">
        <v>0</v>
      </c>
      <c r="AB289" s="10">
        <v>65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96.81</v>
      </c>
      <c r="AI289" s="19">
        <v>33.96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0</v>
      </c>
      <c r="AQ289" s="10">
        <v>0</v>
      </c>
      <c r="AR289" s="10">
        <v>0</v>
      </c>
      <c r="AS289" s="10"/>
      <c r="AT289" s="10"/>
      <c r="AU289" s="10">
        <f t="shared" si="4"/>
        <v>1020.58</v>
      </c>
      <c r="AV289" s="10">
        <v>0</v>
      </c>
      <c r="AW289" s="10">
        <v>0</v>
      </c>
      <c r="AX289" s="11">
        <v>89</v>
      </c>
      <c r="AY289" s="11">
        <v>360</v>
      </c>
      <c r="AZ289" s="10">
        <v>307098.85249999998</v>
      </c>
      <c r="BA289" s="10">
        <v>88825</v>
      </c>
      <c r="BB289" s="12">
        <v>85</v>
      </c>
      <c r="BC289" s="12">
        <v>44.311799043062202</v>
      </c>
      <c r="BD289" s="12">
        <v>10.54</v>
      </c>
      <c r="BE289" s="12"/>
      <c r="BF289" s="8" t="s">
        <v>75</v>
      </c>
      <c r="BG289" s="5"/>
      <c r="BH289" s="8" t="s">
        <v>521</v>
      </c>
      <c r="BI289" s="8" t="s">
        <v>522</v>
      </c>
      <c r="BJ289" s="8" t="s">
        <v>523</v>
      </c>
      <c r="BK289" s="8" t="s">
        <v>83</v>
      </c>
      <c r="BL289" s="6" t="s">
        <v>79</v>
      </c>
      <c r="BM289" s="12">
        <v>360755.84850925999</v>
      </c>
      <c r="BN289" s="6" t="s">
        <v>80</v>
      </c>
      <c r="BO289" s="12"/>
      <c r="BP289" s="13">
        <v>36921</v>
      </c>
      <c r="BQ289" s="13">
        <v>47878</v>
      </c>
      <c r="BR289" s="12"/>
      <c r="BS289" s="12">
        <v>65</v>
      </c>
      <c r="BT289" s="12">
        <v>0</v>
      </c>
    </row>
    <row r="290" spans="1:72" s="1" customFormat="1" ht="18.2" customHeight="1" x14ac:dyDescent="0.15">
      <c r="A290" s="14">
        <v>288</v>
      </c>
      <c r="B290" s="15" t="s">
        <v>72</v>
      </c>
      <c r="C290" s="15" t="s">
        <v>73</v>
      </c>
      <c r="D290" s="16">
        <v>45139</v>
      </c>
      <c r="E290" s="17" t="s">
        <v>524</v>
      </c>
      <c r="F290" s="18">
        <v>0</v>
      </c>
      <c r="G290" s="18">
        <v>0</v>
      </c>
      <c r="H290" s="19">
        <v>52397.48</v>
      </c>
      <c r="I290" s="19">
        <v>0</v>
      </c>
      <c r="J290" s="19">
        <v>0</v>
      </c>
      <c r="K290" s="19">
        <v>52397.48</v>
      </c>
      <c r="L290" s="19">
        <v>357.47</v>
      </c>
      <c r="M290" s="19">
        <v>0</v>
      </c>
      <c r="N290" s="19"/>
      <c r="O290" s="19">
        <v>0</v>
      </c>
      <c r="P290" s="19">
        <v>357.47</v>
      </c>
      <c r="Q290" s="19">
        <v>5.95</v>
      </c>
      <c r="R290" s="19">
        <v>0</v>
      </c>
      <c r="S290" s="19">
        <v>52034.06</v>
      </c>
      <c r="T290" s="19">
        <v>0</v>
      </c>
      <c r="U290" s="19">
        <v>465.02</v>
      </c>
      <c r="V290" s="19">
        <v>0</v>
      </c>
      <c r="W290" s="19">
        <v>0</v>
      </c>
      <c r="X290" s="19">
        <v>465.02</v>
      </c>
      <c r="Y290" s="19">
        <v>0</v>
      </c>
      <c r="Z290" s="19">
        <v>0</v>
      </c>
      <c r="AA290" s="19">
        <v>0</v>
      </c>
      <c r="AB290" s="19">
        <v>90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100.36</v>
      </c>
      <c r="AI290" s="19">
        <v>33.96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/>
      <c r="AT290" s="19"/>
      <c r="AU290" s="19">
        <f t="shared" si="4"/>
        <v>1052.76</v>
      </c>
      <c r="AV290" s="19">
        <v>0</v>
      </c>
      <c r="AW290" s="19">
        <v>0</v>
      </c>
      <c r="AX290" s="20">
        <v>94</v>
      </c>
      <c r="AY290" s="20">
        <v>360</v>
      </c>
      <c r="AZ290" s="19">
        <v>312251.85200000001</v>
      </c>
      <c r="BA290" s="19">
        <v>88825</v>
      </c>
      <c r="BB290" s="21">
        <v>85</v>
      </c>
      <c r="BC290" s="21">
        <v>49.793358851674597</v>
      </c>
      <c r="BD290" s="21">
        <v>10.65</v>
      </c>
      <c r="BE290" s="21"/>
      <c r="BF290" s="17" t="s">
        <v>75</v>
      </c>
      <c r="BG290" s="14"/>
      <c r="BH290" s="17" t="s">
        <v>521</v>
      </c>
      <c r="BI290" s="17" t="s">
        <v>522</v>
      </c>
      <c r="BJ290" s="17" t="s">
        <v>523</v>
      </c>
      <c r="BK290" s="17" t="s">
        <v>83</v>
      </c>
      <c r="BL290" s="15" t="s">
        <v>79</v>
      </c>
      <c r="BM290" s="21">
        <v>405382.89599132002</v>
      </c>
      <c r="BN290" s="15" t="s">
        <v>80</v>
      </c>
      <c r="BO290" s="21"/>
      <c r="BP290" s="22">
        <v>37071</v>
      </c>
      <c r="BQ290" s="22">
        <v>48028</v>
      </c>
      <c r="BR290" s="21"/>
      <c r="BS290" s="21">
        <v>90</v>
      </c>
      <c r="BT290" s="21">
        <v>0</v>
      </c>
    </row>
    <row r="291" spans="1:72" s="1" customFormat="1" ht="18.2" customHeight="1" x14ac:dyDescent="0.15">
      <c r="A291" s="5">
        <v>289</v>
      </c>
      <c r="B291" s="6" t="s">
        <v>72</v>
      </c>
      <c r="C291" s="6" t="s">
        <v>73</v>
      </c>
      <c r="D291" s="7">
        <v>45139</v>
      </c>
      <c r="E291" s="8" t="s">
        <v>525</v>
      </c>
      <c r="F291" s="9">
        <v>4</v>
      </c>
      <c r="G291" s="9">
        <v>4</v>
      </c>
      <c r="H291" s="10">
        <v>0</v>
      </c>
      <c r="I291" s="10">
        <v>3186.69</v>
      </c>
      <c r="J291" s="10">
        <v>0</v>
      </c>
      <c r="K291" s="10">
        <v>3186.69</v>
      </c>
      <c r="L291" s="10">
        <v>0</v>
      </c>
      <c r="M291" s="10">
        <v>0</v>
      </c>
      <c r="N291" s="10"/>
      <c r="O291" s="10">
        <v>0</v>
      </c>
      <c r="P291" s="10">
        <v>0</v>
      </c>
      <c r="Q291" s="10">
        <v>0</v>
      </c>
      <c r="R291" s="10">
        <v>0</v>
      </c>
      <c r="S291" s="10">
        <v>3186.69</v>
      </c>
      <c r="T291" s="10">
        <v>76.94</v>
      </c>
      <c r="U291" s="10">
        <v>0</v>
      </c>
      <c r="V291" s="10">
        <v>0</v>
      </c>
      <c r="W291" s="10">
        <v>0</v>
      </c>
      <c r="X291" s="10">
        <v>0</v>
      </c>
      <c r="Y291" s="10">
        <v>0</v>
      </c>
      <c r="Z291" s="10">
        <v>0</v>
      </c>
      <c r="AA291" s="10">
        <v>76.94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/>
      <c r="AT291" s="10"/>
      <c r="AU291" s="10">
        <f t="shared" si="4"/>
        <v>0</v>
      </c>
      <c r="AV291" s="10">
        <v>3186.69</v>
      </c>
      <c r="AW291" s="10">
        <v>76.94</v>
      </c>
      <c r="AX291" s="11">
        <v>0</v>
      </c>
      <c r="AY291" s="11">
        <v>360</v>
      </c>
      <c r="AZ291" s="10">
        <v>259999.98</v>
      </c>
      <c r="BA291" s="10">
        <v>71729.67</v>
      </c>
      <c r="BB291" s="12">
        <v>86.54</v>
      </c>
      <c r="BC291" s="12">
        <v>3.84465943590707</v>
      </c>
      <c r="BD291" s="12">
        <v>10.46</v>
      </c>
      <c r="BE291" s="12"/>
      <c r="BF291" s="8" t="s">
        <v>75</v>
      </c>
      <c r="BG291" s="5"/>
      <c r="BH291" s="8" t="s">
        <v>521</v>
      </c>
      <c r="BI291" s="8" t="s">
        <v>522</v>
      </c>
      <c r="BJ291" s="8" t="s">
        <v>526</v>
      </c>
      <c r="BK291" s="8" t="s">
        <v>97</v>
      </c>
      <c r="BL291" s="6" t="s">
        <v>79</v>
      </c>
      <c r="BM291" s="12">
        <v>24826.615890180001</v>
      </c>
      <c r="BN291" s="6" t="s">
        <v>80</v>
      </c>
      <c r="BO291" s="12"/>
      <c r="BP291" s="13">
        <v>37449</v>
      </c>
      <c r="BQ291" s="13">
        <v>48407</v>
      </c>
      <c r="BR291" s="12"/>
      <c r="BS291" s="12">
        <v>0</v>
      </c>
      <c r="BT291" s="12">
        <v>0</v>
      </c>
    </row>
    <row r="292" spans="1:72" s="1" customFormat="1" ht="18.2" customHeight="1" x14ac:dyDescent="0.15">
      <c r="A292" s="14">
        <v>290</v>
      </c>
      <c r="B292" s="15" t="s">
        <v>72</v>
      </c>
      <c r="C292" s="15" t="s">
        <v>73</v>
      </c>
      <c r="D292" s="16">
        <v>45139</v>
      </c>
      <c r="E292" s="17" t="s">
        <v>527</v>
      </c>
      <c r="F292" s="18">
        <v>0</v>
      </c>
      <c r="G292" s="18">
        <v>0</v>
      </c>
      <c r="H292" s="19">
        <v>34799.49</v>
      </c>
      <c r="I292" s="19">
        <v>0</v>
      </c>
      <c r="J292" s="19">
        <v>0</v>
      </c>
      <c r="K292" s="19">
        <v>34799.49</v>
      </c>
      <c r="L292" s="19">
        <v>412.51</v>
      </c>
      <c r="M292" s="19">
        <v>0</v>
      </c>
      <c r="N292" s="19"/>
      <c r="O292" s="19">
        <v>0</v>
      </c>
      <c r="P292" s="19">
        <v>412.51</v>
      </c>
      <c r="Q292" s="19">
        <v>0</v>
      </c>
      <c r="R292" s="19">
        <v>0</v>
      </c>
      <c r="S292" s="19">
        <v>34386.980000000003</v>
      </c>
      <c r="T292" s="19">
        <v>0</v>
      </c>
      <c r="U292" s="19">
        <v>303.63</v>
      </c>
      <c r="V292" s="19">
        <v>0</v>
      </c>
      <c r="W292" s="19">
        <v>0</v>
      </c>
      <c r="X292" s="19">
        <v>303.63</v>
      </c>
      <c r="Y292" s="19">
        <v>0</v>
      </c>
      <c r="Z292" s="19">
        <v>0</v>
      </c>
      <c r="AA292" s="19">
        <v>0</v>
      </c>
      <c r="AB292" s="19">
        <v>90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88.66</v>
      </c>
      <c r="AI292" s="19">
        <v>33.96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/>
      <c r="AT292" s="19"/>
      <c r="AU292" s="19">
        <f t="shared" si="4"/>
        <v>928.76</v>
      </c>
      <c r="AV292" s="19">
        <v>0</v>
      </c>
      <c r="AW292" s="19">
        <v>0</v>
      </c>
      <c r="AX292" s="20">
        <v>64</v>
      </c>
      <c r="AY292" s="20">
        <v>360</v>
      </c>
      <c r="AZ292" s="19">
        <v>276956.68</v>
      </c>
      <c r="BA292" s="19">
        <v>78481.59</v>
      </c>
      <c r="BB292" s="21">
        <v>89.18</v>
      </c>
      <c r="BC292" s="21">
        <v>39.074525330080597</v>
      </c>
      <c r="BD292" s="21">
        <v>10.47</v>
      </c>
      <c r="BE292" s="21"/>
      <c r="BF292" s="17" t="s">
        <v>75</v>
      </c>
      <c r="BG292" s="14"/>
      <c r="BH292" s="17" t="s">
        <v>521</v>
      </c>
      <c r="BI292" s="17" t="s">
        <v>522</v>
      </c>
      <c r="BJ292" s="17" t="s">
        <v>526</v>
      </c>
      <c r="BK292" s="17" t="s">
        <v>83</v>
      </c>
      <c r="BL292" s="15" t="s">
        <v>79</v>
      </c>
      <c r="BM292" s="21">
        <v>267899.40159955999</v>
      </c>
      <c r="BN292" s="15" t="s">
        <v>80</v>
      </c>
      <c r="BO292" s="21"/>
      <c r="BP292" s="22">
        <v>37484</v>
      </c>
      <c r="BQ292" s="22">
        <v>48442</v>
      </c>
      <c r="BR292" s="21"/>
      <c r="BS292" s="21">
        <v>90</v>
      </c>
      <c r="BT292" s="21">
        <v>0</v>
      </c>
    </row>
    <row r="293" spans="1:72" s="1" customFormat="1" ht="18.2" customHeight="1" x14ac:dyDescent="0.15">
      <c r="A293" s="5">
        <v>291</v>
      </c>
      <c r="B293" s="6" t="s">
        <v>72</v>
      </c>
      <c r="C293" s="6" t="s">
        <v>73</v>
      </c>
      <c r="D293" s="7">
        <v>45139</v>
      </c>
      <c r="E293" s="8" t="s">
        <v>528</v>
      </c>
      <c r="F293" s="9">
        <v>178</v>
      </c>
      <c r="G293" s="9">
        <v>177</v>
      </c>
      <c r="H293" s="10">
        <v>96567.33</v>
      </c>
      <c r="I293" s="10">
        <v>145143.78</v>
      </c>
      <c r="J293" s="10">
        <v>0</v>
      </c>
      <c r="K293" s="10">
        <v>241711.11</v>
      </c>
      <c r="L293" s="10">
        <v>1565.56</v>
      </c>
      <c r="M293" s="10">
        <v>0</v>
      </c>
      <c r="N293" s="10"/>
      <c r="O293" s="10">
        <v>0</v>
      </c>
      <c r="P293" s="10">
        <v>0</v>
      </c>
      <c r="Q293" s="10">
        <v>0</v>
      </c>
      <c r="R293" s="10">
        <v>0</v>
      </c>
      <c r="S293" s="10">
        <v>241711.11</v>
      </c>
      <c r="T293" s="10">
        <v>276479.45</v>
      </c>
      <c r="U293" s="10">
        <v>803.12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0">
        <v>277282.57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/>
      <c r="AT293" s="10"/>
      <c r="AU293" s="10">
        <f t="shared" si="4"/>
        <v>0</v>
      </c>
      <c r="AV293" s="10">
        <v>146709.34</v>
      </c>
      <c r="AW293" s="10">
        <v>277282.57</v>
      </c>
      <c r="AX293" s="11">
        <v>49</v>
      </c>
      <c r="AY293" s="11">
        <v>300</v>
      </c>
      <c r="AZ293" s="10">
        <v>969000</v>
      </c>
      <c r="BA293" s="10">
        <v>261069.17</v>
      </c>
      <c r="BB293" s="12">
        <v>85</v>
      </c>
      <c r="BC293" s="12">
        <v>78.697321288453907</v>
      </c>
      <c r="BD293" s="12">
        <v>9.98</v>
      </c>
      <c r="BE293" s="12"/>
      <c r="BF293" s="8" t="s">
        <v>75</v>
      </c>
      <c r="BG293" s="5"/>
      <c r="BH293" s="8" t="s">
        <v>521</v>
      </c>
      <c r="BI293" s="8" t="s">
        <v>529</v>
      </c>
      <c r="BJ293" s="8" t="s">
        <v>530</v>
      </c>
      <c r="BK293" s="8" t="s">
        <v>78</v>
      </c>
      <c r="BL293" s="6" t="s">
        <v>79</v>
      </c>
      <c r="BM293" s="12">
        <v>1883104.0623214201</v>
      </c>
      <c r="BN293" s="6" t="s">
        <v>80</v>
      </c>
      <c r="BO293" s="12"/>
      <c r="BP293" s="13">
        <v>37503</v>
      </c>
      <c r="BQ293" s="13">
        <v>46634</v>
      </c>
      <c r="BR293" s="12"/>
      <c r="BS293" s="12">
        <v>429.75</v>
      </c>
      <c r="BT293" s="12">
        <v>0</v>
      </c>
    </row>
    <row r="294" spans="1:72" s="1" customFormat="1" ht="18.2" customHeight="1" x14ac:dyDescent="0.15">
      <c r="A294" s="14">
        <v>292</v>
      </c>
      <c r="B294" s="15" t="s">
        <v>72</v>
      </c>
      <c r="C294" s="15" t="s">
        <v>73</v>
      </c>
      <c r="D294" s="16">
        <v>45139</v>
      </c>
      <c r="E294" s="17" t="s">
        <v>531</v>
      </c>
      <c r="F294" s="18">
        <v>168</v>
      </c>
      <c r="G294" s="18">
        <v>167</v>
      </c>
      <c r="H294" s="19">
        <v>58506.91</v>
      </c>
      <c r="I294" s="19">
        <v>27280.98</v>
      </c>
      <c r="J294" s="19">
        <v>0</v>
      </c>
      <c r="K294" s="19">
        <v>85787.89</v>
      </c>
      <c r="L294" s="19">
        <v>312.73</v>
      </c>
      <c r="M294" s="19">
        <v>0</v>
      </c>
      <c r="N294" s="19"/>
      <c r="O294" s="19">
        <v>0</v>
      </c>
      <c r="P294" s="19">
        <v>0</v>
      </c>
      <c r="Q294" s="19">
        <v>0</v>
      </c>
      <c r="R294" s="19">
        <v>0</v>
      </c>
      <c r="S294" s="19">
        <v>85787.89</v>
      </c>
      <c r="T294" s="19">
        <v>111088.54</v>
      </c>
      <c r="U294" s="19">
        <v>515.83000000000004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111604.37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/>
      <c r="AT294" s="19"/>
      <c r="AU294" s="19">
        <f t="shared" si="4"/>
        <v>0</v>
      </c>
      <c r="AV294" s="19">
        <v>27593.71</v>
      </c>
      <c r="AW294" s="19">
        <v>111604.37</v>
      </c>
      <c r="AX294" s="20">
        <v>110</v>
      </c>
      <c r="AY294" s="20">
        <v>360</v>
      </c>
      <c r="AZ294" s="19">
        <v>419999.98940000002</v>
      </c>
      <c r="BA294" s="19">
        <v>89989.83</v>
      </c>
      <c r="BB294" s="21">
        <v>68.099999999999994</v>
      </c>
      <c r="BC294" s="21">
        <v>64.920172746187006</v>
      </c>
      <c r="BD294" s="21">
        <v>10.58</v>
      </c>
      <c r="BE294" s="21"/>
      <c r="BF294" s="17" t="s">
        <v>91</v>
      </c>
      <c r="BG294" s="14"/>
      <c r="BH294" s="17" t="s">
        <v>521</v>
      </c>
      <c r="BI294" s="17" t="s">
        <v>522</v>
      </c>
      <c r="BJ294" s="17" t="s">
        <v>532</v>
      </c>
      <c r="BK294" s="17" t="s">
        <v>78</v>
      </c>
      <c r="BL294" s="15" t="s">
        <v>79</v>
      </c>
      <c r="BM294" s="21">
        <v>668349.60195657995</v>
      </c>
      <c r="BN294" s="15" t="s">
        <v>80</v>
      </c>
      <c r="BO294" s="21"/>
      <c r="BP294" s="22">
        <v>37544</v>
      </c>
      <c r="BQ294" s="22">
        <v>48502</v>
      </c>
      <c r="BR294" s="21"/>
      <c r="BS294" s="21">
        <v>95</v>
      </c>
      <c r="BT294" s="21">
        <v>0</v>
      </c>
    </row>
    <row r="295" spans="1:72" s="1" customFormat="1" ht="18.2" customHeight="1" x14ac:dyDescent="0.15">
      <c r="A295" s="5">
        <v>293</v>
      </c>
      <c r="B295" s="6" t="s">
        <v>72</v>
      </c>
      <c r="C295" s="6" t="s">
        <v>73</v>
      </c>
      <c r="D295" s="7">
        <v>45139</v>
      </c>
      <c r="E295" s="8" t="s">
        <v>533</v>
      </c>
      <c r="F295" s="9">
        <v>174</v>
      </c>
      <c r="G295" s="9">
        <v>173</v>
      </c>
      <c r="H295" s="10">
        <v>31386.27</v>
      </c>
      <c r="I295" s="10">
        <v>39474.76</v>
      </c>
      <c r="J295" s="10">
        <v>0</v>
      </c>
      <c r="K295" s="10">
        <v>70861.03</v>
      </c>
      <c r="L295" s="10">
        <v>445.89</v>
      </c>
      <c r="M295" s="10">
        <v>0</v>
      </c>
      <c r="N295" s="10"/>
      <c r="O295" s="10">
        <v>0</v>
      </c>
      <c r="P295" s="10">
        <v>0</v>
      </c>
      <c r="Q295" s="10">
        <v>0</v>
      </c>
      <c r="R295" s="10">
        <v>0</v>
      </c>
      <c r="S295" s="10">
        <v>70861.03</v>
      </c>
      <c r="T295" s="10">
        <v>85581.73</v>
      </c>
      <c r="U295" s="10">
        <v>276.99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0">
        <v>85858.72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/>
      <c r="AT295" s="10"/>
      <c r="AU295" s="10">
        <f t="shared" si="4"/>
        <v>0</v>
      </c>
      <c r="AV295" s="10">
        <v>39920.65</v>
      </c>
      <c r="AW295" s="10">
        <v>85858.72</v>
      </c>
      <c r="AX295" s="11">
        <v>54</v>
      </c>
      <c r="AY295" s="11">
        <v>300</v>
      </c>
      <c r="AZ295" s="10">
        <v>276667.12589999998</v>
      </c>
      <c r="BA295" s="10">
        <v>76041</v>
      </c>
      <c r="BB295" s="12">
        <v>89.22</v>
      </c>
      <c r="BC295" s="12">
        <v>83.142266627214298</v>
      </c>
      <c r="BD295" s="12">
        <v>10.59</v>
      </c>
      <c r="BE295" s="12"/>
      <c r="BF295" s="8" t="s">
        <v>75</v>
      </c>
      <c r="BG295" s="5"/>
      <c r="BH295" s="8" t="s">
        <v>521</v>
      </c>
      <c r="BI295" s="8" t="s">
        <v>534</v>
      </c>
      <c r="BJ295" s="8" t="s">
        <v>535</v>
      </c>
      <c r="BK295" s="8" t="s">
        <v>78</v>
      </c>
      <c r="BL295" s="6" t="s">
        <v>79</v>
      </c>
      <c r="BM295" s="12">
        <v>552058.58536366001</v>
      </c>
      <c r="BN295" s="6" t="s">
        <v>80</v>
      </c>
      <c r="BO295" s="12"/>
      <c r="BP295" s="13">
        <v>37677</v>
      </c>
      <c r="BQ295" s="13">
        <v>46808</v>
      </c>
      <c r="BR295" s="12"/>
      <c r="BS295" s="12">
        <v>121.92</v>
      </c>
      <c r="BT295" s="12">
        <v>0</v>
      </c>
    </row>
    <row r="296" spans="1:72" s="1" customFormat="1" ht="18.2" customHeight="1" x14ac:dyDescent="0.15">
      <c r="A296" s="14">
        <v>294</v>
      </c>
      <c r="B296" s="15" t="s">
        <v>72</v>
      </c>
      <c r="C296" s="15" t="s">
        <v>73</v>
      </c>
      <c r="D296" s="16">
        <v>45139</v>
      </c>
      <c r="E296" s="17" t="s">
        <v>536</v>
      </c>
      <c r="F296" s="18">
        <v>0</v>
      </c>
      <c r="G296" s="18">
        <v>0</v>
      </c>
      <c r="H296" s="19">
        <v>66213.84</v>
      </c>
      <c r="I296" s="19">
        <v>0</v>
      </c>
      <c r="J296" s="19">
        <v>0</v>
      </c>
      <c r="K296" s="19">
        <v>66213.84</v>
      </c>
      <c r="L296" s="19">
        <v>921.43</v>
      </c>
      <c r="M296" s="19">
        <v>0</v>
      </c>
      <c r="N296" s="19"/>
      <c r="O296" s="19">
        <v>0</v>
      </c>
      <c r="P296" s="19">
        <v>921.43</v>
      </c>
      <c r="Q296" s="19">
        <v>4.51</v>
      </c>
      <c r="R296" s="19">
        <v>0</v>
      </c>
      <c r="S296" s="19">
        <v>65287.9</v>
      </c>
      <c r="T296" s="19">
        <v>0</v>
      </c>
      <c r="U296" s="19">
        <v>589.29999999999995</v>
      </c>
      <c r="V296" s="19">
        <v>0</v>
      </c>
      <c r="W296" s="19">
        <v>0</v>
      </c>
      <c r="X296" s="19">
        <v>589.29999999999995</v>
      </c>
      <c r="Y296" s="19">
        <v>0</v>
      </c>
      <c r="Z296" s="19">
        <v>0</v>
      </c>
      <c r="AA296" s="19">
        <v>0</v>
      </c>
      <c r="AB296" s="19">
        <v>245.91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94.39</v>
      </c>
      <c r="AI296" s="19">
        <v>33.96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/>
      <c r="AT296" s="19"/>
      <c r="AU296" s="19">
        <f t="shared" si="4"/>
        <v>1889.4999999999998</v>
      </c>
      <c r="AV296" s="19">
        <v>0</v>
      </c>
      <c r="AW296" s="19">
        <v>0</v>
      </c>
      <c r="AX296" s="20">
        <v>55</v>
      </c>
      <c r="AY296" s="20">
        <v>300</v>
      </c>
      <c r="AZ296" s="19">
        <v>175387.25</v>
      </c>
      <c r="BA296" s="19">
        <v>157848.51999999999</v>
      </c>
      <c r="BB296" s="21">
        <v>90</v>
      </c>
      <c r="BC296" s="21">
        <v>37.224999005375501</v>
      </c>
      <c r="BD296" s="21">
        <v>10.68</v>
      </c>
      <c r="BE296" s="21"/>
      <c r="BF296" s="17" t="s">
        <v>75</v>
      </c>
      <c r="BG296" s="14"/>
      <c r="BH296" s="17" t="s">
        <v>521</v>
      </c>
      <c r="BI296" s="17" t="s">
        <v>537</v>
      </c>
      <c r="BJ296" s="17" t="s">
        <v>532</v>
      </c>
      <c r="BK296" s="17" t="s">
        <v>83</v>
      </c>
      <c r="BL296" s="15" t="s">
        <v>79</v>
      </c>
      <c r="BM296" s="21">
        <v>508639.87886380003</v>
      </c>
      <c r="BN296" s="15" t="s">
        <v>80</v>
      </c>
      <c r="BO296" s="21"/>
      <c r="BP296" s="22">
        <v>37687</v>
      </c>
      <c r="BQ296" s="22">
        <v>46819</v>
      </c>
      <c r="BR296" s="21"/>
      <c r="BS296" s="21">
        <v>245.91</v>
      </c>
      <c r="BT296" s="21">
        <v>0</v>
      </c>
    </row>
    <row r="297" spans="1:72" s="1" customFormat="1" ht="18.2" customHeight="1" x14ac:dyDescent="0.15">
      <c r="A297" s="5">
        <v>295</v>
      </c>
      <c r="B297" s="6" t="s">
        <v>72</v>
      </c>
      <c r="C297" s="6" t="s">
        <v>73</v>
      </c>
      <c r="D297" s="7">
        <v>45139</v>
      </c>
      <c r="E297" s="8" t="s">
        <v>538</v>
      </c>
      <c r="F297" s="9">
        <v>0</v>
      </c>
      <c r="G297" s="9">
        <v>0</v>
      </c>
      <c r="H297" s="10">
        <v>60073.36</v>
      </c>
      <c r="I297" s="10">
        <v>797.6</v>
      </c>
      <c r="J297" s="10">
        <v>0</v>
      </c>
      <c r="K297" s="10">
        <v>60870.96</v>
      </c>
      <c r="L297" s="10">
        <v>804.43</v>
      </c>
      <c r="M297" s="10">
        <v>0</v>
      </c>
      <c r="N297" s="10"/>
      <c r="O297" s="10">
        <v>797.6</v>
      </c>
      <c r="P297" s="10">
        <v>804.43</v>
      </c>
      <c r="Q297" s="10">
        <v>0</v>
      </c>
      <c r="R297" s="10">
        <v>0</v>
      </c>
      <c r="S297" s="10">
        <v>59268.93</v>
      </c>
      <c r="T297" s="10">
        <v>520.45000000000005</v>
      </c>
      <c r="U297" s="10">
        <v>513.62</v>
      </c>
      <c r="V297" s="10">
        <v>0</v>
      </c>
      <c r="W297" s="10">
        <v>520.45000000000005</v>
      </c>
      <c r="X297" s="10">
        <v>513.62</v>
      </c>
      <c r="Y297" s="10">
        <v>0</v>
      </c>
      <c r="Z297" s="10">
        <v>0</v>
      </c>
      <c r="AA297" s="10">
        <v>0</v>
      </c>
      <c r="AB297" s="10">
        <v>150.19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77.83</v>
      </c>
      <c r="AI297" s="19">
        <v>33.96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77.83</v>
      </c>
      <c r="AP297" s="10">
        <v>0</v>
      </c>
      <c r="AQ297" s="10">
        <v>0</v>
      </c>
      <c r="AR297" s="10">
        <v>0</v>
      </c>
      <c r="AS297" s="10"/>
      <c r="AT297" s="10"/>
      <c r="AU297" s="10">
        <f t="shared" si="4"/>
        <v>2975.91</v>
      </c>
      <c r="AV297" s="10">
        <v>0</v>
      </c>
      <c r="AW297" s="10">
        <v>0</v>
      </c>
      <c r="AX297" s="11">
        <v>57</v>
      </c>
      <c r="AY297" s="11">
        <v>300</v>
      </c>
      <c r="AZ297" s="10">
        <v>518065.9938</v>
      </c>
      <c r="BA297" s="10">
        <v>142169.20000000001</v>
      </c>
      <c r="BB297" s="12">
        <v>90</v>
      </c>
      <c r="BC297" s="12">
        <v>37.520107730788403</v>
      </c>
      <c r="BD297" s="12">
        <v>10.26</v>
      </c>
      <c r="BE297" s="12"/>
      <c r="BF297" s="8" t="s">
        <v>75</v>
      </c>
      <c r="BG297" s="5"/>
      <c r="BH297" s="8" t="s">
        <v>521</v>
      </c>
      <c r="BI297" s="8" t="s">
        <v>534</v>
      </c>
      <c r="BJ297" s="8" t="s">
        <v>535</v>
      </c>
      <c r="BK297" s="8" t="s">
        <v>83</v>
      </c>
      <c r="BL297" s="6" t="s">
        <v>79</v>
      </c>
      <c r="BM297" s="12">
        <v>461747.75686745998</v>
      </c>
      <c r="BN297" s="6" t="s">
        <v>80</v>
      </c>
      <c r="BO297" s="12"/>
      <c r="BP297" s="13">
        <v>37748</v>
      </c>
      <c r="BQ297" s="13">
        <v>46880</v>
      </c>
      <c r="BR297" s="12"/>
      <c r="BS297" s="12">
        <v>150.19</v>
      </c>
      <c r="BT297" s="12">
        <v>0</v>
      </c>
    </row>
    <row r="298" spans="1:72" s="1" customFormat="1" ht="18.2" customHeight="1" x14ac:dyDescent="0.15">
      <c r="A298" s="14">
        <v>296</v>
      </c>
      <c r="B298" s="15" t="s">
        <v>72</v>
      </c>
      <c r="C298" s="15" t="s">
        <v>73</v>
      </c>
      <c r="D298" s="16">
        <v>45139</v>
      </c>
      <c r="E298" s="17" t="s">
        <v>539</v>
      </c>
      <c r="F298" s="18">
        <v>209</v>
      </c>
      <c r="G298" s="18">
        <v>208</v>
      </c>
      <c r="H298" s="19">
        <v>76451.72</v>
      </c>
      <c r="I298" s="19">
        <v>97895.03</v>
      </c>
      <c r="J298" s="19">
        <v>0</v>
      </c>
      <c r="K298" s="19">
        <v>174346.75</v>
      </c>
      <c r="L298" s="19">
        <v>1019.37</v>
      </c>
      <c r="M298" s="19">
        <v>0</v>
      </c>
      <c r="N298" s="19"/>
      <c r="O298" s="19">
        <v>0</v>
      </c>
      <c r="P298" s="19">
        <v>0</v>
      </c>
      <c r="Q298" s="19">
        <v>0</v>
      </c>
      <c r="R298" s="19">
        <v>0</v>
      </c>
      <c r="S298" s="19">
        <v>174346.75</v>
      </c>
      <c r="T298" s="19">
        <v>252347.57</v>
      </c>
      <c r="U298" s="19">
        <v>664.5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253012.07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/>
      <c r="AT298" s="19"/>
      <c r="AU298" s="19">
        <f t="shared" si="4"/>
        <v>0</v>
      </c>
      <c r="AV298" s="19">
        <v>98914.4</v>
      </c>
      <c r="AW298" s="19">
        <v>253012.07</v>
      </c>
      <c r="AX298" s="20">
        <v>57</v>
      </c>
      <c r="AY298" s="20">
        <v>300</v>
      </c>
      <c r="AZ298" s="19">
        <v>653500.00199999998</v>
      </c>
      <c r="BA298" s="19">
        <v>179288</v>
      </c>
      <c r="BB298" s="21">
        <v>89.98</v>
      </c>
      <c r="BC298" s="21">
        <v>87.500114703716903</v>
      </c>
      <c r="BD298" s="21">
        <v>10.43</v>
      </c>
      <c r="BE298" s="21"/>
      <c r="BF298" s="17" t="s">
        <v>75</v>
      </c>
      <c r="BG298" s="14"/>
      <c r="BH298" s="17" t="s">
        <v>521</v>
      </c>
      <c r="BI298" s="17" t="s">
        <v>540</v>
      </c>
      <c r="BJ298" s="17" t="s">
        <v>541</v>
      </c>
      <c r="BK298" s="17" t="s">
        <v>78</v>
      </c>
      <c r="BL298" s="15" t="s">
        <v>79</v>
      </c>
      <c r="BM298" s="21">
        <v>1358287.0608534999</v>
      </c>
      <c r="BN298" s="15" t="s">
        <v>80</v>
      </c>
      <c r="BO298" s="21"/>
      <c r="BP298" s="22">
        <v>37749</v>
      </c>
      <c r="BQ298" s="22">
        <v>46881</v>
      </c>
      <c r="BR298" s="21"/>
      <c r="BS298" s="21">
        <v>287.45999999999998</v>
      </c>
      <c r="BT298" s="21">
        <v>0</v>
      </c>
    </row>
    <row r="299" spans="1:72" s="1" customFormat="1" ht="18.2" customHeight="1" x14ac:dyDescent="0.15">
      <c r="A299" s="5">
        <v>297</v>
      </c>
      <c r="B299" s="6" t="s">
        <v>72</v>
      </c>
      <c r="C299" s="6" t="s">
        <v>73</v>
      </c>
      <c r="D299" s="7">
        <v>45139</v>
      </c>
      <c r="E299" s="8" t="s">
        <v>542</v>
      </c>
      <c r="F299" s="9">
        <v>0</v>
      </c>
      <c r="G299" s="9">
        <v>0</v>
      </c>
      <c r="H299" s="10">
        <v>54762.37</v>
      </c>
      <c r="I299" s="10">
        <v>0</v>
      </c>
      <c r="J299" s="10">
        <v>0</v>
      </c>
      <c r="K299" s="10">
        <v>54762.37</v>
      </c>
      <c r="L299" s="10">
        <v>800.11</v>
      </c>
      <c r="M299" s="10">
        <v>0</v>
      </c>
      <c r="N299" s="10"/>
      <c r="O299" s="10">
        <v>0</v>
      </c>
      <c r="P299" s="10">
        <v>800.11</v>
      </c>
      <c r="Q299" s="10">
        <v>0</v>
      </c>
      <c r="R299" s="10">
        <v>0</v>
      </c>
      <c r="S299" s="10">
        <v>53962.26</v>
      </c>
      <c r="T299" s="10">
        <v>0</v>
      </c>
      <c r="U299" s="10">
        <v>474.15</v>
      </c>
      <c r="V299" s="10">
        <v>0</v>
      </c>
      <c r="W299" s="10">
        <v>0</v>
      </c>
      <c r="X299" s="10">
        <v>474.15</v>
      </c>
      <c r="Y299" s="10">
        <v>0</v>
      </c>
      <c r="Z299" s="10">
        <v>0</v>
      </c>
      <c r="AA299" s="10">
        <v>0</v>
      </c>
      <c r="AB299" s="10">
        <v>222.08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80.47</v>
      </c>
      <c r="AI299" s="19">
        <v>33.96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/>
      <c r="AT299" s="10"/>
      <c r="AU299" s="10">
        <f t="shared" si="4"/>
        <v>1610.77</v>
      </c>
      <c r="AV299" s="10">
        <v>0</v>
      </c>
      <c r="AW299" s="10">
        <v>0</v>
      </c>
      <c r="AX299" s="11">
        <v>53</v>
      </c>
      <c r="AY299" s="11">
        <v>300</v>
      </c>
      <c r="AZ299" s="10">
        <v>635000.00719999999</v>
      </c>
      <c r="BA299" s="10">
        <v>136089.19</v>
      </c>
      <c r="BB299" s="12">
        <v>70.3</v>
      </c>
      <c r="BC299" s="12">
        <v>27.8754460806182</v>
      </c>
      <c r="BD299" s="12">
        <v>10.39</v>
      </c>
      <c r="BE299" s="12"/>
      <c r="BF299" s="8" t="s">
        <v>75</v>
      </c>
      <c r="BG299" s="5"/>
      <c r="BH299" s="8" t="s">
        <v>521</v>
      </c>
      <c r="BI299" s="8" t="s">
        <v>540</v>
      </c>
      <c r="BJ299" s="8" t="s">
        <v>541</v>
      </c>
      <c r="BK299" s="8" t="s">
        <v>83</v>
      </c>
      <c r="BL299" s="6" t="s">
        <v>79</v>
      </c>
      <c r="BM299" s="12">
        <v>420404.96615171997</v>
      </c>
      <c r="BN299" s="6" t="s">
        <v>80</v>
      </c>
      <c r="BO299" s="12"/>
      <c r="BP299" s="13">
        <v>37754</v>
      </c>
      <c r="BQ299" s="13">
        <v>46886</v>
      </c>
      <c r="BR299" s="12"/>
      <c r="BS299" s="12">
        <v>222.08</v>
      </c>
      <c r="BT299" s="12">
        <v>0</v>
      </c>
    </row>
    <row r="300" spans="1:72" s="1" customFormat="1" ht="18.2" customHeight="1" x14ac:dyDescent="0.15">
      <c r="A300" s="14">
        <v>298</v>
      </c>
      <c r="B300" s="15" t="s">
        <v>72</v>
      </c>
      <c r="C300" s="15" t="s">
        <v>73</v>
      </c>
      <c r="D300" s="16">
        <v>45139</v>
      </c>
      <c r="E300" s="17" t="s">
        <v>543</v>
      </c>
      <c r="F300" s="18">
        <v>0</v>
      </c>
      <c r="G300" s="18">
        <v>0</v>
      </c>
      <c r="H300" s="19">
        <v>50566.1</v>
      </c>
      <c r="I300" s="19">
        <v>0</v>
      </c>
      <c r="J300" s="19">
        <v>0</v>
      </c>
      <c r="K300" s="19">
        <v>50566.1</v>
      </c>
      <c r="L300" s="19">
        <v>371.03</v>
      </c>
      <c r="M300" s="19">
        <v>0</v>
      </c>
      <c r="N300" s="19"/>
      <c r="O300" s="19">
        <v>0</v>
      </c>
      <c r="P300" s="19">
        <v>371.03</v>
      </c>
      <c r="Q300" s="19">
        <v>0</v>
      </c>
      <c r="R300" s="19">
        <v>0</v>
      </c>
      <c r="S300" s="19">
        <v>50195.07</v>
      </c>
      <c r="T300" s="19">
        <v>0</v>
      </c>
      <c r="U300" s="19">
        <v>444.14</v>
      </c>
      <c r="V300" s="19">
        <v>0</v>
      </c>
      <c r="W300" s="19">
        <v>0</v>
      </c>
      <c r="X300" s="19">
        <v>444.14</v>
      </c>
      <c r="Y300" s="19">
        <v>0</v>
      </c>
      <c r="Z300" s="19">
        <v>0</v>
      </c>
      <c r="AA300" s="19">
        <v>0</v>
      </c>
      <c r="AB300" s="19">
        <v>65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96.81</v>
      </c>
      <c r="AI300" s="19">
        <v>33.96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/>
      <c r="AT300" s="19"/>
      <c r="AU300" s="19">
        <f t="shared" si="4"/>
        <v>1010.9399999999999</v>
      </c>
      <c r="AV300" s="19">
        <v>0</v>
      </c>
      <c r="AW300" s="19">
        <v>0</v>
      </c>
      <c r="AX300" s="20">
        <v>89</v>
      </c>
      <c r="AY300" s="20">
        <v>360</v>
      </c>
      <c r="AZ300" s="19">
        <v>305235.51299999998</v>
      </c>
      <c r="BA300" s="19">
        <v>88825</v>
      </c>
      <c r="BB300" s="21">
        <v>85</v>
      </c>
      <c r="BC300" s="21">
        <v>48.033559808612402</v>
      </c>
      <c r="BD300" s="21">
        <v>10.54</v>
      </c>
      <c r="BE300" s="21"/>
      <c r="BF300" s="17" t="s">
        <v>75</v>
      </c>
      <c r="BG300" s="14"/>
      <c r="BH300" s="17" t="s">
        <v>269</v>
      </c>
      <c r="BI300" s="17" t="s">
        <v>544</v>
      </c>
      <c r="BJ300" s="17" t="s">
        <v>545</v>
      </c>
      <c r="BK300" s="17" t="s">
        <v>83</v>
      </c>
      <c r="BL300" s="15" t="s">
        <v>79</v>
      </c>
      <c r="BM300" s="21">
        <v>391055.83614054002</v>
      </c>
      <c r="BN300" s="15" t="s">
        <v>80</v>
      </c>
      <c r="BO300" s="21"/>
      <c r="BP300" s="22">
        <v>36900</v>
      </c>
      <c r="BQ300" s="22">
        <v>47857</v>
      </c>
      <c r="BR300" s="21"/>
      <c r="BS300" s="21">
        <v>65</v>
      </c>
      <c r="BT300" s="21">
        <v>0</v>
      </c>
    </row>
    <row r="301" spans="1:72" s="1" customFormat="1" ht="18.2" customHeight="1" x14ac:dyDescent="0.15">
      <c r="A301" s="5">
        <v>299</v>
      </c>
      <c r="B301" s="6" t="s">
        <v>72</v>
      </c>
      <c r="C301" s="6" t="s">
        <v>73</v>
      </c>
      <c r="D301" s="7">
        <v>45139</v>
      </c>
      <c r="E301" s="8" t="s">
        <v>546</v>
      </c>
      <c r="F301" s="9">
        <v>0</v>
      </c>
      <c r="G301" s="9">
        <v>0</v>
      </c>
      <c r="H301" s="10">
        <v>40799.82</v>
      </c>
      <c r="I301" s="10">
        <v>0</v>
      </c>
      <c r="J301" s="10">
        <v>0</v>
      </c>
      <c r="K301" s="10">
        <v>40799.82</v>
      </c>
      <c r="L301" s="10">
        <v>323.26</v>
      </c>
      <c r="M301" s="10">
        <v>0</v>
      </c>
      <c r="N301" s="10"/>
      <c r="O301" s="10">
        <v>0</v>
      </c>
      <c r="P301" s="10">
        <v>323.26</v>
      </c>
      <c r="Q301" s="10">
        <v>1093.8699999999999</v>
      </c>
      <c r="R301" s="10">
        <v>0</v>
      </c>
      <c r="S301" s="10">
        <v>39382.69</v>
      </c>
      <c r="T301" s="10">
        <v>0</v>
      </c>
      <c r="U301" s="10">
        <v>352.24</v>
      </c>
      <c r="V301" s="10">
        <v>0</v>
      </c>
      <c r="W301" s="10">
        <v>0</v>
      </c>
      <c r="X301" s="10">
        <v>352.24</v>
      </c>
      <c r="Y301" s="10">
        <v>0</v>
      </c>
      <c r="Z301" s="10">
        <v>0</v>
      </c>
      <c r="AA301" s="10">
        <v>0</v>
      </c>
      <c r="AB301" s="10">
        <v>65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81.44</v>
      </c>
      <c r="AI301" s="19">
        <v>33.96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/>
      <c r="AT301" s="10"/>
      <c r="AU301" s="10">
        <f t="shared" si="4"/>
        <v>1949.77</v>
      </c>
      <c r="AV301" s="10">
        <v>0</v>
      </c>
      <c r="AW301" s="10">
        <v>0</v>
      </c>
      <c r="AX301" s="11">
        <v>89</v>
      </c>
      <c r="AY301" s="11">
        <v>360</v>
      </c>
      <c r="AZ301" s="10">
        <v>243958.995</v>
      </c>
      <c r="BA301" s="10">
        <v>74700</v>
      </c>
      <c r="BB301" s="12">
        <v>90</v>
      </c>
      <c r="BC301" s="12">
        <v>47.4490240963855</v>
      </c>
      <c r="BD301" s="12">
        <v>10.36</v>
      </c>
      <c r="BE301" s="12"/>
      <c r="BF301" s="8" t="s">
        <v>75</v>
      </c>
      <c r="BG301" s="5"/>
      <c r="BH301" s="8" t="s">
        <v>269</v>
      </c>
      <c r="BI301" s="8" t="s">
        <v>544</v>
      </c>
      <c r="BJ301" s="8" t="s">
        <v>547</v>
      </c>
      <c r="BK301" s="8" t="s">
        <v>83</v>
      </c>
      <c r="BL301" s="6" t="s">
        <v>79</v>
      </c>
      <c r="BM301" s="12">
        <v>306819.58940217999</v>
      </c>
      <c r="BN301" s="6" t="s">
        <v>80</v>
      </c>
      <c r="BO301" s="12"/>
      <c r="BP301" s="13">
        <v>36922</v>
      </c>
      <c r="BQ301" s="13">
        <v>47879</v>
      </c>
      <c r="BR301" s="12"/>
      <c r="BS301" s="12">
        <v>65</v>
      </c>
      <c r="BT301" s="12">
        <v>0</v>
      </c>
    </row>
    <row r="302" spans="1:72" s="1" customFormat="1" ht="18.2" customHeight="1" x14ac:dyDescent="0.15">
      <c r="A302" s="14">
        <v>300</v>
      </c>
      <c r="B302" s="15" t="s">
        <v>72</v>
      </c>
      <c r="C302" s="15" t="s">
        <v>73</v>
      </c>
      <c r="D302" s="16">
        <v>45139</v>
      </c>
      <c r="E302" s="17" t="s">
        <v>548</v>
      </c>
      <c r="F302" s="18">
        <v>0</v>
      </c>
      <c r="G302" s="18">
        <v>0</v>
      </c>
      <c r="H302" s="19">
        <v>49820.77</v>
      </c>
      <c r="I302" s="19">
        <v>0</v>
      </c>
      <c r="J302" s="19">
        <v>0</v>
      </c>
      <c r="K302" s="19">
        <v>49820.77</v>
      </c>
      <c r="L302" s="19">
        <v>377.57</v>
      </c>
      <c r="M302" s="19">
        <v>0</v>
      </c>
      <c r="N302" s="19"/>
      <c r="O302" s="19">
        <v>0</v>
      </c>
      <c r="P302" s="19">
        <v>377.57</v>
      </c>
      <c r="Q302" s="19">
        <v>989.26</v>
      </c>
      <c r="R302" s="19">
        <v>0</v>
      </c>
      <c r="S302" s="19">
        <v>48453.94</v>
      </c>
      <c r="T302" s="19">
        <v>0</v>
      </c>
      <c r="U302" s="19">
        <v>437.6</v>
      </c>
      <c r="V302" s="19">
        <v>0</v>
      </c>
      <c r="W302" s="19">
        <v>0</v>
      </c>
      <c r="X302" s="19">
        <v>437.6</v>
      </c>
      <c r="Y302" s="19">
        <v>0</v>
      </c>
      <c r="Z302" s="19">
        <v>0</v>
      </c>
      <c r="AA302" s="19">
        <v>0</v>
      </c>
      <c r="AB302" s="19">
        <v>65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33.96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/>
      <c r="AT302" s="19"/>
      <c r="AU302" s="19">
        <f t="shared" si="4"/>
        <v>1903.39</v>
      </c>
      <c r="AV302" s="19">
        <v>0</v>
      </c>
      <c r="AW302" s="19">
        <v>0</v>
      </c>
      <c r="AX302" s="20">
        <v>87</v>
      </c>
      <c r="AY302" s="20">
        <v>360</v>
      </c>
      <c r="AZ302" s="19">
        <v>306881.70150000002</v>
      </c>
      <c r="BA302" s="19">
        <v>88825</v>
      </c>
      <c r="BB302" s="21">
        <v>85</v>
      </c>
      <c r="BC302" s="21">
        <v>46.367406698564601</v>
      </c>
      <c r="BD302" s="21">
        <v>10.54</v>
      </c>
      <c r="BE302" s="21"/>
      <c r="BF302" s="17" t="s">
        <v>91</v>
      </c>
      <c r="BG302" s="14"/>
      <c r="BH302" s="17" t="s">
        <v>269</v>
      </c>
      <c r="BI302" s="17" t="s">
        <v>544</v>
      </c>
      <c r="BJ302" s="17" t="s">
        <v>545</v>
      </c>
      <c r="BK302" s="17" t="s">
        <v>83</v>
      </c>
      <c r="BL302" s="15" t="s">
        <v>79</v>
      </c>
      <c r="BM302" s="21">
        <v>377491.17634468002</v>
      </c>
      <c r="BN302" s="15" t="s">
        <v>80</v>
      </c>
      <c r="BO302" s="21"/>
      <c r="BP302" s="22">
        <v>36917</v>
      </c>
      <c r="BQ302" s="22">
        <v>47874</v>
      </c>
      <c r="BR302" s="21"/>
      <c r="BS302" s="21">
        <v>65</v>
      </c>
      <c r="BT302" s="21">
        <v>0</v>
      </c>
    </row>
    <row r="303" spans="1:72" s="1" customFormat="1" ht="18.2" customHeight="1" x14ac:dyDescent="0.15">
      <c r="A303" s="5">
        <v>301</v>
      </c>
      <c r="B303" s="6" t="s">
        <v>72</v>
      </c>
      <c r="C303" s="6" t="s">
        <v>73</v>
      </c>
      <c r="D303" s="7">
        <v>45139</v>
      </c>
      <c r="E303" s="8" t="s">
        <v>549</v>
      </c>
      <c r="F303" s="9">
        <v>176</v>
      </c>
      <c r="G303" s="9">
        <v>175</v>
      </c>
      <c r="H303" s="10">
        <v>45277.13</v>
      </c>
      <c r="I303" s="10">
        <v>29416.47</v>
      </c>
      <c r="J303" s="10">
        <v>0</v>
      </c>
      <c r="K303" s="10">
        <v>74693.600000000006</v>
      </c>
      <c r="L303" s="10">
        <v>327.87</v>
      </c>
      <c r="M303" s="10">
        <v>0</v>
      </c>
      <c r="N303" s="10"/>
      <c r="O303" s="10">
        <v>0</v>
      </c>
      <c r="P303" s="10">
        <v>0</v>
      </c>
      <c r="Q303" s="10">
        <v>0</v>
      </c>
      <c r="R303" s="10">
        <v>0</v>
      </c>
      <c r="S303" s="10">
        <v>74693.600000000006</v>
      </c>
      <c r="T303" s="10">
        <v>97883.05</v>
      </c>
      <c r="U303" s="10">
        <v>395.42</v>
      </c>
      <c r="V303" s="10">
        <v>0</v>
      </c>
      <c r="W303" s="10">
        <v>0</v>
      </c>
      <c r="X303" s="10">
        <v>0</v>
      </c>
      <c r="Y303" s="10">
        <v>0</v>
      </c>
      <c r="Z303" s="10">
        <v>0</v>
      </c>
      <c r="AA303" s="10">
        <v>98278.47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/>
      <c r="AT303" s="10"/>
      <c r="AU303" s="10">
        <f t="shared" si="4"/>
        <v>0</v>
      </c>
      <c r="AV303" s="10">
        <v>29744.34</v>
      </c>
      <c r="AW303" s="10">
        <v>98278.47</v>
      </c>
      <c r="AX303" s="11">
        <v>90</v>
      </c>
      <c r="AY303" s="11">
        <v>360</v>
      </c>
      <c r="AZ303" s="10">
        <v>259169.24</v>
      </c>
      <c r="BA303" s="10">
        <v>79200</v>
      </c>
      <c r="BB303" s="12">
        <v>90</v>
      </c>
      <c r="BC303" s="12">
        <v>84.879090909090905</v>
      </c>
      <c r="BD303" s="12">
        <v>10.48</v>
      </c>
      <c r="BE303" s="12"/>
      <c r="BF303" s="8" t="s">
        <v>75</v>
      </c>
      <c r="BG303" s="5"/>
      <c r="BH303" s="8" t="s">
        <v>269</v>
      </c>
      <c r="BI303" s="8" t="s">
        <v>544</v>
      </c>
      <c r="BJ303" s="8" t="s">
        <v>547</v>
      </c>
      <c r="BK303" s="8" t="s">
        <v>78</v>
      </c>
      <c r="BL303" s="6" t="s">
        <v>79</v>
      </c>
      <c r="BM303" s="12">
        <v>581917.07277920004</v>
      </c>
      <c r="BN303" s="6" t="s">
        <v>80</v>
      </c>
      <c r="BO303" s="12"/>
      <c r="BP303" s="13">
        <v>36937</v>
      </c>
      <c r="BQ303" s="13">
        <v>47894</v>
      </c>
      <c r="BR303" s="12"/>
      <c r="BS303" s="12">
        <v>90</v>
      </c>
      <c r="BT303" s="12">
        <v>0</v>
      </c>
    </row>
    <row r="304" spans="1:72" s="1" customFormat="1" ht="18.2" customHeight="1" x14ac:dyDescent="0.15">
      <c r="A304" s="14">
        <v>302</v>
      </c>
      <c r="B304" s="15" t="s">
        <v>72</v>
      </c>
      <c r="C304" s="15" t="s">
        <v>73</v>
      </c>
      <c r="D304" s="16">
        <v>45139</v>
      </c>
      <c r="E304" s="17" t="s">
        <v>550</v>
      </c>
      <c r="F304" s="18">
        <v>132</v>
      </c>
      <c r="G304" s="18">
        <v>131</v>
      </c>
      <c r="H304" s="19">
        <v>45277.13</v>
      </c>
      <c r="I304" s="19">
        <v>25628.959999999999</v>
      </c>
      <c r="J304" s="19">
        <v>0</v>
      </c>
      <c r="K304" s="19">
        <v>70906.09</v>
      </c>
      <c r="L304" s="19">
        <v>327.87</v>
      </c>
      <c r="M304" s="19">
        <v>0</v>
      </c>
      <c r="N304" s="19"/>
      <c r="O304" s="19">
        <v>0</v>
      </c>
      <c r="P304" s="19">
        <v>0</v>
      </c>
      <c r="Q304" s="19">
        <v>0</v>
      </c>
      <c r="R304" s="19">
        <v>0</v>
      </c>
      <c r="S304" s="19">
        <v>70906.09</v>
      </c>
      <c r="T304" s="19">
        <v>69845.570000000007</v>
      </c>
      <c r="U304" s="19">
        <v>395.42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70240.990000000005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/>
      <c r="AT304" s="19"/>
      <c r="AU304" s="19">
        <f t="shared" si="4"/>
        <v>0</v>
      </c>
      <c r="AV304" s="19">
        <v>25956.83</v>
      </c>
      <c r="AW304" s="19">
        <v>70240.990000000005</v>
      </c>
      <c r="AX304" s="20">
        <v>90</v>
      </c>
      <c r="AY304" s="20">
        <v>360</v>
      </c>
      <c r="AZ304" s="19">
        <v>259169.24</v>
      </c>
      <c r="BA304" s="19">
        <v>79200</v>
      </c>
      <c r="BB304" s="21">
        <v>90</v>
      </c>
      <c r="BC304" s="21">
        <v>80.575102272727307</v>
      </c>
      <c r="BD304" s="21">
        <v>10.48</v>
      </c>
      <c r="BE304" s="21"/>
      <c r="BF304" s="17" t="s">
        <v>75</v>
      </c>
      <c r="BG304" s="14"/>
      <c r="BH304" s="17" t="s">
        <v>269</v>
      </c>
      <c r="BI304" s="17" t="s">
        <v>544</v>
      </c>
      <c r="BJ304" s="17" t="s">
        <v>547</v>
      </c>
      <c r="BK304" s="17" t="s">
        <v>78</v>
      </c>
      <c r="BL304" s="15" t="s">
        <v>79</v>
      </c>
      <c r="BM304" s="21">
        <v>552409.63529698004</v>
      </c>
      <c r="BN304" s="15" t="s">
        <v>80</v>
      </c>
      <c r="BO304" s="21"/>
      <c r="BP304" s="22">
        <v>36937</v>
      </c>
      <c r="BQ304" s="22">
        <v>47894</v>
      </c>
      <c r="BR304" s="21"/>
      <c r="BS304" s="21">
        <v>90</v>
      </c>
      <c r="BT304" s="21">
        <v>0</v>
      </c>
    </row>
    <row r="305" spans="1:72" s="1" customFormat="1" ht="18.2" customHeight="1" x14ac:dyDescent="0.15">
      <c r="A305" s="5">
        <v>303</v>
      </c>
      <c r="B305" s="6" t="s">
        <v>72</v>
      </c>
      <c r="C305" s="6" t="s">
        <v>73</v>
      </c>
      <c r="D305" s="7">
        <v>45139</v>
      </c>
      <c r="E305" s="8" t="s">
        <v>551</v>
      </c>
      <c r="F305" s="9">
        <v>0</v>
      </c>
      <c r="G305" s="9">
        <v>0</v>
      </c>
      <c r="H305" s="10">
        <v>44022.38</v>
      </c>
      <c r="I305" s="10">
        <v>335.89</v>
      </c>
      <c r="J305" s="10">
        <v>0</v>
      </c>
      <c r="K305" s="10">
        <v>44358.27</v>
      </c>
      <c r="L305" s="10">
        <v>338.84</v>
      </c>
      <c r="M305" s="10">
        <v>0</v>
      </c>
      <c r="N305" s="10"/>
      <c r="O305" s="10">
        <v>335.89</v>
      </c>
      <c r="P305" s="10">
        <v>338.84</v>
      </c>
      <c r="Q305" s="10">
        <v>0.09</v>
      </c>
      <c r="R305" s="10">
        <v>0</v>
      </c>
      <c r="S305" s="10">
        <v>43683.45</v>
      </c>
      <c r="T305" s="10">
        <v>387.4</v>
      </c>
      <c r="U305" s="10">
        <v>384.45</v>
      </c>
      <c r="V305" s="10">
        <v>0</v>
      </c>
      <c r="W305" s="10">
        <v>387.4</v>
      </c>
      <c r="X305" s="10">
        <v>384.45</v>
      </c>
      <c r="Y305" s="10">
        <v>0</v>
      </c>
      <c r="Z305" s="10">
        <v>0</v>
      </c>
      <c r="AA305" s="10">
        <v>0</v>
      </c>
      <c r="AB305" s="10">
        <v>90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89.45</v>
      </c>
      <c r="AI305" s="19">
        <v>33.96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89.44</v>
      </c>
      <c r="AP305" s="10">
        <v>0</v>
      </c>
      <c r="AQ305" s="10">
        <v>0</v>
      </c>
      <c r="AR305" s="10">
        <v>0</v>
      </c>
      <c r="AS305" s="10"/>
      <c r="AT305" s="10"/>
      <c r="AU305" s="10">
        <f t="shared" si="4"/>
        <v>1749.52</v>
      </c>
      <c r="AV305" s="10">
        <v>0</v>
      </c>
      <c r="AW305" s="10">
        <v>0</v>
      </c>
      <c r="AX305" s="11">
        <v>91</v>
      </c>
      <c r="AY305" s="11">
        <v>360</v>
      </c>
      <c r="AZ305" s="10">
        <v>259087.576</v>
      </c>
      <c r="BA305" s="10">
        <v>79200</v>
      </c>
      <c r="BB305" s="12">
        <v>90</v>
      </c>
      <c r="BC305" s="12">
        <v>49.640284090909098</v>
      </c>
      <c r="BD305" s="12">
        <v>10.48</v>
      </c>
      <c r="BE305" s="12"/>
      <c r="BF305" s="8" t="s">
        <v>75</v>
      </c>
      <c r="BG305" s="5"/>
      <c r="BH305" s="8" t="s">
        <v>269</v>
      </c>
      <c r="BI305" s="8" t="s">
        <v>544</v>
      </c>
      <c r="BJ305" s="8" t="s">
        <v>547</v>
      </c>
      <c r="BK305" s="8" t="s">
        <v>83</v>
      </c>
      <c r="BL305" s="6" t="s">
        <v>79</v>
      </c>
      <c r="BM305" s="12">
        <v>340325.61495090002</v>
      </c>
      <c r="BN305" s="6" t="s">
        <v>80</v>
      </c>
      <c r="BO305" s="12"/>
      <c r="BP305" s="13">
        <v>36973</v>
      </c>
      <c r="BQ305" s="13">
        <v>47930</v>
      </c>
      <c r="BR305" s="12"/>
      <c r="BS305" s="12">
        <v>90</v>
      </c>
      <c r="BT305" s="12">
        <v>0</v>
      </c>
    </row>
    <row r="306" spans="1:72" s="1" customFormat="1" ht="18.2" customHeight="1" x14ac:dyDescent="0.15">
      <c r="A306" s="14">
        <v>304</v>
      </c>
      <c r="B306" s="15" t="s">
        <v>72</v>
      </c>
      <c r="C306" s="15" t="s">
        <v>73</v>
      </c>
      <c r="D306" s="16">
        <v>45139</v>
      </c>
      <c r="E306" s="17" t="s">
        <v>552</v>
      </c>
      <c r="F306" s="18">
        <v>0</v>
      </c>
      <c r="G306" s="18">
        <v>0</v>
      </c>
      <c r="H306" s="19">
        <v>35714.730000000003</v>
      </c>
      <c r="I306" s="19">
        <v>0</v>
      </c>
      <c r="J306" s="19">
        <v>0</v>
      </c>
      <c r="K306" s="19">
        <v>35714.730000000003</v>
      </c>
      <c r="L306" s="19">
        <v>263.56</v>
      </c>
      <c r="M306" s="19">
        <v>0</v>
      </c>
      <c r="N306" s="19"/>
      <c r="O306" s="19">
        <v>0</v>
      </c>
      <c r="P306" s="19">
        <v>263.56</v>
      </c>
      <c r="Q306" s="19">
        <v>0</v>
      </c>
      <c r="R306" s="19">
        <v>0</v>
      </c>
      <c r="S306" s="19">
        <v>35451.17</v>
      </c>
      <c r="T306" s="19">
        <v>0</v>
      </c>
      <c r="U306" s="19">
        <v>291.67</v>
      </c>
      <c r="V306" s="19">
        <v>0</v>
      </c>
      <c r="W306" s="19">
        <v>0</v>
      </c>
      <c r="X306" s="19">
        <v>291.67</v>
      </c>
      <c r="Y306" s="19">
        <v>0</v>
      </c>
      <c r="Z306" s="19">
        <v>0</v>
      </c>
      <c r="AA306" s="19">
        <v>0</v>
      </c>
      <c r="AB306" s="19">
        <v>90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70.97</v>
      </c>
      <c r="AI306" s="19">
        <v>33.96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/>
      <c r="AT306" s="19"/>
      <c r="AU306" s="19">
        <f t="shared" si="4"/>
        <v>750.16000000000008</v>
      </c>
      <c r="AV306" s="19">
        <v>0</v>
      </c>
      <c r="AW306" s="19">
        <v>0</v>
      </c>
      <c r="AX306" s="20">
        <v>91</v>
      </c>
      <c r="AY306" s="20">
        <v>360</v>
      </c>
      <c r="AZ306" s="19">
        <v>210508.65549999999</v>
      </c>
      <c r="BA306" s="19">
        <v>64350</v>
      </c>
      <c r="BB306" s="21">
        <v>90</v>
      </c>
      <c r="BC306" s="21">
        <v>49.582055944055902</v>
      </c>
      <c r="BD306" s="21">
        <v>9.8000000000000007</v>
      </c>
      <c r="BE306" s="21"/>
      <c r="BF306" s="17" t="s">
        <v>75</v>
      </c>
      <c r="BG306" s="14"/>
      <c r="BH306" s="17" t="s">
        <v>269</v>
      </c>
      <c r="BI306" s="17" t="s">
        <v>544</v>
      </c>
      <c r="BJ306" s="17" t="s">
        <v>547</v>
      </c>
      <c r="BK306" s="17" t="s">
        <v>83</v>
      </c>
      <c r="BL306" s="15" t="s">
        <v>79</v>
      </c>
      <c r="BM306" s="21">
        <v>276190.21004474</v>
      </c>
      <c r="BN306" s="15" t="s">
        <v>80</v>
      </c>
      <c r="BO306" s="21"/>
      <c r="BP306" s="22">
        <v>36973</v>
      </c>
      <c r="BQ306" s="22">
        <v>47930</v>
      </c>
      <c r="BR306" s="21"/>
      <c r="BS306" s="21">
        <v>90</v>
      </c>
      <c r="BT306" s="21">
        <v>0</v>
      </c>
    </row>
    <row r="307" spans="1:72" s="1" customFormat="1" ht="18.2" customHeight="1" x14ac:dyDescent="0.15">
      <c r="A307" s="5">
        <v>305</v>
      </c>
      <c r="B307" s="6" t="s">
        <v>72</v>
      </c>
      <c r="C307" s="6" t="s">
        <v>73</v>
      </c>
      <c r="D307" s="7">
        <v>45139</v>
      </c>
      <c r="E307" s="8" t="s">
        <v>553</v>
      </c>
      <c r="F307" s="9">
        <v>0</v>
      </c>
      <c r="G307" s="9">
        <v>0</v>
      </c>
      <c r="H307" s="10">
        <v>45331.44</v>
      </c>
      <c r="I307" s="10">
        <v>0</v>
      </c>
      <c r="J307" s="10">
        <v>0</v>
      </c>
      <c r="K307" s="10">
        <v>45331.44</v>
      </c>
      <c r="L307" s="10">
        <v>327.39</v>
      </c>
      <c r="M307" s="10">
        <v>0</v>
      </c>
      <c r="N307" s="10"/>
      <c r="O307" s="10">
        <v>0</v>
      </c>
      <c r="P307" s="10">
        <v>327.39</v>
      </c>
      <c r="Q307" s="10">
        <v>0</v>
      </c>
      <c r="R307" s="10">
        <v>0</v>
      </c>
      <c r="S307" s="10">
        <v>45004.05</v>
      </c>
      <c r="T307" s="10">
        <v>0</v>
      </c>
      <c r="U307" s="10">
        <v>395.9</v>
      </c>
      <c r="V307" s="10">
        <v>0</v>
      </c>
      <c r="W307" s="10">
        <v>0</v>
      </c>
      <c r="X307" s="10">
        <v>395.9</v>
      </c>
      <c r="Y307" s="10">
        <v>0</v>
      </c>
      <c r="Z307" s="10">
        <v>0</v>
      </c>
      <c r="AA307" s="10">
        <v>0</v>
      </c>
      <c r="AB307" s="10">
        <v>90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89.45</v>
      </c>
      <c r="AI307" s="19">
        <v>33.96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/>
      <c r="AT307" s="10"/>
      <c r="AU307" s="10">
        <f t="shared" si="4"/>
        <v>936.69999999999993</v>
      </c>
      <c r="AV307" s="10">
        <v>0</v>
      </c>
      <c r="AW307" s="10">
        <v>0</v>
      </c>
      <c r="AX307" s="11">
        <v>91</v>
      </c>
      <c r="AY307" s="11">
        <v>360</v>
      </c>
      <c r="AZ307" s="10">
        <v>259384.4</v>
      </c>
      <c r="BA307" s="10">
        <v>79200</v>
      </c>
      <c r="BB307" s="12">
        <v>90</v>
      </c>
      <c r="BC307" s="12">
        <v>51.140965909090902</v>
      </c>
      <c r="BD307" s="12">
        <v>10.48</v>
      </c>
      <c r="BE307" s="12"/>
      <c r="BF307" s="8" t="s">
        <v>75</v>
      </c>
      <c r="BG307" s="5"/>
      <c r="BH307" s="8" t="s">
        <v>269</v>
      </c>
      <c r="BI307" s="8" t="s">
        <v>544</v>
      </c>
      <c r="BJ307" s="8" t="s">
        <v>547</v>
      </c>
      <c r="BK307" s="8" t="s">
        <v>83</v>
      </c>
      <c r="BL307" s="6" t="s">
        <v>79</v>
      </c>
      <c r="BM307" s="12">
        <v>350614.04242409999</v>
      </c>
      <c r="BN307" s="6" t="s">
        <v>80</v>
      </c>
      <c r="BO307" s="12"/>
      <c r="BP307" s="13">
        <v>36980</v>
      </c>
      <c r="BQ307" s="13">
        <v>47937</v>
      </c>
      <c r="BR307" s="12"/>
      <c r="BS307" s="12">
        <v>90</v>
      </c>
      <c r="BT307" s="12">
        <v>0</v>
      </c>
    </row>
    <row r="308" spans="1:72" s="1" customFormat="1" ht="18.2" customHeight="1" x14ac:dyDescent="0.15">
      <c r="A308" s="14">
        <v>306</v>
      </c>
      <c r="B308" s="15" t="s">
        <v>72</v>
      </c>
      <c r="C308" s="15" t="s">
        <v>73</v>
      </c>
      <c r="D308" s="16">
        <v>45139</v>
      </c>
      <c r="E308" s="17" t="s">
        <v>554</v>
      </c>
      <c r="F308" s="18">
        <v>188</v>
      </c>
      <c r="G308" s="18">
        <v>187</v>
      </c>
      <c r="H308" s="19">
        <v>45924.38</v>
      </c>
      <c r="I308" s="19">
        <v>29700.61</v>
      </c>
      <c r="J308" s="19">
        <v>0</v>
      </c>
      <c r="K308" s="19">
        <v>75624.990000000005</v>
      </c>
      <c r="L308" s="19">
        <v>322.22000000000003</v>
      </c>
      <c r="M308" s="19">
        <v>0</v>
      </c>
      <c r="N308" s="19"/>
      <c r="O308" s="19">
        <v>0</v>
      </c>
      <c r="P308" s="19">
        <v>0</v>
      </c>
      <c r="Q308" s="19">
        <v>0</v>
      </c>
      <c r="R308" s="19">
        <v>0</v>
      </c>
      <c r="S308" s="19">
        <v>75624.990000000005</v>
      </c>
      <c r="T308" s="19">
        <v>106278.39999999999</v>
      </c>
      <c r="U308" s="19">
        <v>401.07</v>
      </c>
      <c r="V308" s="19">
        <v>0</v>
      </c>
      <c r="W308" s="19">
        <v>0</v>
      </c>
      <c r="X308" s="19">
        <v>0</v>
      </c>
      <c r="Y308" s="19">
        <v>0</v>
      </c>
      <c r="Z308" s="19">
        <v>0</v>
      </c>
      <c r="AA308" s="19">
        <v>106679.47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/>
      <c r="AT308" s="19"/>
      <c r="AU308" s="19">
        <f t="shared" si="4"/>
        <v>0</v>
      </c>
      <c r="AV308" s="19">
        <v>30022.83</v>
      </c>
      <c r="AW308" s="19">
        <v>106679.47</v>
      </c>
      <c r="AX308" s="20">
        <v>92</v>
      </c>
      <c r="AY308" s="20">
        <v>360</v>
      </c>
      <c r="AZ308" s="19">
        <v>260801.2</v>
      </c>
      <c r="BA308" s="19">
        <v>79200</v>
      </c>
      <c r="BB308" s="21">
        <v>90</v>
      </c>
      <c r="BC308" s="21">
        <v>85.937488636363597</v>
      </c>
      <c r="BD308" s="21">
        <v>10.48</v>
      </c>
      <c r="BE308" s="21"/>
      <c r="BF308" s="17" t="s">
        <v>75</v>
      </c>
      <c r="BG308" s="14"/>
      <c r="BH308" s="17" t="s">
        <v>269</v>
      </c>
      <c r="BI308" s="17" t="s">
        <v>544</v>
      </c>
      <c r="BJ308" s="17" t="s">
        <v>547</v>
      </c>
      <c r="BK308" s="17" t="s">
        <v>78</v>
      </c>
      <c r="BL308" s="15" t="s">
        <v>79</v>
      </c>
      <c r="BM308" s="21">
        <v>589173.27334277995</v>
      </c>
      <c r="BN308" s="15" t="s">
        <v>80</v>
      </c>
      <c r="BO308" s="21"/>
      <c r="BP308" s="22">
        <v>37000</v>
      </c>
      <c r="BQ308" s="22">
        <v>47957</v>
      </c>
      <c r="BR308" s="21"/>
      <c r="BS308" s="21">
        <v>90</v>
      </c>
      <c r="BT308" s="21">
        <v>0</v>
      </c>
    </row>
    <row r="309" spans="1:72" s="1" customFormat="1" ht="18.2" customHeight="1" x14ac:dyDescent="0.15">
      <c r="A309" s="5">
        <v>307</v>
      </c>
      <c r="B309" s="6" t="s">
        <v>72</v>
      </c>
      <c r="C309" s="6" t="s">
        <v>73</v>
      </c>
      <c r="D309" s="7">
        <v>45139</v>
      </c>
      <c r="E309" s="8" t="s">
        <v>555</v>
      </c>
      <c r="F309" s="9">
        <v>41</v>
      </c>
      <c r="G309" s="9">
        <v>40</v>
      </c>
      <c r="H309" s="10">
        <v>51736.26</v>
      </c>
      <c r="I309" s="10">
        <v>12441.48</v>
      </c>
      <c r="J309" s="10">
        <v>0</v>
      </c>
      <c r="K309" s="10">
        <v>64177.74</v>
      </c>
      <c r="L309" s="10">
        <v>363.33</v>
      </c>
      <c r="M309" s="10">
        <v>0</v>
      </c>
      <c r="N309" s="10"/>
      <c r="O309" s="10">
        <v>0</v>
      </c>
      <c r="P309" s="10">
        <v>0</v>
      </c>
      <c r="Q309" s="10">
        <v>0</v>
      </c>
      <c r="R309" s="10">
        <v>0</v>
      </c>
      <c r="S309" s="10">
        <v>64177.74</v>
      </c>
      <c r="T309" s="10">
        <v>21280.61</v>
      </c>
      <c r="U309" s="10">
        <v>459.16</v>
      </c>
      <c r="V309" s="10">
        <v>0</v>
      </c>
      <c r="W309" s="10">
        <v>0</v>
      </c>
      <c r="X309" s="10">
        <v>0</v>
      </c>
      <c r="Y309" s="10">
        <v>0</v>
      </c>
      <c r="Z309" s="10">
        <v>0</v>
      </c>
      <c r="AA309" s="10">
        <v>21739.77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/>
      <c r="AT309" s="10"/>
      <c r="AU309" s="10">
        <f t="shared" si="4"/>
        <v>0</v>
      </c>
      <c r="AV309" s="10">
        <v>12804.81</v>
      </c>
      <c r="AW309" s="10">
        <v>21739.77</v>
      </c>
      <c r="AX309" s="11">
        <v>92</v>
      </c>
      <c r="AY309" s="11">
        <v>360</v>
      </c>
      <c r="AZ309" s="10">
        <v>310130.92</v>
      </c>
      <c r="BA309" s="10">
        <v>88825</v>
      </c>
      <c r="BB309" s="12">
        <v>85</v>
      </c>
      <c r="BC309" s="12">
        <v>61.4141052631579</v>
      </c>
      <c r="BD309" s="12">
        <v>10.65</v>
      </c>
      <c r="BE309" s="12"/>
      <c r="BF309" s="8" t="s">
        <v>75</v>
      </c>
      <c r="BG309" s="5"/>
      <c r="BH309" s="8" t="s">
        <v>269</v>
      </c>
      <c r="BI309" s="8" t="s">
        <v>544</v>
      </c>
      <c r="BJ309" s="8" t="s">
        <v>545</v>
      </c>
      <c r="BK309" s="8" t="s">
        <v>78</v>
      </c>
      <c r="BL309" s="6" t="s">
        <v>79</v>
      </c>
      <c r="BM309" s="12">
        <v>499990.93092827999</v>
      </c>
      <c r="BN309" s="6" t="s">
        <v>80</v>
      </c>
      <c r="BO309" s="12"/>
      <c r="BP309" s="13">
        <v>37004</v>
      </c>
      <c r="BQ309" s="13">
        <v>47961</v>
      </c>
      <c r="BR309" s="12"/>
      <c r="BS309" s="12">
        <v>90</v>
      </c>
      <c r="BT309" s="12">
        <v>0</v>
      </c>
    </row>
    <row r="310" spans="1:72" s="1" customFormat="1" ht="18.2" customHeight="1" x14ac:dyDescent="0.15">
      <c r="A310" s="14">
        <v>308</v>
      </c>
      <c r="B310" s="15" t="s">
        <v>72</v>
      </c>
      <c r="C310" s="15" t="s">
        <v>73</v>
      </c>
      <c r="D310" s="16">
        <v>45139</v>
      </c>
      <c r="E310" s="17" t="s">
        <v>556</v>
      </c>
      <c r="F310" s="18">
        <v>116</v>
      </c>
      <c r="G310" s="18">
        <v>115</v>
      </c>
      <c r="H310" s="19">
        <v>46243.82</v>
      </c>
      <c r="I310" s="19">
        <v>23236.46</v>
      </c>
      <c r="J310" s="19">
        <v>0</v>
      </c>
      <c r="K310" s="19">
        <v>69480.28</v>
      </c>
      <c r="L310" s="19">
        <v>319.42</v>
      </c>
      <c r="M310" s="19">
        <v>0</v>
      </c>
      <c r="N310" s="19"/>
      <c r="O310" s="19">
        <v>0</v>
      </c>
      <c r="P310" s="19">
        <v>0</v>
      </c>
      <c r="Q310" s="19">
        <v>0</v>
      </c>
      <c r="R310" s="19">
        <v>0</v>
      </c>
      <c r="S310" s="19">
        <v>69480.28</v>
      </c>
      <c r="T310" s="19">
        <v>60665.35</v>
      </c>
      <c r="U310" s="19">
        <v>403.87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61069.22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/>
      <c r="AT310" s="19"/>
      <c r="AU310" s="19">
        <f t="shared" si="4"/>
        <v>0</v>
      </c>
      <c r="AV310" s="19">
        <v>23555.88</v>
      </c>
      <c r="AW310" s="19">
        <v>61069.22</v>
      </c>
      <c r="AX310" s="20">
        <v>93</v>
      </c>
      <c r="AY310" s="20">
        <v>360</v>
      </c>
      <c r="AZ310" s="19">
        <v>262097.264</v>
      </c>
      <c r="BA310" s="19">
        <v>79200</v>
      </c>
      <c r="BB310" s="21">
        <v>90</v>
      </c>
      <c r="BC310" s="21">
        <v>78.954863636363598</v>
      </c>
      <c r="BD310" s="21">
        <v>10.48</v>
      </c>
      <c r="BE310" s="21"/>
      <c r="BF310" s="17" t="s">
        <v>75</v>
      </c>
      <c r="BG310" s="14"/>
      <c r="BH310" s="17" t="s">
        <v>269</v>
      </c>
      <c r="BI310" s="17" t="s">
        <v>544</v>
      </c>
      <c r="BJ310" s="17" t="s">
        <v>547</v>
      </c>
      <c r="BK310" s="17" t="s">
        <v>78</v>
      </c>
      <c r="BL310" s="15" t="s">
        <v>79</v>
      </c>
      <c r="BM310" s="21">
        <v>541301.54596215999</v>
      </c>
      <c r="BN310" s="15" t="s">
        <v>80</v>
      </c>
      <c r="BO310" s="21"/>
      <c r="BP310" s="22">
        <v>37032</v>
      </c>
      <c r="BQ310" s="22">
        <v>47989</v>
      </c>
      <c r="BR310" s="21"/>
      <c r="BS310" s="21">
        <v>90</v>
      </c>
      <c r="BT310" s="21">
        <v>0</v>
      </c>
    </row>
    <row r="311" spans="1:72" s="1" customFormat="1" ht="18.2" customHeight="1" x14ac:dyDescent="0.15">
      <c r="A311" s="5">
        <v>309</v>
      </c>
      <c r="B311" s="6" t="s">
        <v>72</v>
      </c>
      <c r="C311" s="6" t="s">
        <v>73</v>
      </c>
      <c r="D311" s="7">
        <v>45139</v>
      </c>
      <c r="E311" s="8" t="s">
        <v>557</v>
      </c>
      <c r="F311" s="9">
        <v>162</v>
      </c>
      <c r="G311" s="9">
        <v>161</v>
      </c>
      <c r="H311" s="10">
        <v>46243.82</v>
      </c>
      <c r="I311" s="10">
        <v>27634.13</v>
      </c>
      <c r="J311" s="10">
        <v>0</v>
      </c>
      <c r="K311" s="10">
        <v>73877.95</v>
      </c>
      <c r="L311" s="10">
        <v>319.42</v>
      </c>
      <c r="M311" s="10">
        <v>0</v>
      </c>
      <c r="N311" s="10"/>
      <c r="O311" s="10">
        <v>0</v>
      </c>
      <c r="P311" s="10">
        <v>0</v>
      </c>
      <c r="Q311" s="10">
        <v>0</v>
      </c>
      <c r="R311" s="10">
        <v>0</v>
      </c>
      <c r="S311" s="10">
        <v>73877.95</v>
      </c>
      <c r="T311" s="10">
        <v>89539.29</v>
      </c>
      <c r="U311" s="10">
        <v>403.87</v>
      </c>
      <c r="V311" s="10">
        <v>0</v>
      </c>
      <c r="W311" s="10">
        <v>0</v>
      </c>
      <c r="X311" s="10">
        <v>0</v>
      </c>
      <c r="Y311" s="10">
        <v>0</v>
      </c>
      <c r="Z311" s="10">
        <v>0</v>
      </c>
      <c r="AA311" s="10">
        <v>89943.16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/>
      <c r="AT311" s="10"/>
      <c r="AU311" s="10">
        <f t="shared" si="4"/>
        <v>0</v>
      </c>
      <c r="AV311" s="10">
        <v>27953.55</v>
      </c>
      <c r="AW311" s="10">
        <v>89943.16</v>
      </c>
      <c r="AX311" s="11">
        <v>93</v>
      </c>
      <c r="AY311" s="11">
        <v>360</v>
      </c>
      <c r="AZ311" s="10">
        <v>262229.96799999999</v>
      </c>
      <c r="BA311" s="10">
        <v>79200</v>
      </c>
      <c r="BB311" s="12">
        <v>90</v>
      </c>
      <c r="BC311" s="12">
        <v>83.952215909090896</v>
      </c>
      <c r="BD311" s="12">
        <v>10.48</v>
      </c>
      <c r="BE311" s="12"/>
      <c r="BF311" s="8" t="s">
        <v>75</v>
      </c>
      <c r="BG311" s="5"/>
      <c r="BH311" s="8" t="s">
        <v>269</v>
      </c>
      <c r="BI311" s="8" t="s">
        <v>544</v>
      </c>
      <c r="BJ311" s="8" t="s">
        <v>547</v>
      </c>
      <c r="BK311" s="8" t="s">
        <v>78</v>
      </c>
      <c r="BL311" s="6" t="s">
        <v>79</v>
      </c>
      <c r="BM311" s="12">
        <v>575562.57037990005</v>
      </c>
      <c r="BN311" s="6" t="s">
        <v>80</v>
      </c>
      <c r="BO311" s="12"/>
      <c r="BP311" s="13">
        <v>37036</v>
      </c>
      <c r="BQ311" s="13">
        <v>47993</v>
      </c>
      <c r="BR311" s="12"/>
      <c r="BS311" s="12">
        <v>90</v>
      </c>
      <c r="BT311" s="12">
        <v>0</v>
      </c>
    </row>
    <row r="312" spans="1:72" s="1" customFormat="1" ht="18.2" customHeight="1" x14ac:dyDescent="0.15">
      <c r="A312" s="14">
        <v>310</v>
      </c>
      <c r="B312" s="15" t="s">
        <v>72</v>
      </c>
      <c r="C312" s="15" t="s">
        <v>73</v>
      </c>
      <c r="D312" s="16">
        <v>45139</v>
      </c>
      <c r="E312" s="17" t="s">
        <v>558</v>
      </c>
      <c r="F312" s="18">
        <v>128</v>
      </c>
      <c r="G312" s="18">
        <v>127</v>
      </c>
      <c r="H312" s="19">
        <v>46243.82</v>
      </c>
      <c r="I312" s="19">
        <v>24558.22</v>
      </c>
      <c r="J312" s="19">
        <v>0</v>
      </c>
      <c r="K312" s="19">
        <v>70802.039999999994</v>
      </c>
      <c r="L312" s="19">
        <v>319.42</v>
      </c>
      <c r="M312" s="19">
        <v>0</v>
      </c>
      <c r="N312" s="19"/>
      <c r="O312" s="19">
        <v>0</v>
      </c>
      <c r="P312" s="19">
        <v>0</v>
      </c>
      <c r="Q312" s="19">
        <v>0</v>
      </c>
      <c r="R312" s="19">
        <v>0</v>
      </c>
      <c r="S312" s="19">
        <v>70802.039999999994</v>
      </c>
      <c r="T312" s="19">
        <v>68023.14</v>
      </c>
      <c r="U312" s="19">
        <v>403.87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68427.009999999995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/>
      <c r="AT312" s="19"/>
      <c r="AU312" s="19">
        <f t="shared" si="4"/>
        <v>0</v>
      </c>
      <c r="AV312" s="19">
        <v>24877.64</v>
      </c>
      <c r="AW312" s="19">
        <v>68427.009999999995</v>
      </c>
      <c r="AX312" s="20">
        <v>93</v>
      </c>
      <c r="AY312" s="20">
        <v>360</v>
      </c>
      <c r="AZ312" s="19">
        <v>262249.32799999998</v>
      </c>
      <c r="BA312" s="19">
        <v>79200</v>
      </c>
      <c r="BB312" s="21">
        <v>90</v>
      </c>
      <c r="BC312" s="21">
        <v>80.456863636363593</v>
      </c>
      <c r="BD312" s="21">
        <v>10.48</v>
      </c>
      <c r="BE312" s="21"/>
      <c r="BF312" s="17" t="s">
        <v>75</v>
      </c>
      <c r="BG312" s="14"/>
      <c r="BH312" s="17" t="s">
        <v>269</v>
      </c>
      <c r="BI312" s="17" t="s">
        <v>544</v>
      </c>
      <c r="BJ312" s="17" t="s">
        <v>547</v>
      </c>
      <c r="BK312" s="17" t="s">
        <v>78</v>
      </c>
      <c r="BL312" s="15" t="s">
        <v>79</v>
      </c>
      <c r="BM312" s="21">
        <v>551599.01067287999</v>
      </c>
      <c r="BN312" s="15" t="s">
        <v>80</v>
      </c>
      <c r="BO312" s="21"/>
      <c r="BP312" s="22">
        <v>37041</v>
      </c>
      <c r="BQ312" s="22">
        <v>47998</v>
      </c>
      <c r="BR312" s="21"/>
      <c r="BS312" s="21">
        <v>90</v>
      </c>
      <c r="BT312" s="21">
        <v>0</v>
      </c>
    </row>
    <row r="313" spans="1:72" s="1" customFormat="1" ht="18.2" customHeight="1" x14ac:dyDescent="0.15">
      <c r="A313" s="5">
        <v>311</v>
      </c>
      <c r="B313" s="6" t="s">
        <v>72</v>
      </c>
      <c r="C313" s="6" t="s">
        <v>73</v>
      </c>
      <c r="D313" s="7">
        <v>45139</v>
      </c>
      <c r="E313" s="8" t="s">
        <v>559</v>
      </c>
      <c r="F313" s="9">
        <v>142</v>
      </c>
      <c r="G313" s="9">
        <v>141</v>
      </c>
      <c r="H313" s="10">
        <v>46560.480000000003</v>
      </c>
      <c r="I313" s="10">
        <v>25711.13</v>
      </c>
      <c r="J313" s="10">
        <v>0</v>
      </c>
      <c r="K313" s="10">
        <v>72271.61</v>
      </c>
      <c r="L313" s="10">
        <v>316.66000000000003</v>
      </c>
      <c r="M313" s="10">
        <v>0</v>
      </c>
      <c r="N313" s="10"/>
      <c r="O313" s="10">
        <v>0</v>
      </c>
      <c r="P313" s="10">
        <v>0</v>
      </c>
      <c r="Q313" s="10">
        <v>0</v>
      </c>
      <c r="R313" s="10">
        <v>0</v>
      </c>
      <c r="S313" s="10">
        <v>72271.61</v>
      </c>
      <c r="T313" s="10">
        <v>76996.38</v>
      </c>
      <c r="U313" s="10">
        <v>406.63</v>
      </c>
      <c r="V313" s="10">
        <v>0</v>
      </c>
      <c r="W313" s="10">
        <v>0</v>
      </c>
      <c r="X313" s="10">
        <v>0</v>
      </c>
      <c r="Y313" s="10">
        <v>0</v>
      </c>
      <c r="Z313" s="10">
        <v>0</v>
      </c>
      <c r="AA313" s="10">
        <v>77403.009999999995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/>
      <c r="AT313" s="10"/>
      <c r="AU313" s="10">
        <f t="shared" si="4"/>
        <v>0</v>
      </c>
      <c r="AV313" s="10">
        <v>26027.79</v>
      </c>
      <c r="AW313" s="10">
        <v>77403.009999999995</v>
      </c>
      <c r="AX313" s="11">
        <v>94</v>
      </c>
      <c r="AY313" s="11">
        <v>360</v>
      </c>
      <c r="AZ313" s="10">
        <v>262272.56</v>
      </c>
      <c r="BA313" s="10">
        <v>79200</v>
      </c>
      <c r="BB313" s="12">
        <v>90</v>
      </c>
      <c r="BC313" s="12">
        <v>82.126829545454498</v>
      </c>
      <c r="BD313" s="12">
        <v>10.48</v>
      </c>
      <c r="BE313" s="12"/>
      <c r="BF313" s="8" t="s">
        <v>75</v>
      </c>
      <c r="BG313" s="5"/>
      <c r="BH313" s="8" t="s">
        <v>269</v>
      </c>
      <c r="BI313" s="8" t="s">
        <v>544</v>
      </c>
      <c r="BJ313" s="8" t="s">
        <v>547</v>
      </c>
      <c r="BK313" s="8" t="s">
        <v>78</v>
      </c>
      <c r="BL313" s="6" t="s">
        <v>79</v>
      </c>
      <c r="BM313" s="12">
        <v>563048.02200242004</v>
      </c>
      <c r="BN313" s="6" t="s">
        <v>80</v>
      </c>
      <c r="BO313" s="12"/>
      <c r="BP313" s="13">
        <v>37047</v>
      </c>
      <c r="BQ313" s="13">
        <v>48004</v>
      </c>
      <c r="BR313" s="12"/>
      <c r="BS313" s="12">
        <v>90</v>
      </c>
      <c r="BT313" s="12">
        <v>0</v>
      </c>
    </row>
    <row r="314" spans="1:72" s="1" customFormat="1" ht="18.2" customHeight="1" x14ac:dyDescent="0.15">
      <c r="A314" s="14">
        <v>312</v>
      </c>
      <c r="B314" s="15" t="s">
        <v>72</v>
      </c>
      <c r="C314" s="15" t="s">
        <v>73</v>
      </c>
      <c r="D314" s="16">
        <v>45139</v>
      </c>
      <c r="E314" s="17" t="s">
        <v>560</v>
      </c>
      <c r="F314" s="18">
        <v>97</v>
      </c>
      <c r="G314" s="18">
        <v>96</v>
      </c>
      <c r="H314" s="19">
        <v>46560.480000000003</v>
      </c>
      <c r="I314" s="19">
        <v>20659.669999999998</v>
      </c>
      <c r="J314" s="19">
        <v>0</v>
      </c>
      <c r="K314" s="19">
        <v>67220.149999999994</v>
      </c>
      <c r="L314" s="19">
        <v>316.66000000000003</v>
      </c>
      <c r="M314" s="19">
        <v>0</v>
      </c>
      <c r="N314" s="19"/>
      <c r="O314" s="19">
        <v>0</v>
      </c>
      <c r="P314" s="19">
        <v>0</v>
      </c>
      <c r="Q314" s="19">
        <v>0</v>
      </c>
      <c r="R314" s="19">
        <v>0</v>
      </c>
      <c r="S314" s="19">
        <v>67220.149999999994</v>
      </c>
      <c r="T314" s="19">
        <v>49499.53</v>
      </c>
      <c r="U314" s="19">
        <v>406.63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49906.16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/>
      <c r="AT314" s="19"/>
      <c r="AU314" s="19">
        <f t="shared" si="4"/>
        <v>0</v>
      </c>
      <c r="AV314" s="19">
        <v>20976.33</v>
      </c>
      <c r="AW314" s="19">
        <v>49906.16</v>
      </c>
      <c r="AX314" s="20">
        <v>94</v>
      </c>
      <c r="AY314" s="20">
        <v>360</v>
      </c>
      <c r="AZ314" s="19">
        <v>262873.95199999999</v>
      </c>
      <c r="BA314" s="19">
        <v>79200</v>
      </c>
      <c r="BB314" s="21">
        <v>90</v>
      </c>
      <c r="BC314" s="21">
        <v>76.386534090909095</v>
      </c>
      <c r="BD314" s="21">
        <v>10.48</v>
      </c>
      <c r="BE314" s="21"/>
      <c r="BF314" s="17" t="s">
        <v>75</v>
      </c>
      <c r="BG314" s="14"/>
      <c r="BH314" s="17" t="s">
        <v>269</v>
      </c>
      <c r="BI314" s="17" t="s">
        <v>544</v>
      </c>
      <c r="BJ314" s="17" t="s">
        <v>547</v>
      </c>
      <c r="BK314" s="17" t="s">
        <v>78</v>
      </c>
      <c r="BL314" s="15" t="s">
        <v>79</v>
      </c>
      <c r="BM314" s="21">
        <v>523693.50144830003</v>
      </c>
      <c r="BN314" s="15" t="s">
        <v>80</v>
      </c>
      <c r="BO314" s="21"/>
      <c r="BP314" s="22">
        <v>37067</v>
      </c>
      <c r="BQ314" s="22">
        <v>48024</v>
      </c>
      <c r="BR314" s="21"/>
      <c r="BS314" s="21">
        <v>90</v>
      </c>
      <c r="BT314" s="21">
        <v>0</v>
      </c>
    </row>
    <row r="315" spans="1:72" s="1" customFormat="1" ht="18.2" customHeight="1" x14ac:dyDescent="0.15">
      <c r="A315" s="5">
        <v>313</v>
      </c>
      <c r="B315" s="6" t="s">
        <v>72</v>
      </c>
      <c r="C315" s="6" t="s">
        <v>73</v>
      </c>
      <c r="D315" s="7">
        <v>45139</v>
      </c>
      <c r="E315" s="8" t="s">
        <v>561</v>
      </c>
      <c r="F315" s="9">
        <v>0</v>
      </c>
      <c r="G315" s="9">
        <v>0</v>
      </c>
      <c r="H315" s="10">
        <v>43500.11</v>
      </c>
      <c r="I315" s="10">
        <v>0</v>
      </c>
      <c r="J315" s="10">
        <v>0</v>
      </c>
      <c r="K315" s="10">
        <v>43500.11</v>
      </c>
      <c r="L315" s="10">
        <v>343.39</v>
      </c>
      <c r="M315" s="10">
        <v>0</v>
      </c>
      <c r="N315" s="10"/>
      <c r="O315" s="10">
        <v>0</v>
      </c>
      <c r="P315" s="10">
        <v>343.39</v>
      </c>
      <c r="Q315" s="10">
        <v>43.44</v>
      </c>
      <c r="R315" s="10">
        <v>0</v>
      </c>
      <c r="S315" s="10">
        <v>43113.279999999999</v>
      </c>
      <c r="T315" s="10">
        <v>0</v>
      </c>
      <c r="U315" s="10">
        <v>379.9</v>
      </c>
      <c r="V315" s="10">
        <v>0</v>
      </c>
      <c r="W315" s="10">
        <v>0</v>
      </c>
      <c r="X315" s="10">
        <v>379.9</v>
      </c>
      <c r="Y315" s="10">
        <v>0</v>
      </c>
      <c r="Z315" s="10">
        <v>0</v>
      </c>
      <c r="AA315" s="10">
        <v>0</v>
      </c>
      <c r="AB315" s="10">
        <v>90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89.45</v>
      </c>
      <c r="AI315" s="19">
        <v>33.96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/>
      <c r="AT315" s="10"/>
      <c r="AU315" s="10">
        <f t="shared" si="4"/>
        <v>980.13999999999987</v>
      </c>
      <c r="AV315" s="10">
        <v>0</v>
      </c>
      <c r="AW315" s="10">
        <v>0</v>
      </c>
      <c r="AX315" s="11">
        <v>94</v>
      </c>
      <c r="AY315" s="11">
        <v>360</v>
      </c>
      <c r="AZ315" s="10">
        <v>262948.92800000001</v>
      </c>
      <c r="BA315" s="10">
        <v>79200</v>
      </c>
      <c r="BB315" s="12">
        <v>90</v>
      </c>
      <c r="BC315" s="12">
        <v>48.992363636363599</v>
      </c>
      <c r="BD315" s="12">
        <v>10.48</v>
      </c>
      <c r="BE315" s="12"/>
      <c r="BF315" s="8" t="s">
        <v>75</v>
      </c>
      <c r="BG315" s="5"/>
      <c r="BH315" s="8" t="s">
        <v>269</v>
      </c>
      <c r="BI315" s="8" t="s">
        <v>544</v>
      </c>
      <c r="BJ315" s="8" t="s">
        <v>547</v>
      </c>
      <c r="BK315" s="8" t="s">
        <v>83</v>
      </c>
      <c r="BL315" s="6" t="s">
        <v>79</v>
      </c>
      <c r="BM315" s="12">
        <v>335883.57898816001</v>
      </c>
      <c r="BN315" s="6" t="s">
        <v>80</v>
      </c>
      <c r="BO315" s="12"/>
      <c r="BP315" s="13">
        <v>37071</v>
      </c>
      <c r="BQ315" s="13">
        <v>48028</v>
      </c>
      <c r="BR315" s="12"/>
      <c r="BS315" s="12">
        <v>90</v>
      </c>
      <c r="BT315" s="12">
        <v>0</v>
      </c>
    </row>
    <row r="316" spans="1:72" s="1" customFormat="1" ht="18.2" customHeight="1" x14ac:dyDescent="0.15">
      <c r="A316" s="14">
        <v>314</v>
      </c>
      <c r="B316" s="15" t="s">
        <v>72</v>
      </c>
      <c r="C316" s="15" t="s">
        <v>73</v>
      </c>
      <c r="D316" s="16">
        <v>45139</v>
      </c>
      <c r="E316" s="17" t="s">
        <v>562</v>
      </c>
      <c r="F316" s="18">
        <v>95</v>
      </c>
      <c r="G316" s="18">
        <v>94</v>
      </c>
      <c r="H316" s="19">
        <v>46560.480000000003</v>
      </c>
      <c r="I316" s="19">
        <v>20386</v>
      </c>
      <c r="J316" s="19">
        <v>0</v>
      </c>
      <c r="K316" s="19">
        <v>66946.48</v>
      </c>
      <c r="L316" s="19">
        <v>316.66000000000003</v>
      </c>
      <c r="M316" s="19">
        <v>0</v>
      </c>
      <c r="N316" s="19"/>
      <c r="O316" s="19">
        <v>0</v>
      </c>
      <c r="P316" s="19">
        <v>0</v>
      </c>
      <c r="Q316" s="19">
        <v>0</v>
      </c>
      <c r="R316" s="19">
        <v>0</v>
      </c>
      <c r="S316" s="19">
        <v>66946.48</v>
      </c>
      <c r="T316" s="19">
        <v>47996.55</v>
      </c>
      <c r="U316" s="19">
        <v>406.63</v>
      </c>
      <c r="V316" s="19">
        <v>0</v>
      </c>
      <c r="W316" s="19">
        <v>0</v>
      </c>
      <c r="X316" s="19">
        <v>0</v>
      </c>
      <c r="Y316" s="19">
        <v>0</v>
      </c>
      <c r="Z316" s="19">
        <v>0</v>
      </c>
      <c r="AA316" s="19">
        <v>48403.18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/>
      <c r="AT316" s="19"/>
      <c r="AU316" s="19">
        <f t="shared" si="4"/>
        <v>0</v>
      </c>
      <c r="AV316" s="19">
        <v>20702.66</v>
      </c>
      <c r="AW316" s="19">
        <v>48403.18</v>
      </c>
      <c r="AX316" s="20">
        <v>94</v>
      </c>
      <c r="AY316" s="20">
        <v>360</v>
      </c>
      <c r="AZ316" s="19">
        <v>262930.18400000001</v>
      </c>
      <c r="BA316" s="19">
        <v>79200</v>
      </c>
      <c r="BB316" s="21">
        <v>90</v>
      </c>
      <c r="BC316" s="21">
        <v>76.075545454545505</v>
      </c>
      <c r="BD316" s="21">
        <v>10.48</v>
      </c>
      <c r="BE316" s="21"/>
      <c r="BF316" s="17" t="s">
        <v>75</v>
      </c>
      <c r="BG316" s="14"/>
      <c r="BH316" s="17" t="s">
        <v>269</v>
      </c>
      <c r="BI316" s="17" t="s">
        <v>544</v>
      </c>
      <c r="BJ316" s="17" t="s">
        <v>547</v>
      </c>
      <c r="BK316" s="17" t="s">
        <v>78</v>
      </c>
      <c r="BL316" s="15" t="s">
        <v>79</v>
      </c>
      <c r="BM316" s="21">
        <v>521561.41455856001</v>
      </c>
      <c r="BN316" s="15" t="s">
        <v>80</v>
      </c>
      <c r="BO316" s="21"/>
      <c r="BP316" s="22">
        <v>37070</v>
      </c>
      <c r="BQ316" s="22">
        <v>48027</v>
      </c>
      <c r="BR316" s="21"/>
      <c r="BS316" s="21">
        <v>90</v>
      </c>
      <c r="BT316" s="21">
        <v>0</v>
      </c>
    </row>
    <row r="317" spans="1:72" s="1" customFormat="1" ht="18.2" customHeight="1" x14ac:dyDescent="0.15">
      <c r="A317" s="5">
        <v>315</v>
      </c>
      <c r="B317" s="6" t="s">
        <v>72</v>
      </c>
      <c r="C317" s="6" t="s">
        <v>73</v>
      </c>
      <c r="D317" s="7">
        <v>45139</v>
      </c>
      <c r="E317" s="8" t="s">
        <v>563</v>
      </c>
      <c r="F317" s="9">
        <v>0</v>
      </c>
      <c r="G317" s="9">
        <v>0</v>
      </c>
      <c r="H317" s="10">
        <v>46199.7</v>
      </c>
      <c r="I317" s="10">
        <v>317.05</v>
      </c>
      <c r="J317" s="10">
        <v>0</v>
      </c>
      <c r="K317" s="10">
        <v>46516.75</v>
      </c>
      <c r="L317" s="10">
        <v>319.81</v>
      </c>
      <c r="M317" s="10">
        <v>0</v>
      </c>
      <c r="N317" s="10"/>
      <c r="O317" s="10">
        <v>317.05</v>
      </c>
      <c r="P317" s="10">
        <v>0</v>
      </c>
      <c r="Q317" s="10">
        <v>0</v>
      </c>
      <c r="R317" s="10">
        <v>0</v>
      </c>
      <c r="S317" s="10">
        <v>46199.7</v>
      </c>
      <c r="T317" s="10">
        <v>406.24</v>
      </c>
      <c r="U317" s="10">
        <v>403.48</v>
      </c>
      <c r="V317" s="10">
        <v>0</v>
      </c>
      <c r="W317" s="10">
        <v>406.24</v>
      </c>
      <c r="X317" s="10">
        <v>0</v>
      </c>
      <c r="Y317" s="10">
        <v>0</v>
      </c>
      <c r="Z317" s="10">
        <v>0</v>
      </c>
      <c r="AA317" s="10">
        <v>403.48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9">
        <v>33.96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89.45</v>
      </c>
      <c r="AP317" s="10">
        <v>0</v>
      </c>
      <c r="AQ317" s="10">
        <v>0</v>
      </c>
      <c r="AR317" s="10">
        <v>0</v>
      </c>
      <c r="AS317" s="10"/>
      <c r="AT317" s="10"/>
      <c r="AU317" s="10">
        <f t="shared" si="4"/>
        <v>846.7</v>
      </c>
      <c r="AV317" s="10">
        <v>319.81</v>
      </c>
      <c r="AW317" s="10">
        <v>403.48</v>
      </c>
      <c r="AX317" s="11">
        <v>94</v>
      </c>
      <c r="AY317" s="11">
        <v>360</v>
      </c>
      <c r="AZ317" s="10">
        <v>262930.18400000001</v>
      </c>
      <c r="BA317" s="10">
        <v>79200</v>
      </c>
      <c r="BB317" s="12">
        <v>90</v>
      </c>
      <c r="BC317" s="12">
        <v>52.499659090909098</v>
      </c>
      <c r="BD317" s="12">
        <v>10.48</v>
      </c>
      <c r="BE317" s="12"/>
      <c r="BF317" s="8" t="s">
        <v>91</v>
      </c>
      <c r="BG317" s="5"/>
      <c r="BH317" s="8" t="s">
        <v>269</v>
      </c>
      <c r="BI317" s="8" t="s">
        <v>544</v>
      </c>
      <c r="BJ317" s="8" t="s">
        <v>547</v>
      </c>
      <c r="BK317" s="8" t="s">
        <v>83</v>
      </c>
      <c r="BL317" s="6" t="s">
        <v>79</v>
      </c>
      <c r="BM317" s="12">
        <v>359929.01918340003</v>
      </c>
      <c r="BN317" s="6" t="s">
        <v>80</v>
      </c>
      <c r="BO317" s="12"/>
      <c r="BP317" s="13">
        <v>37070</v>
      </c>
      <c r="BQ317" s="13">
        <v>48027</v>
      </c>
      <c r="BR317" s="12"/>
      <c r="BS317" s="12">
        <v>90</v>
      </c>
      <c r="BT317" s="12">
        <v>70</v>
      </c>
    </row>
    <row r="318" spans="1:72" s="1" customFormat="1" ht="18.2" customHeight="1" x14ac:dyDescent="0.15">
      <c r="A318" s="14">
        <v>316</v>
      </c>
      <c r="B318" s="15" t="s">
        <v>72</v>
      </c>
      <c r="C318" s="15" t="s">
        <v>73</v>
      </c>
      <c r="D318" s="16">
        <v>45139</v>
      </c>
      <c r="E318" s="17" t="s">
        <v>564</v>
      </c>
      <c r="F318" s="18">
        <v>188</v>
      </c>
      <c r="G318" s="18">
        <v>187</v>
      </c>
      <c r="H318" s="19">
        <v>46560.480000000003</v>
      </c>
      <c r="I318" s="19">
        <v>29188.55</v>
      </c>
      <c r="J318" s="19">
        <v>0</v>
      </c>
      <c r="K318" s="19">
        <v>75749.03</v>
      </c>
      <c r="L318" s="19">
        <v>316.66000000000003</v>
      </c>
      <c r="M318" s="19">
        <v>0</v>
      </c>
      <c r="N318" s="19"/>
      <c r="O318" s="19">
        <v>0</v>
      </c>
      <c r="P318" s="19">
        <v>0</v>
      </c>
      <c r="Q318" s="19">
        <v>0</v>
      </c>
      <c r="R318" s="19">
        <v>0</v>
      </c>
      <c r="S318" s="19">
        <v>75749.03</v>
      </c>
      <c r="T318" s="19">
        <v>106790.46</v>
      </c>
      <c r="U318" s="19">
        <v>406.63</v>
      </c>
      <c r="V318" s="19">
        <v>0</v>
      </c>
      <c r="W318" s="19">
        <v>0</v>
      </c>
      <c r="X318" s="19">
        <v>0</v>
      </c>
      <c r="Y318" s="19">
        <v>0</v>
      </c>
      <c r="Z318" s="19">
        <v>0</v>
      </c>
      <c r="AA318" s="19">
        <v>107197.09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/>
      <c r="AT318" s="19"/>
      <c r="AU318" s="19">
        <f t="shared" si="4"/>
        <v>0</v>
      </c>
      <c r="AV318" s="19">
        <v>29505.21</v>
      </c>
      <c r="AW318" s="19">
        <v>107197.09</v>
      </c>
      <c r="AX318" s="20">
        <v>94</v>
      </c>
      <c r="AY318" s="20">
        <v>360</v>
      </c>
      <c r="AZ318" s="19">
        <v>262948.92800000001</v>
      </c>
      <c r="BA318" s="19">
        <v>79200</v>
      </c>
      <c r="BB318" s="21">
        <v>90</v>
      </c>
      <c r="BC318" s="21">
        <v>86.078443181818201</v>
      </c>
      <c r="BD318" s="21">
        <v>10.48</v>
      </c>
      <c r="BE318" s="21"/>
      <c r="BF318" s="17" t="s">
        <v>91</v>
      </c>
      <c r="BG318" s="14"/>
      <c r="BH318" s="17" t="s">
        <v>269</v>
      </c>
      <c r="BI318" s="17" t="s">
        <v>544</v>
      </c>
      <c r="BJ318" s="17" t="s">
        <v>547</v>
      </c>
      <c r="BK318" s="17" t="s">
        <v>78</v>
      </c>
      <c r="BL318" s="15" t="s">
        <v>79</v>
      </c>
      <c r="BM318" s="21">
        <v>590139.63449965999</v>
      </c>
      <c r="BN318" s="15" t="s">
        <v>80</v>
      </c>
      <c r="BO318" s="21"/>
      <c r="BP318" s="22">
        <v>37071</v>
      </c>
      <c r="BQ318" s="22">
        <v>48028</v>
      </c>
      <c r="BR318" s="21"/>
      <c r="BS318" s="21">
        <v>90</v>
      </c>
      <c r="BT318" s="21">
        <v>0</v>
      </c>
    </row>
    <row r="319" spans="1:72" s="1" customFormat="1" ht="18.2" customHeight="1" x14ac:dyDescent="0.15">
      <c r="A319" s="5">
        <v>317</v>
      </c>
      <c r="B319" s="6" t="s">
        <v>72</v>
      </c>
      <c r="C319" s="6" t="s">
        <v>73</v>
      </c>
      <c r="D319" s="7">
        <v>45139</v>
      </c>
      <c r="E319" s="8" t="s">
        <v>565</v>
      </c>
      <c r="F319" s="9">
        <v>212</v>
      </c>
      <c r="G319" s="9">
        <v>211</v>
      </c>
      <c r="H319" s="10">
        <v>46560.480000000003</v>
      </c>
      <c r="I319" s="10">
        <v>30520.33</v>
      </c>
      <c r="J319" s="10">
        <v>0</v>
      </c>
      <c r="K319" s="10">
        <v>77080.81</v>
      </c>
      <c r="L319" s="10">
        <v>316.66000000000003</v>
      </c>
      <c r="M319" s="10">
        <v>0</v>
      </c>
      <c r="N319" s="10"/>
      <c r="O319" s="10">
        <v>0</v>
      </c>
      <c r="P319" s="10">
        <v>0</v>
      </c>
      <c r="Q319" s="10">
        <v>0</v>
      </c>
      <c r="R319" s="10">
        <v>0</v>
      </c>
      <c r="S319" s="10">
        <v>77080.81</v>
      </c>
      <c r="T319" s="10">
        <v>122817.73</v>
      </c>
      <c r="U319" s="10">
        <v>406.63</v>
      </c>
      <c r="V319" s="10">
        <v>0</v>
      </c>
      <c r="W319" s="10">
        <v>0</v>
      </c>
      <c r="X319" s="10">
        <v>0</v>
      </c>
      <c r="Y319" s="10">
        <v>0</v>
      </c>
      <c r="Z319" s="10">
        <v>0</v>
      </c>
      <c r="AA319" s="10">
        <v>123224.36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/>
      <c r="AT319" s="10"/>
      <c r="AU319" s="10">
        <f t="shared" si="4"/>
        <v>0</v>
      </c>
      <c r="AV319" s="10">
        <v>30836.99</v>
      </c>
      <c r="AW319" s="10">
        <v>123224.36</v>
      </c>
      <c r="AX319" s="11">
        <v>94</v>
      </c>
      <c r="AY319" s="11">
        <v>360</v>
      </c>
      <c r="AZ319" s="10">
        <v>262948.92800000001</v>
      </c>
      <c r="BA319" s="10">
        <v>79200</v>
      </c>
      <c r="BB319" s="12">
        <v>90</v>
      </c>
      <c r="BC319" s="12">
        <v>87.591829545454502</v>
      </c>
      <c r="BD319" s="12">
        <v>10.48</v>
      </c>
      <c r="BE319" s="12"/>
      <c r="BF319" s="8" t="s">
        <v>75</v>
      </c>
      <c r="BG319" s="5"/>
      <c r="BH319" s="8" t="s">
        <v>269</v>
      </c>
      <c r="BI319" s="8" t="s">
        <v>544</v>
      </c>
      <c r="BJ319" s="8" t="s">
        <v>547</v>
      </c>
      <c r="BK319" s="8" t="s">
        <v>78</v>
      </c>
      <c r="BL319" s="6" t="s">
        <v>79</v>
      </c>
      <c r="BM319" s="12">
        <v>600515.16224482004</v>
      </c>
      <c r="BN319" s="6" t="s">
        <v>80</v>
      </c>
      <c r="BO319" s="12"/>
      <c r="BP319" s="13">
        <v>37071</v>
      </c>
      <c r="BQ319" s="13">
        <v>48028</v>
      </c>
      <c r="BR319" s="12"/>
      <c r="BS319" s="12">
        <v>90</v>
      </c>
      <c r="BT319" s="12">
        <v>0</v>
      </c>
    </row>
    <row r="320" spans="1:72" s="1" customFormat="1" ht="18.2" customHeight="1" x14ac:dyDescent="0.15">
      <c r="A320" s="14">
        <v>318</v>
      </c>
      <c r="B320" s="15" t="s">
        <v>72</v>
      </c>
      <c r="C320" s="15" t="s">
        <v>73</v>
      </c>
      <c r="D320" s="16">
        <v>45139</v>
      </c>
      <c r="E320" s="17" t="s">
        <v>566</v>
      </c>
      <c r="F320" s="18">
        <v>198</v>
      </c>
      <c r="G320" s="18">
        <v>197</v>
      </c>
      <c r="H320" s="19">
        <v>42572.53</v>
      </c>
      <c r="I320" s="19">
        <v>33052.46</v>
      </c>
      <c r="J320" s="19">
        <v>0</v>
      </c>
      <c r="K320" s="19">
        <v>75624.990000000005</v>
      </c>
      <c r="L320" s="19">
        <v>351.49</v>
      </c>
      <c r="M320" s="19">
        <v>0</v>
      </c>
      <c r="N320" s="19"/>
      <c r="O320" s="19">
        <v>0</v>
      </c>
      <c r="P320" s="19">
        <v>0</v>
      </c>
      <c r="Q320" s="19">
        <v>0</v>
      </c>
      <c r="R320" s="19">
        <v>0</v>
      </c>
      <c r="S320" s="19">
        <v>75624.990000000005</v>
      </c>
      <c r="T320" s="19">
        <v>110159.48</v>
      </c>
      <c r="U320" s="19">
        <v>371.8</v>
      </c>
      <c r="V320" s="19">
        <v>0</v>
      </c>
      <c r="W320" s="19">
        <v>0</v>
      </c>
      <c r="X320" s="19">
        <v>0</v>
      </c>
      <c r="Y320" s="19">
        <v>0</v>
      </c>
      <c r="Z320" s="19">
        <v>0</v>
      </c>
      <c r="AA320" s="19">
        <v>110531.28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/>
      <c r="AT320" s="19"/>
      <c r="AU320" s="19">
        <f t="shared" si="4"/>
        <v>0</v>
      </c>
      <c r="AV320" s="19">
        <v>33403.949999999997</v>
      </c>
      <c r="AW320" s="19">
        <v>110531.28</v>
      </c>
      <c r="AX320" s="20">
        <v>82</v>
      </c>
      <c r="AY320" s="20">
        <v>360</v>
      </c>
      <c r="AZ320" s="19">
        <v>262899.47200000001</v>
      </c>
      <c r="BA320" s="19">
        <v>79200</v>
      </c>
      <c r="BB320" s="21">
        <v>90</v>
      </c>
      <c r="BC320" s="21">
        <v>85.937488636363597</v>
      </c>
      <c r="BD320" s="21">
        <v>10.48</v>
      </c>
      <c r="BE320" s="21"/>
      <c r="BF320" s="17" t="s">
        <v>75</v>
      </c>
      <c r="BG320" s="14"/>
      <c r="BH320" s="17" t="s">
        <v>269</v>
      </c>
      <c r="BI320" s="17" t="s">
        <v>544</v>
      </c>
      <c r="BJ320" s="17" t="s">
        <v>547</v>
      </c>
      <c r="BK320" s="17" t="s">
        <v>78</v>
      </c>
      <c r="BL320" s="15" t="s">
        <v>79</v>
      </c>
      <c r="BM320" s="21">
        <v>589173.27334277995</v>
      </c>
      <c r="BN320" s="15" t="s">
        <v>80</v>
      </c>
      <c r="BO320" s="21"/>
      <c r="BP320" s="22">
        <v>37103</v>
      </c>
      <c r="BQ320" s="22">
        <v>48060</v>
      </c>
      <c r="BR320" s="21"/>
      <c r="BS320" s="21">
        <v>90</v>
      </c>
      <c r="BT320" s="21">
        <v>0</v>
      </c>
    </row>
    <row r="321" spans="1:72" s="1" customFormat="1" ht="18.2" customHeight="1" x14ac:dyDescent="0.15">
      <c r="A321" s="5">
        <v>319</v>
      </c>
      <c r="B321" s="6" t="s">
        <v>72</v>
      </c>
      <c r="C321" s="6" t="s">
        <v>73</v>
      </c>
      <c r="D321" s="7">
        <v>45139</v>
      </c>
      <c r="E321" s="8" t="s">
        <v>567</v>
      </c>
      <c r="F321" s="9">
        <v>0</v>
      </c>
      <c r="G321" s="9">
        <v>0</v>
      </c>
      <c r="H321" s="10">
        <v>37040.35</v>
      </c>
      <c r="I321" s="10">
        <v>0</v>
      </c>
      <c r="J321" s="10">
        <v>0</v>
      </c>
      <c r="K321" s="10">
        <v>37040.35</v>
      </c>
      <c r="L321" s="10">
        <v>252.73</v>
      </c>
      <c r="M321" s="10">
        <v>0</v>
      </c>
      <c r="N321" s="10"/>
      <c r="O321" s="10">
        <v>0</v>
      </c>
      <c r="P321" s="10">
        <v>252.73</v>
      </c>
      <c r="Q321" s="10">
        <v>0</v>
      </c>
      <c r="R321" s="10">
        <v>0</v>
      </c>
      <c r="S321" s="10">
        <v>36787.620000000003</v>
      </c>
      <c r="T321" s="10">
        <v>0</v>
      </c>
      <c r="U321" s="10">
        <v>302.5</v>
      </c>
      <c r="V321" s="10">
        <v>0</v>
      </c>
      <c r="W321" s="10">
        <v>0</v>
      </c>
      <c r="X321" s="10">
        <v>302.5</v>
      </c>
      <c r="Y321" s="10">
        <v>0</v>
      </c>
      <c r="Z321" s="10">
        <v>0</v>
      </c>
      <c r="AA321" s="10">
        <v>0</v>
      </c>
      <c r="AB321" s="10">
        <v>90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70.959999999999994</v>
      </c>
      <c r="AI321" s="19">
        <v>33.96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/>
      <c r="AT321" s="10"/>
      <c r="AU321" s="10">
        <f t="shared" si="4"/>
        <v>750.15</v>
      </c>
      <c r="AV321" s="10">
        <v>0</v>
      </c>
      <c r="AW321" s="10">
        <v>0</v>
      </c>
      <c r="AX321" s="11">
        <v>96</v>
      </c>
      <c r="AY321" s="11">
        <v>360</v>
      </c>
      <c r="AZ321" s="10">
        <v>213377.307</v>
      </c>
      <c r="BA321" s="10">
        <v>64350</v>
      </c>
      <c r="BB321" s="12">
        <v>90</v>
      </c>
      <c r="BC321" s="12">
        <v>51.4512167832168</v>
      </c>
      <c r="BD321" s="12">
        <v>9.8000000000000007</v>
      </c>
      <c r="BE321" s="12"/>
      <c r="BF321" s="8" t="s">
        <v>75</v>
      </c>
      <c r="BG321" s="5"/>
      <c r="BH321" s="8" t="s">
        <v>269</v>
      </c>
      <c r="BI321" s="8" t="s">
        <v>544</v>
      </c>
      <c r="BJ321" s="8" t="s">
        <v>547</v>
      </c>
      <c r="BK321" s="8" t="s">
        <v>83</v>
      </c>
      <c r="BL321" s="6" t="s">
        <v>79</v>
      </c>
      <c r="BM321" s="12">
        <v>286602.12046164001</v>
      </c>
      <c r="BN321" s="6" t="s">
        <v>80</v>
      </c>
      <c r="BO321" s="12"/>
      <c r="BP321" s="13">
        <v>37124</v>
      </c>
      <c r="BQ321" s="13">
        <v>48081</v>
      </c>
      <c r="BR321" s="12"/>
      <c r="BS321" s="12">
        <v>90</v>
      </c>
      <c r="BT321" s="12">
        <v>0</v>
      </c>
    </row>
    <row r="322" spans="1:72" s="1" customFormat="1" ht="18.2" customHeight="1" x14ac:dyDescent="0.15">
      <c r="A322" s="14">
        <v>320</v>
      </c>
      <c r="B322" s="15" t="s">
        <v>72</v>
      </c>
      <c r="C322" s="15" t="s">
        <v>73</v>
      </c>
      <c r="D322" s="16">
        <v>45139</v>
      </c>
      <c r="E322" s="17" t="s">
        <v>568</v>
      </c>
      <c r="F322" s="18">
        <v>185</v>
      </c>
      <c r="G322" s="18">
        <v>184</v>
      </c>
      <c r="H322" s="19">
        <v>42132.46</v>
      </c>
      <c r="I322" s="19">
        <v>25888.5</v>
      </c>
      <c r="J322" s="19">
        <v>0</v>
      </c>
      <c r="K322" s="19">
        <v>68020.960000000006</v>
      </c>
      <c r="L322" s="19">
        <v>279.93</v>
      </c>
      <c r="M322" s="19">
        <v>0</v>
      </c>
      <c r="N322" s="19"/>
      <c r="O322" s="19">
        <v>0</v>
      </c>
      <c r="P322" s="19">
        <v>0</v>
      </c>
      <c r="Q322" s="19">
        <v>0</v>
      </c>
      <c r="R322" s="19">
        <v>0</v>
      </c>
      <c r="S322" s="19">
        <v>68020.960000000006</v>
      </c>
      <c r="T322" s="19">
        <v>92866.54</v>
      </c>
      <c r="U322" s="19">
        <v>361.99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93228.53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/>
      <c r="AT322" s="19"/>
      <c r="AU322" s="19">
        <f t="shared" si="4"/>
        <v>0</v>
      </c>
      <c r="AV322" s="19">
        <v>26168.43</v>
      </c>
      <c r="AW322" s="19">
        <v>93228.53</v>
      </c>
      <c r="AX322" s="20">
        <v>96</v>
      </c>
      <c r="AY322" s="20">
        <v>360</v>
      </c>
      <c r="AZ322" s="19">
        <v>236762.69760000001</v>
      </c>
      <c r="BA322" s="19">
        <v>71279.820000000007</v>
      </c>
      <c r="BB322" s="21">
        <v>90</v>
      </c>
      <c r="BC322" s="21">
        <v>85.885267387038894</v>
      </c>
      <c r="BD322" s="21">
        <v>10.31</v>
      </c>
      <c r="BE322" s="21"/>
      <c r="BF322" s="17" t="s">
        <v>91</v>
      </c>
      <c r="BG322" s="14"/>
      <c r="BH322" s="17" t="s">
        <v>269</v>
      </c>
      <c r="BI322" s="17" t="s">
        <v>544</v>
      </c>
      <c r="BJ322" s="17" t="s">
        <v>547</v>
      </c>
      <c r="BK322" s="17" t="s">
        <v>78</v>
      </c>
      <c r="BL322" s="15" t="s">
        <v>79</v>
      </c>
      <c r="BM322" s="21">
        <v>529932.38953311997</v>
      </c>
      <c r="BN322" s="15" t="s">
        <v>80</v>
      </c>
      <c r="BO322" s="21"/>
      <c r="BP322" s="22">
        <v>37134</v>
      </c>
      <c r="BQ322" s="22">
        <v>48091</v>
      </c>
      <c r="BR322" s="21"/>
      <c r="BS322" s="21">
        <v>90</v>
      </c>
      <c r="BT322" s="21">
        <v>0</v>
      </c>
    </row>
    <row r="323" spans="1:72" s="1" customFormat="1" ht="18.2" customHeight="1" x14ac:dyDescent="0.15">
      <c r="A323" s="5">
        <v>321</v>
      </c>
      <c r="B323" s="6" t="s">
        <v>72</v>
      </c>
      <c r="C323" s="6" t="s">
        <v>73</v>
      </c>
      <c r="D323" s="7">
        <v>45139</v>
      </c>
      <c r="E323" s="8" t="s">
        <v>569</v>
      </c>
      <c r="F323" s="9">
        <v>129</v>
      </c>
      <c r="G323" s="9">
        <v>129</v>
      </c>
      <c r="H323" s="10">
        <v>58104.639999999999</v>
      </c>
      <c r="I323" s="10">
        <v>28291.03</v>
      </c>
      <c r="J323" s="10">
        <v>0</v>
      </c>
      <c r="K323" s="10">
        <v>86395.67</v>
      </c>
      <c r="L323" s="10">
        <v>369.45</v>
      </c>
      <c r="M323" s="10">
        <v>0</v>
      </c>
      <c r="N323" s="10"/>
      <c r="O323" s="10">
        <v>0</v>
      </c>
      <c r="P323" s="10">
        <v>0</v>
      </c>
      <c r="Q323" s="10">
        <v>0</v>
      </c>
      <c r="R323" s="10">
        <v>0</v>
      </c>
      <c r="S323" s="10">
        <v>86395.67</v>
      </c>
      <c r="T323" s="10">
        <v>89834.77</v>
      </c>
      <c r="U323" s="10">
        <v>509.86</v>
      </c>
      <c r="V323" s="10">
        <v>0</v>
      </c>
      <c r="W323" s="10">
        <v>0</v>
      </c>
      <c r="X323" s="10">
        <v>0</v>
      </c>
      <c r="Y323" s="10">
        <v>0</v>
      </c>
      <c r="Z323" s="10">
        <v>0</v>
      </c>
      <c r="AA323" s="10">
        <v>90344.63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/>
      <c r="AT323" s="10"/>
      <c r="AU323" s="10">
        <f t="shared" ref="AU323:AU386" si="5">SUM(AB323:AR323,W323:Y323,O323:R323)-J323-AS323-AT323</f>
        <v>0</v>
      </c>
      <c r="AV323" s="10">
        <v>28660.48</v>
      </c>
      <c r="AW323" s="10">
        <v>90344.63</v>
      </c>
      <c r="AX323" s="11">
        <v>96</v>
      </c>
      <c r="AY323" s="11">
        <v>360</v>
      </c>
      <c r="AZ323" s="10">
        <v>312327.92800000001</v>
      </c>
      <c r="BA323" s="10">
        <v>94050</v>
      </c>
      <c r="BB323" s="12">
        <v>90</v>
      </c>
      <c r="BC323" s="12">
        <v>82.675282296650707</v>
      </c>
      <c r="BD323" s="12">
        <v>11.28</v>
      </c>
      <c r="BE323" s="12"/>
      <c r="BF323" s="8" t="s">
        <v>75</v>
      </c>
      <c r="BG323" s="5"/>
      <c r="BH323" s="8" t="s">
        <v>269</v>
      </c>
      <c r="BI323" s="8" t="s">
        <v>544</v>
      </c>
      <c r="BJ323" s="8" t="s">
        <v>570</v>
      </c>
      <c r="BK323" s="8" t="s">
        <v>78</v>
      </c>
      <c r="BL323" s="6" t="s">
        <v>79</v>
      </c>
      <c r="BM323" s="12">
        <v>673084.64697373996</v>
      </c>
      <c r="BN323" s="6" t="s">
        <v>80</v>
      </c>
      <c r="BO323" s="12"/>
      <c r="BP323" s="13">
        <v>37133</v>
      </c>
      <c r="BQ323" s="13">
        <v>48090</v>
      </c>
      <c r="BR323" s="12"/>
      <c r="BS323" s="12">
        <v>104.99</v>
      </c>
      <c r="BT323" s="12">
        <v>25</v>
      </c>
    </row>
    <row r="324" spans="1:72" s="1" customFormat="1" ht="18.2" customHeight="1" x14ac:dyDescent="0.15">
      <c r="A324" s="14">
        <v>322</v>
      </c>
      <c r="B324" s="15" t="s">
        <v>72</v>
      </c>
      <c r="C324" s="15" t="s">
        <v>73</v>
      </c>
      <c r="D324" s="16">
        <v>45139</v>
      </c>
      <c r="E324" s="17" t="s">
        <v>571</v>
      </c>
      <c r="F324" s="18">
        <v>162</v>
      </c>
      <c r="G324" s="18">
        <v>161</v>
      </c>
      <c r="H324" s="19">
        <v>37100.9</v>
      </c>
      <c r="I324" s="19">
        <v>22615.88</v>
      </c>
      <c r="J324" s="19">
        <v>0</v>
      </c>
      <c r="K324" s="19">
        <v>59716.78</v>
      </c>
      <c r="L324" s="19">
        <v>252.24</v>
      </c>
      <c r="M324" s="19">
        <v>0</v>
      </c>
      <c r="N324" s="19"/>
      <c r="O324" s="19">
        <v>0</v>
      </c>
      <c r="P324" s="19">
        <v>0</v>
      </c>
      <c r="Q324" s="19">
        <v>0</v>
      </c>
      <c r="R324" s="19">
        <v>0</v>
      </c>
      <c r="S324" s="19">
        <v>59716.78</v>
      </c>
      <c r="T324" s="19">
        <v>67331.38</v>
      </c>
      <c r="U324" s="19">
        <v>302.99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67634.37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/>
      <c r="AT324" s="19"/>
      <c r="AU324" s="19">
        <f t="shared" si="5"/>
        <v>0</v>
      </c>
      <c r="AV324" s="19">
        <v>22868.12</v>
      </c>
      <c r="AW324" s="19">
        <v>67634.37</v>
      </c>
      <c r="AX324" s="20">
        <v>96</v>
      </c>
      <c r="AY324" s="20">
        <v>360</v>
      </c>
      <c r="AZ324" s="19">
        <v>213652.0815</v>
      </c>
      <c r="BA324" s="19">
        <v>64350</v>
      </c>
      <c r="BB324" s="21">
        <v>90</v>
      </c>
      <c r="BC324" s="21">
        <v>83.519972027972003</v>
      </c>
      <c r="BD324" s="21">
        <v>9.8000000000000007</v>
      </c>
      <c r="BE324" s="21"/>
      <c r="BF324" s="17" t="s">
        <v>75</v>
      </c>
      <c r="BG324" s="14"/>
      <c r="BH324" s="17" t="s">
        <v>269</v>
      </c>
      <c r="BI324" s="17" t="s">
        <v>544</v>
      </c>
      <c r="BJ324" s="17" t="s">
        <v>547</v>
      </c>
      <c r="BK324" s="17" t="s">
        <v>78</v>
      </c>
      <c r="BL324" s="15" t="s">
        <v>79</v>
      </c>
      <c r="BM324" s="21">
        <v>465236.83171515999</v>
      </c>
      <c r="BN324" s="15" t="s">
        <v>80</v>
      </c>
      <c r="BO324" s="21"/>
      <c r="BP324" s="22">
        <v>37132</v>
      </c>
      <c r="BQ324" s="22">
        <v>48089</v>
      </c>
      <c r="BR324" s="21"/>
      <c r="BS324" s="21">
        <v>90</v>
      </c>
      <c r="BT324" s="21">
        <v>0</v>
      </c>
    </row>
    <row r="325" spans="1:72" s="1" customFormat="1" ht="18.2" customHeight="1" x14ac:dyDescent="0.15">
      <c r="A325" s="5">
        <v>323</v>
      </c>
      <c r="B325" s="6" t="s">
        <v>72</v>
      </c>
      <c r="C325" s="6" t="s">
        <v>73</v>
      </c>
      <c r="D325" s="7">
        <v>45139</v>
      </c>
      <c r="E325" s="8" t="s">
        <v>572</v>
      </c>
      <c r="F325" s="9">
        <v>111</v>
      </c>
      <c r="G325" s="9">
        <v>110</v>
      </c>
      <c r="H325" s="10">
        <v>40914.370000000003</v>
      </c>
      <c r="I325" s="10">
        <v>17665.84</v>
      </c>
      <c r="J325" s="10">
        <v>0</v>
      </c>
      <c r="K325" s="10">
        <v>58580.21</v>
      </c>
      <c r="L325" s="10">
        <v>246.39</v>
      </c>
      <c r="M325" s="10">
        <v>0</v>
      </c>
      <c r="N325" s="10"/>
      <c r="O325" s="10">
        <v>0</v>
      </c>
      <c r="P325" s="10">
        <v>0</v>
      </c>
      <c r="Q325" s="10">
        <v>0</v>
      </c>
      <c r="R325" s="10">
        <v>0</v>
      </c>
      <c r="S325" s="10">
        <v>58580.21</v>
      </c>
      <c r="T325" s="10">
        <v>48249.27</v>
      </c>
      <c r="U325" s="10">
        <v>347.44</v>
      </c>
      <c r="V325" s="10">
        <v>0</v>
      </c>
      <c r="W325" s="10">
        <v>0</v>
      </c>
      <c r="X325" s="10">
        <v>0</v>
      </c>
      <c r="Y325" s="10">
        <v>0</v>
      </c>
      <c r="Z325" s="10">
        <v>0</v>
      </c>
      <c r="AA325" s="10">
        <v>48596.71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/>
      <c r="AT325" s="10"/>
      <c r="AU325" s="10">
        <f t="shared" si="5"/>
        <v>0</v>
      </c>
      <c r="AV325" s="10">
        <v>17912.23</v>
      </c>
      <c r="AW325" s="10">
        <v>48596.71</v>
      </c>
      <c r="AX325" s="11">
        <v>103</v>
      </c>
      <c r="AY325" s="11">
        <v>360</v>
      </c>
      <c r="AZ325" s="10">
        <v>228332.698</v>
      </c>
      <c r="BA325" s="10">
        <v>66600</v>
      </c>
      <c r="BB325" s="12">
        <v>90</v>
      </c>
      <c r="BC325" s="12">
        <v>79.162445945946004</v>
      </c>
      <c r="BD325" s="12">
        <v>10.19</v>
      </c>
      <c r="BE325" s="12"/>
      <c r="BF325" s="8" t="s">
        <v>91</v>
      </c>
      <c r="BG325" s="5"/>
      <c r="BH325" s="8" t="s">
        <v>269</v>
      </c>
      <c r="BI325" s="8" t="s">
        <v>544</v>
      </c>
      <c r="BJ325" s="8" t="s">
        <v>547</v>
      </c>
      <c r="BK325" s="8" t="s">
        <v>78</v>
      </c>
      <c r="BL325" s="6" t="s">
        <v>79</v>
      </c>
      <c r="BM325" s="12">
        <v>456382.13081161998</v>
      </c>
      <c r="BN325" s="6" t="s">
        <v>80</v>
      </c>
      <c r="BO325" s="12"/>
      <c r="BP325" s="13">
        <v>37342</v>
      </c>
      <c r="BQ325" s="13">
        <v>48300</v>
      </c>
      <c r="BR325" s="12"/>
      <c r="BS325" s="12">
        <v>90</v>
      </c>
      <c r="BT325" s="12">
        <v>0</v>
      </c>
    </row>
    <row r="326" spans="1:72" s="1" customFormat="1" ht="18.2" customHeight="1" x14ac:dyDescent="0.15">
      <c r="A326" s="14">
        <v>324</v>
      </c>
      <c r="B326" s="15" t="s">
        <v>72</v>
      </c>
      <c r="C326" s="15" t="s">
        <v>73</v>
      </c>
      <c r="D326" s="16">
        <v>45139</v>
      </c>
      <c r="E326" s="17" t="s">
        <v>573</v>
      </c>
      <c r="F326" s="18">
        <v>150</v>
      </c>
      <c r="G326" s="18">
        <v>149</v>
      </c>
      <c r="H326" s="19">
        <v>49580.24</v>
      </c>
      <c r="I326" s="19">
        <v>24219.62</v>
      </c>
      <c r="J326" s="19">
        <v>0</v>
      </c>
      <c r="K326" s="19">
        <v>73799.86</v>
      </c>
      <c r="L326" s="19">
        <v>290.29000000000002</v>
      </c>
      <c r="M326" s="19">
        <v>0</v>
      </c>
      <c r="N326" s="19"/>
      <c r="O326" s="19">
        <v>0</v>
      </c>
      <c r="P326" s="19">
        <v>0</v>
      </c>
      <c r="Q326" s="19">
        <v>0</v>
      </c>
      <c r="R326" s="19">
        <v>0</v>
      </c>
      <c r="S326" s="19">
        <v>73799.86</v>
      </c>
      <c r="T326" s="19">
        <v>84274.31</v>
      </c>
      <c r="U326" s="19">
        <v>433</v>
      </c>
      <c r="V326" s="19">
        <v>0</v>
      </c>
      <c r="W326" s="19">
        <v>0</v>
      </c>
      <c r="X326" s="19">
        <v>0</v>
      </c>
      <c r="Y326" s="19">
        <v>0</v>
      </c>
      <c r="Z326" s="19">
        <v>0</v>
      </c>
      <c r="AA326" s="19">
        <v>84707.31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/>
      <c r="AT326" s="19"/>
      <c r="AU326" s="19">
        <f t="shared" si="5"/>
        <v>0</v>
      </c>
      <c r="AV326" s="19">
        <v>24509.91</v>
      </c>
      <c r="AW326" s="19">
        <v>84707.31</v>
      </c>
      <c r="AX326" s="20">
        <v>104</v>
      </c>
      <c r="AY326" s="20">
        <v>360</v>
      </c>
      <c r="AZ326" s="19">
        <v>273176.728</v>
      </c>
      <c r="BA326" s="19">
        <v>79200</v>
      </c>
      <c r="BB326" s="21">
        <v>90</v>
      </c>
      <c r="BC326" s="21">
        <v>83.863477272727295</v>
      </c>
      <c r="BD326" s="21">
        <v>10.48</v>
      </c>
      <c r="BE326" s="21"/>
      <c r="BF326" s="17" t="s">
        <v>75</v>
      </c>
      <c r="BG326" s="14"/>
      <c r="BH326" s="17" t="s">
        <v>269</v>
      </c>
      <c r="BI326" s="17" t="s">
        <v>544</v>
      </c>
      <c r="BJ326" s="17" t="s">
        <v>547</v>
      </c>
      <c r="BK326" s="17" t="s">
        <v>78</v>
      </c>
      <c r="BL326" s="15" t="s">
        <v>79</v>
      </c>
      <c r="BM326" s="21">
        <v>574954.19289892004</v>
      </c>
      <c r="BN326" s="15" t="s">
        <v>80</v>
      </c>
      <c r="BO326" s="21"/>
      <c r="BP326" s="22">
        <v>37368</v>
      </c>
      <c r="BQ326" s="22">
        <v>48326</v>
      </c>
      <c r="BR326" s="21"/>
      <c r="BS326" s="21">
        <v>90</v>
      </c>
      <c r="BT326" s="21">
        <v>0</v>
      </c>
    </row>
    <row r="327" spans="1:72" s="1" customFormat="1" ht="18.2" customHeight="1" x14ac:dyDescent="0.15">
      <c r="A327" s="5">
        <v>325</v>
      </c>
      <c r="B327" s="6" t="s">
        <v>72</v>
      </c>
      <c r="C327" s="6" t="s">
        <v>73</v>
      </c>
      <c r="D327" s="7">
        <v>45139</v>
      </c>
      <c r="E327" s="8" t="s">
        <v>574</v>
      </c>
      <c r="F327" s="9">
        <v>179</v>
      </c>
      <c r="G327" s="9">
        <v>178</v>
      </c>
      <c r="H327" s="10">
        <v>35762.129999999997</v>
      </c>
      <c r="I327" s="10">
        <v>20682.03</v>
      </c>
      <c r="J327" s="10">
        <v>0</v>
      </c>
      <c r="K327" s="10">
        <v>56444.160000000003</v>
      </c>
      <c r="L327" s="10">
        <v>218.26</v>
      </c>
      <c r="M327" s="10">
        <v>0</v>
      </c>
      <c r="N327" s="10"/>
      <c r="O327" s="10">
        <v>0</v>
      </c>
      <c r="P327" s="10">
        <v>0</v>
      </c>
      <c r="Q327" s="10">
        <v>0</v>
      </c>
      <c r="R327" s="10">
        <v>0</v>
      </c>
      <c r="S327" s="10">
        <v>56444.160000000003</v>
      </c>
      <c r="T327" s="10">
        <v>69811.58</v>
      </c>
      <c r="U327" s="10">
        <v>287.29000000000002</v>
      </c>
      <c r="V327" s="10">
        <v>0</v>
      </c>
      <c r="W327" s="10">
        <v>0</v>
      </c>
      <c r="X327" s="10">
        <v>0</v>
      </c>
      <c r="Y327" s="10">
        <v>0</v>
      </c>
      <c r="Z327" s="10">
        <v>0</v>
      </c>
      <c r="AA327" s="10">
        <v>70098.87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/>
      <c r="AT327" s="10"/>
      <c r="AU327" s="10">
        <f t="shared" si="5"/>
        <v>0</v>
      </c>
      <c r="AV327" s="10">
        <v>20900.29</v>
      </c>
      <c r="AW327" s="10">
        <v>70098.87</v>
      </c>
      <c r="AX327" s="11">
        <v>104</v>
      </c>
      <c r="AY327" s="11">
        <v>360</v>
      </c>
      <c r="AZ327" s="10">
        <v>205370.22</v>
      </c>
      <c r="BA327" s="10">
        <v>59400</v>
      </c>
      <c r="BB327" s="12">
        <v>90</v>
      </c>
      <c r="BC327" s="12">
        <v>85.521454545454603</v>
      </c>
      <c r="BD327" s="12">
        <v>9.64</v>
      </c>
      <c r="BE327" s="12"/>
      <c r="BF327" s="8" t="s">
        <v>75</v>
      </c>
      <c r="BG327" s="5"/>
      <c r="BH327" s="8" t="s">
        <v>269</v>
      </c>
      <c r="BI327" s="8" t="s">
        <v>544</v>
      </c>
      <c r="BJ327" s="8" t="s">
        <v>575</v>
      </c>
      <c r="BK327" s="8" t="s">
        <v>78</v>
      </c>
      <c r="BL327" s="6" t="s">
        <v>79</v>
      </c>
      <c r="BM327" s="12">
        <v>439740.75908351998</v>
      </c>
      <c r="BN327" s="6" t="s">
        <v>80</v>
      </c>
      <c r="BO327" s="12"/>
      <c r="BP327" s="13">
        <v>37376</v>
      </c>
      <c r="BQ327" s="13">
        <v>48334</v>
      </c>
      <c r="BR327" s="12"/>
      <c r="BS327" s="12">
        <v>90</v>
      </c>
      <c r="BT327" s="12">
        <v>0</v>
      </c>
    </row>
    <row r="328" spans="1:72" s="1" customFormat="1" ht="18.2" customHeight="1" x14ac:dyDescent="0.15">
      <c r="A328" s="14">
        <v>326</v>
      </c>
      <c r="B328" s="15" t="s">
        <v>72</v>
      </c>
      <c r="C328" s="15" t="s">
        <v>73</v>
      </c>
      <c r="D328" s="16">
        <v>45139</v>
      </c>
      <c r="E328" s="17" t="s">
        <v>576</v>
      </c>
      <c r="F328" s="18">
        <v>0</v>
      </c>
      <c r="G328" s="18">
        <v>0</v>
      </c>
      <c r="H328" s="19">
        <v>29952.94</v>
      </c>
      <c r="I328" s="19">
        <v>0</v>
      </c>
      <c r="J328" s="19">
        <v>0</v>
      </c>
      <c r="K328" s="19">
        <v>29952.94</v>
      </c>
      <c r="L328" s="19">
        <v>543.89</v>
      </c>
      <c r="M328" s="19">
        <v>0</v>
      </c>
      <c r="N328" s="19"/>
      <c r="O328" s="19">
        <v>0</v>
      </c>
      <c r="P328" s="19">
        <v>543.89</v>
      </c>
      <c r="Q328" s="19">
        <v>0</v>
      </c>
      <c r="R328" s="19">
        <v>0</v>
      </c>
      <c r="S328" s="19">
        <v>29409.05</v>
      </c>
      <c r="T328" s="19">
        <v>0</v>
      </c>
      <c r="U328" s="19">
        <v>251.6</v>
      </c>
      <c r="V328" s="19">
        <v>0</v>
      </c>
      <c r="W328" s="19">
        <v>0</v>
      </c>
      <c r="X328" s="19">
        <v>251.6</v>
      </c>
      <c r="Y328" s="19">
        <v>0</v>
      </c>
      <c r="Z328" s="19">
        <v>0</v>
      </c>
      <c r="AA328" s="19">
        <v>0</v>
      </c>
      <c r="AB328" s="19">
        <v>137.08000000000001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50.23</v>
      </c>
      <c r="AI328" s="19">
        <v>33.96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/>
      <c r="AT328" s="19"/>
      <c r="AU328" s="19">
        <f t="shared" si="5"/>
        <v>1016.76</v>
      </c>
      <c r="AV328" s="19">
        <v>0</v>
      </c>
      <c r="AW328" s="19">
        <v>0</v>
      </c>
      <c r="AX328" s="20">
        <v>45</v>
      </c>
      <c r="AY328" s="20">
        <v>300</v>
      </c>
      <c r="AZ328" s="19">
        <v>379449.13780000003</v>
      </c>
      <c r="BA328" s="19">
        <v>87000</v>
      </c>
      <c r="BB328" s="21">
        <v>72.069999999999993</v>
      </c>
      <c r="BC328" s="21">
        <v>24.362186591954</v>
      </c>
      <c r="BD328" s="21">
        <v>10.08</v>
      </c>
      <c r="BE328" s="21"/>
      <c r="BF328" s="17" t="s">
        <v>75</v>
      </c>
      <c r="BG328" s="14"/>
      <c r="BH328" s="17" t="s">
        <v>269</v>
      </c>
      <c r="BI328" s="17" t="s">
        <v>544</v>
      </c>
      <c r="BJ328" s="17" t="s">
        <v>570</v>
      </c>
      <c r="BK328" s="17" t="s">
        <v>83</v>
      </c>
      <c r="BL328" s="15" t="s">
        <v>79</v>
      </c>
      <c r="BM328" s="21">
        <v>229117.7328341</v>
      </c>
      <c r="BN328" s="15" t="s">
        <v>80</v>
      </c>
      <c r="BO328" s="21"/>
      <c r="BP328" s="22">
        <v>37470</v>
      </c>
      <c r="BQ328" s="22">
        <v>46601</v>
      </c>
      <c r="BR328" s="21"/>
      <c r="BS328" s="21">
        <v>137.08000000000001</v>
      </c>
      <c r="BT328" s="21">
        <v>0</v>
      </c>
    </row>
    <row r="329" spans="1:72" s="1" customFormat="1" ht="18.2" customHeight="1" x14ac:dyDescent="0.15">
      <c r="A329" s="5">
        <v>327</v>
      </c>
      <c r="B329" s="6" t="s">
        <v>72</v>
      </c>
      <c r="C329" s="6" t="s">
        <v>73</v>
      </c>
      <c r="D329" s="7">
        <v>45139</v>
      </c>
      <c r="E329" s="8" t="s">
        <v>577</v>
      </c>
      <c r="F329" s="9">
        <v>0</v>
      </c>
      <c r="G329" s="9">
        <v>0</v>
      </c>
      <c r="H329" s="10">
        <v>30090.94</v>
      </c>
      <c r="I329" s="10">
        <v>0</v>
      </c>
      <c r="J329" s="10">
        <v>0</v>
      </c>
      <c r="K329" s="10">
        <v>30090.94</v>
      </c>
      <c r="L329" s="10">
        <v>175.06</v>
      </c>
      <c r="M329" s="10">
        <v>0</v>
      </c>
      <c r="N329" s="10"/>
      <c r="O329" s="10">
        <v>0</v>
      </c>
      <c r="P329" s="10">
        <v>175.06</v>
      </c>
      <c r="Q329" s="10">
        <v>0.28999999999999998</v>
      </c>
      <c r="R329" s="10">
        <v>0</v>
      </c>
      <c r="S329" s="10">
        <v>29915.59</v>
      </c>
      <c r="T329" s="10">
        <v>0</v>
      </c>
      <c r="U329" s="10">
        <v>231.45</v>
      </c>
      <c r="V329" s="10">
        <v>0</v>
      </c>
      <c r="W329" s="10">
        <v>0</v>
      </c>
      <c r="X329" s="10">
        <v>231.45</v>
      </c>
      <c r="Y329" s="10">
        <v>0</v>
      </c>
      <c r="Z329" s="10">
        <v>0</v>
      </c>
      <c r="AA329" s="10">
        <v>0</v>
      </c>
      <c r="AB329" s="10">
        <v>90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54.6</v>
      </c>
      <c r="AI329" s="19">
        <v>33.96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/>
      <c r="AT329" s="10"/>
      <c r="AU329" s="10">
        <f t="shared" si="5"/>
        <v>585.3599999999999</v>
      </c>
      <c r="AV329" s="10">
        <v>0</v>
      </c>
      <c r="AW329" s="10">
        <v>0</v>
      </c>
      <c r="AX329" s="11">
        <v>109</v>
      </c>
      <c r="AY329" s="11">
        <v>360</v>
      </c>
      <c r="AZ329" s="10">
        <v>174000.4486</v>
      </c>
      <c r="BA329" s="10">
        <v>49500</v>
      </c>
      <c r="BB329" s="12">
        <v>90</v>
      </c>
      <c r="BC329" s="12">
        <v>54.391981818181797</v>
      </c>
      <c r="BD329" s="12">
        <v>9.23</v>
      </c>
      <c r="BE329" s="12"/>
      <c r="BF329" s="8" t="s">
        <v>75</v>
      </c>
      <c r="BG329" s="5"/>
      <c r="BH329" s="8" t="s">
        <v>269</v>
      </c>
      <c r="BI329" s="8" t="s">
        <v>544</v>
      </c>
      <c r="BJ329" s="8" t="s">
        <v>547</v>
      </c>
      <c r="BK329" s="8" t="s">
        <v>83</v>
      </c>
      <c r="BL329" s="6" t="s">
        <v>79</v>
      </c>
      <c r="BM329" s="12">
        <v>233064.04515598001</v>
      </c>
      <c r="BN329" s="6" t="s">
        <v>80</v>
      </c>
      <c r="BO329" s="12"/>
      <c r="BP329" s="13">
        <v>37526</v>
      </c>
      <c r="BQ329" s="13">
        <v>48484</v>
      </c>
      <c r="BR329" s="12"/>
      <c r="BS329" s="12">
        <v>90</v>
      </c>
      <c r="BT329" s="12">
        <v>0</v>
      </c>
    </row>
    <row r="330" spans="1:72" s="1" customFormat="1" ht="18.2" customHeight="1" x14ac:dyDescent="0.15">
      <c r="A330" s="14">
        <v>328</v>
      </c>
      <c r="B330" s="15" t="s">
        <v>72</v>
      </c>
      <c r="C330" s="15" t="s">
        <v>73</v>
      </c>
      <c r="D330" s="16">
        <v>45139</v>
      </c>
      <c r="E330" s="17" t="s">
        <v>578</v>
      </c>
      <c r="F330" s="18">
        <v>183</v>
      </c>
      <c r="G330" s="18">
        <v>182</v>
      </c>
      <c r="H330" s="19">
        <v>48253.75</v>
      </c>
      <c r="I330" s="19">
        <v>67479.360000000001</v>
      </c>
      <c r="J330" s="19">
        <v>0</v>
      </c>
      <c r="K330" s="19">
        <v>115733.11</v>
      </c>
      <c r="L330" s="19">
        <v>737.94</v>
      </c>
      <c r="M330" s="19">
        <v>0</v>
      </c>
      <c r="N330" s="19"/>
      <c r="O330" s="19">
        <v>0</v>
      </c>
      <c r="P330" s="19">
        <v>0</v>
      </c>
      <c r="Q330" s="19">
        <v>0</v>
      </c>
      <c r="R330" s="19">
        <v>0</v>
      </c>
      <c r="S330" s="19">
        <v>115733.11</v>
      </c>
      <c r="T330" s="19">
        <v>144315.91</v>
      </c>
      <c r="U330" s="19">
        <v>419.41</v>
      </c>
      <c r="V330" s="19">
        <v>0</v>
      </c>
      <c r="W330" s="19">
        <v>0</v>
      </c>
      <c r="X330" s="19">
        <v>0</v>
      </c>
      <c r="Y330" s="19">
        <v>0</v>
      </c>
      <c r="Z330" s="19">
        <v>0</v>
      </c>
      <c r="AA330" s="19">
        <v>144735.32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/>
      <c r="AT330" s="19"/>
      <c r="AU330" s="19">
        <f t="shared" si="5"/>
        <v>0</v>
      </c>
      <c r="AV330" s="19">
        <v>68217.3</v>
      </c>
      <c r="AW330" s="19">
        <v>144735.32</v>
      </c>
      <c r="AX330" s="20">
        <v>51</v>
      </c>
      <c r="AY330" s="20">
        <v>300</v>
      </c>
      <c r="AZ330" s="19">
        <v>437919.82339999999</v>
      </c>
      <c r="BA330" s="19">
        <v>123229</v>
      </c>
      <c r="BB330" s="21">
        <v>90</v>
      </c>
      <c r="BC330" s="21">
        <v>84.525394996307696</v>
      </c>
      <c r="BD330" s="21">
        <v>10.43</v>
      </c>
      <c r="BE330" s="21"/>
      <c r="BF330" s="17" t="s">
        <v>75</v>
      </c>
      <c r="BG330" s="14"/>
      <c r="BH330" s="17" t="s">
        <v>269</v>
      </c>
      <c r="BI330" s="17" t="s">
        <v>544</v>
      </c>
      <c r="BJ330" s="17" t="s">
        <v>575</v>
      </c>
      <c r="BK330" s="17" t="s">
        <v>78</v>
      </c>
      <c r="BL330" s="15" t="s">
        <v>79</v>
      </c>
      <c r="BM330" s="21">
        <v>901644.48620541999</v>
      </c>
      <c r="BN330" s="15" t="s">
        <v>80</v>
      </c>
      <c r="BO330" s="21"/>
      <c r="BP330" s="22">
        <v>37588</v>
      </c>
      <c r="BQ330" s="22">
        <v>46719</v>
      </c>
      <c r="BR330" s="21"/>
      <c r="BS330" s="21">
        <v>191.71</v>
      </c>
      <c r="BT330" s="21">
        <v>0</v>
      </c>
    </row>
    <row r="331" spans="1:72" s="1" customFormat="1" ht="18.2" customHeight="1" x14ac:dyDescent="0.15">
      <c r="A331" s="5">
        <v>329</v>
      </c>
      <c r="B331" s="6" t="s">
        <v>72</v>
      </c>
      <c r="C331" s="6" t="s">
        <v>73</v>
      </c>
      <c r="D331" s="7">
        <v>45139</v>
      </c>
      <c r="E331" s="8" t="s">
        <v>579</v>
      </c>
      <c r="F331" s="9">
        <v>220</v>
      </c>
      <c r="G331" s="9">
        <v>219</v>
      </c>
      <c r="H331" s="10">
        <v>37976.660000000003</v>
      </c>
      <c r="I331" s="10">
        <v>54728.34</v>
      </c>
      <c r="J331" s="10">
        <v>0</v>
      </c>
      <c r="K331" s="10">
        <v>92705</v>
      </c>
      <c r="L331" s="10">
        <v>565.20000000000005</v>
      </c>
      <c r="M331" s="10">
        <v>0</v>
      </c>
      <c r="N331" s="10"/>
      <c r="O331" s="10">
        <v>0</v>
      </c>
      <c r="P331" s="10">
        <v>0</v>
      </c>
      <c r="Q331" s="10">
        <v>0</v>
      </c>
      <c r="R331" s="10">
        <v>0</v>
      </c>
      <c r="S331" s="10">
        <v>92705</v>
      </c>
      <c r="T331" s="10">
        <v>142374.84</v>
      </c>
      <c r="U331" s="10">
        <v>334.82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142709.66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/>
      <c r="AT331" s="10"/>
      <c r="AU331" s="10">
        <f t="shared" si="5"/>
        <v>0</v>
      </c>
      <c r="AV331" s="10">
        <v>55293.54</v>
      </c>
      <c r="AW331" s="10">
        <v>142709.66</v>
      </c>
      <c r="AX331" s="11">
        <v>52</v>
      </c>
      <c r="AY331" s="11">
        <v>300</v>
      </c>
      <c r="AZ331" s="10">
        <v>338988.50939999998</v>
      </c>
      <c r="BA331" s="10">
        <v>94748</v>
      </c>
      <c r="BB331" s="12">
        <v>90</v>
      </c>
      <c r="BC331" s="12">
        <v>88.059378562080497</v>
      </c>
      <c r="BD331" s="12">
        <v>10.58</v>
      </c>
      <c r="BE331" s="12"/>
      <c r="BF331" s="8" t="s">
        <v>75</v>
      </c>
      <c r="BG331" s="5"/>
      <c r="BH331" s="8" t="s">
        <v>269</v>
      </c>
      <c r="BI331" s="8" t="s">
        <v>544</v>
      </c>
      <c r="BJ331" s="8" t="s">
        <v>575</v>
      </c>
      <c r="BK331" s="8" t="s">
        <v>78</v>
      </c>
      <c r="BL331" s="6" t="s">
        <v>79</v>
      </c>
      <c r="BM331" s="12">
        <v>722238.88300999999</v>
      </c>
      <c r="BN331" s="6" t="s">
        <v>80</v>
      </c>
      <c r="BO331" s="12"/>
      <c r="BP331" s="13">
        <v>37610</v>
      </c>
      <c r="BQ331" s="13">
        <v>46741</v>
      </c>
      <c r="BR331" s="12"/>
      <c r="BS331" s="12">
        <v>147.18</v>
      </c>
      <c r="BT331" s="12">
        <v>0</v>
      </c>
    </row>
    <row r="332" spans="1:72" s="1" customFormat="1" ht="18.2" customHeight="1" x14ac:dyDescent="0.15">
      <c r="A332" s="14">
        <v>330</v>
      </c>
      <c r="B332" s="15" t="s">
        <v>72</v>
      </c>
      <c r="C332" s="15" t="s">
        <v>73</v>
      </c>
      <c r="D332" s="16">
        <v>45139</v>
      </c>
      <c r="E332" s="17" t="s">
        <v>580</v>
      </c>
      <c r="F332" s="18">
        <v>106</v>
      </c>
      <c r="G332" s="18">
        <v>105</v>
      </c>
      <c r="H332" s="19">
        <v>51816.83</v>
      </c>
      <c r="I332" s="19">
        <v>18560.93</v>
      </c>
      <c r="J332" s="19">
        <v>0</v>
      </c>
      <c r="K332" s="19">
        <v>70377.759999999995</v>
      </c>
      <c r="L332" s="19">
        <v>270.76</v>
      </c>
      <c r="M332" s="19">
        <v>0</v>
      </c>
      <c r="N332" s="19"/>
      <c r="O332" s="19">
        <v>0</v>
      </c>
      <c r="P332" s="19">
        <v>0</v>
      </c>
      <c r="Q332" s="19">
        <v>0</v>
      </c>
      <c r="R332" s="19">
        <v>0</v>
      </c>
      <c r="S332" s="19">
        <v>70377.759999999995</v>
      </c>
      <c r="T332" s="19">
        <v>57384.52</v>
      </c>
      <c r="U332" s="19">
        <v>452.53</v>
      </c>
      <c r="V332" s="19">
        <v>0</v>
      </c>
      <c r="W332" s="19">
        <v>0</v>
      </c>
      <c r="X332" s="19">
        <v>0</v>
      </c>
      <c r="Y332" s="19">
        <v>0</v>
      </c>
      <c r="Z332" s="19">
        <v>0</v>
      </c>
      <c r="AA332" s="19">
        <v>57837.05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/>
      <c r="AT332" s="19"/>
      <c r="AU332" s="19">
        <f t="shared" si="5"/>
        <v>0</v>
      </c>
      <c r="AV332" s="19">
        <v>18831.689999999999</v>
      </c>
      <c r="AW332" s="19">
        <v>57837.05</v>
      </c>
      <c r="AX332" s="20">
        <v>112</v>
      </c>
      <c r="AY332" s="20">
        <v>360</v>
      </c>
      <c r="AZ332" s="19">
        <v>283198.87199999997</v>
      </c>
      <c r="BA332" s="19">
        <v>79200</v>
      </c>
      <c r="BB332" s="21">
        <v>90</v>
      </c>
      <c r="BC332" s="21">
        <v>79.974727272727307</v>
      </c>
      <c r="BD332" s="21">
        <v>10.48</v>
      </c>
      <c r="BE332" s="21"/>
      <c r="BF332" s="17" t="s">
        <v>75</v>
      </c>
      <c r="BG332" s="14"/>
      <c r="BH332" s="17" t="s">
        <v>269</v>
      </c>
      <c r="BI332" s="17" t="s">
        <v>544</v>
      </c>
      <c r="BJ332" s="17" t="s">
        <v>547</v>
      </c>
      <c r="BK332" s="17" t="s">
        <v>78</v>
      </c>
      <c r="BL332" s="15" t="s">
        <v>79</v>
      </c>
      <c r="BM332" s="21">
        <v>548293.56314272003</v>
      </c>
      <c r="BN332" s="15" t="s">
        <v>80</v>
      </c>
      <c r="BO332" s="21"/>
      <c r="BP332" s="22">
        <v>37607</v>
      </c>
      <c r="BQ332" s="22">
        <v>48565</v>
      </c>
      <c r="BR332" s="21"/>
      <c r="BS332" s="21">
        <v>90</v>
      </c>
      <c r="BT332" s="21">
        <v>0</v>
      </c>
    </row>
    <row r="333" spans="1:72" s="1" customFormat="1" ht="18.2" customHeight="1" x14ac:dyDescent="0.15">
      <c r="A333" s="5">
        <v>331</v>
      </c>
      <c r="B333" s="6" t="s">
        <v>72</v>
      </c>
      <c r="C333" s="6" t="s">
        <v>73</v>
      </c>
      <c r="D333" s="7">
        <v>45139</v>
      </c>
      <c r="E333" s="8" t="s">
        <v>581</v>
      </c>
      <c r="F333" s="9">
        <v>0</v>
      </c>
      <c r="G333" s="9">
        <v>0</v>
      </c>
      <c r="H333" s="10">
        <v>54086.45</v>
      </c>
      <c r="I333" s="10">
        <v>321.64999999999998</v>
      </c>
      <c r="J333" s="10">
        <v>0</v>
      </c>
      <c r="K333" s="10">
        <v>54408.1</v>
      </c>
      <c r="L333" s="10">
        <v>324.47000000000003</v>
      </c>
      <c r="M333" s="10">
        <v>0</v>
      </c>
      <c r="N333" s="10"/>
      <c r="O333" s="10">
        <v>321.64999999999998</v>
      </c>
      <c r="P333" s="10">
        <v>0</v>
      </c>
      <c r="Q333" s="10">
        <v>0</v>
      </c>
      <c r="R333" s="10">
        <v>0</v>
      </c>
      <c r="S333" s="10">
        <v>54086.45</v>
      </c>
      <c r="T333" s="10">
        <v>477.88</v>
      </c>
      <c r="U333" s="10">
        <v>475.06</v>
      </c>
      <c r="V333" s="10">
        <v>0</v>
      </c>
      <c r="W333" s="10">
        <v>477.88</v>
      </c>
      <c r="X333" s="10">
        <v>0</v>
      </c>
      <c r="Y333" s="10">
        <v>0</v>
      </c>
      <c r="Z333" s="10">
        <v>0</v>
      </c>
      <c r="AA333" s="10">
        <v>475.06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9">
        <v>33.96</v>
      </c>
      <c r="AJ333" s="10">
        <v>0</v>
      </c>
      <c r="AK333" s="10">
        <v>0</v>
      </c>
      <c r="AL333" s="10">
        <v>0</v>
      </c>
      <c r="AM333" s="10">
        <v>70</v>
      </c>
      <c r="AN333" s="10">
        <v>0</v>
      </c>
      <c r="AO333" s="10">
        <v>98.38</v>
      </c>
      <c r="AP333" s="10">
        <v>0</v>
      </c>
      <c r="AQ333" s="10">
        <v>0</v>
      </c>
      <c r="AR333" s="10">
        <v>0</v>
      </c>
      <c r="AS333" s="10"/>
      <c r="AT333" s="10"/>
      <c r="AU333" s="10">
        <f t="shared" si="5"/>
        <v>1001.87</v>
      </c>
      <c r="AV333" s="10">
        <v>324.47000000000003</v>
      </c>
      <c r="AW333" s="10">
        <v>475.06</v>
      </c>
      <c r="AX333" s="11">
        <v>104</v>
      </c>
      <c r="AY333" s="11">
        <v>360</v>
      </c>
      <c r="AZ333" s="10">
        <v>314107.3848</v>
      </c>
      <c r="BA333" s="10">
        <v>87120</v>
      </c>
      <c r="BB333" s="12">
        <v>90</v>
      </c>
      <c r="BC333" s="12">
        <v>55.874431818181797</v>
      </c>
      <c r="BD333" s="12">
        <v>10.54</v>
      </c>
      <c r="BE333" s="12"/>
      <c r="BF333" s="8" t="s">
        <v>75</v>
      </c>
      <c r="BG333" s="5"/>
      <c r="BH333" s="8" t="s">
        <v>269</v>
      </c>
      <c r="BI333" s="8" t="s">
        <v>544</v>
      </c>
      <c r="BJ333" s="8" t="s">
        <v>582</v>
      </c>
      <c r="BK333" s="8" t="s">
        <v>83</v>
      </c>
      <c r="BL333" s="6" t="s">
        <v>79</v>
      </c>
      <c r="BM333" s="12">
        <v>421372.49591689999</v>
      </c>
      <c r="BN333" s="6" t="s">
        <v>80</v>
      </c>
      <c r="BO333" s="12"/>
      <c r="BP333" s="13">
        <v>37662</v>
      </c>
      <c r="BQ333" s="13">
        <v>48620</v>
      </c>
      <c r="BR333" s="12"/>
      <c r="BS333" s="12">
        <v>95</v>
      </c>
      <c r="BT333" s="12">
        <v>70</v>
      </c>
    </row>
    <row r="334" spans="1:72" s="1" customFormat="1" ht="18.2" customHeight="1" x14ac:dyDescent="0.15">
      <c r="A334" s="14">
        <v>332</v>
      </c>
      <c r="B334" s="15" t="s">
        <v>72</v>
      </c>
      <c r="C334" s="15" t="s">
        <v>73</v>
      </c>
      <c r="D334" s="16">
        <v>45139</v>
      </c>
      <c r="E334" s="17" t="s">
        <v>583</v>
      </c>
      <c r="F334" s="18">
        <v>116</v>
      </c>
      <c r="G334" s="18">
        <v>116</v>
      </c>
      <c r="H334" s="19">
        <v>0</v>
      </c>
      <c r="I334" s="19">
        <v>58854.53</v>
      </c>
      <c r="J334" s="19">
        <v>0</v>
      </c>
      <c r="K334" s="19">
        <v>58854.53</v>
      </c>
      <c r="L334" s="19">
        <v>0</v>
      </c>
      <c r="M334" s="19">
        <v>0</v>
      </c>
      <c r="N334" s="19"/>
      <c r="O334" s="19">
        <v>0</v>
      </c>
      <c r="P334" s="19">
        <v>0</v>
      </c>
      <c r="Q334" s="19">
        <v>0</v>
      </c>
      <c r="R334" s="19">
        <v>0</v>
      </c>
      <c r="S334" s="19">
        <v>58854.53</v>
      </c>
      <c r="T334" s="19">
        <v>35644.9</v>
      </c>
      <c r="U334" s="19">
        <v>0</v>
      </c>
      <c r="V334" s="19">
        <v>0</v>
      </c>
      <c r="W334" s="19">
        <v>0</v>
      </c>
      <c r="X334" s="19">
        <v>0</v>
      </c>
      <c r="Y334" s="19">
        <v>0</v>
      </c>
      <c r="Z334" s="19">
        <v>0</v>
      </c>
      <c r="AA334" s="19">
        <v>35644.9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/>
      <c r="AT334" s="19"/>
      <c r="AU334" s="19">
        <f t="shared" si="5"/>
        <v>0</v>
      </c>
      <c r="AV334" s="19">
        <v>58854.53</v>
      </c>
      <c r="AW334" s="19">
        <v>35644.9</v>
      </c>
      <c r="AX334" s="20">
        <v>0</v>
      </c>
      <c r="AY334" s="20">
        <v>360</v>
      </c>
      <c r="AZ334" s="19">
        <v>316831.78139999998</v>
      </c>
      <c r="BA334" s="19">
        <v>87866</v>
      </c>
      <c r="BB334" s="21">
        <v>90</v>
      </c>
      <c r="BC334" s="21">
        <v>60.283928937245399</v>
      </c>
      <c r="BD334" s="21">
        <v>10.56</v>
      </c>
      <c r="BE334" s="21"/>
      <c r="BF334" s="17" t="s">
        <v>75</v>
      </c>
      <c r="BG334" s="14"/>
      <c r="BH334" s="17" t="s">
        <v>269</v>
      </c>
      <c r="BI334" s="17" t="s">
        <v>544</v>
      </c>
      <c r="BJ334" s="17" t="s">
        <v>547</v>
      </c>
      <c r="BK334" s="17" t="s">
        <v>78</v>
      </c>
      <c r="BL334" s="15" t="s">
        <v>79</v>
      </c>
      <c r="BM334" s="21">
        <v>458519.28167066001</v>
      </c>
      <c r="BN334" s="15" t="s">
        <v>80</v>
      </c>
      <c r="BO334" s="21"/>
      <c r="BP334" s="22">
        <v>37666</v>
      </c>
      <c r="BQ334" s="22">
        <v>48624</v>
      </c>
      <c r="BR334" s="21"/>
      <c r="BS334" s="21">
        <v>0</v>
      </c>
      <c r="BT334" s="21">
        <v>0</v>
      </c>
    </row>
    <row r="335" spans="1:72" s="1" customFormat="1" ht="18.2" customHeight="1" x14ac:dyDescent="0.15">
      <c r="A335" s="5">
        <v>333</v>
      </c>
      <c r="B335" s="6" t="s">
        <v>72</v>
      </c>
      <c r="C335" s="6" t="s">
        <v>73</v>
      </c>
      <c r="D335" s="7">
        <v>45139</v>
      </c>
      <c r="E335" s="8" t="s">
        <v>584</v>
      </c>
      <c r="F335" s="9">
        <v>173</v>
      </c>
      <c r="G335" s="9">
        <v>172</v>
      </c>
      <c r="H335" s="10">
        <v>54882.03</v>
      </c>
      <c r="I335" s="10">
        <v>28795.71</v>
      </c>
      <c r="J335" s="10">
        <v>0</v>
      </c>
      <c r="K335" s="10">
        <v>83677.740000000005</v>
      </c>
      <c r="L335" s="10">
        <v>324.72000000000003</v>
      </c>
      <c r="M335" s="10">
        <v>0</v>
      </c>
      <c r="N335" s="10"/>
      <c r="O335" s="10">
        <v>0</v>
      </c>
      <c r="P335" s="10">
        <v>0</v>
      </c>
      <c r="Q335" s="10">
        <v>0</v>
      </c>
      <c r="R335" s="10">
        <v>0</v>
      </c>
      <c r="S335" s="10">
        <v>83677.740000000005</v>
      </c>
      <c r="T335" s="10">
        <v>110934.66</v>
      </c>
      <c r="U335" s="10">
        <v>482.97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0">
        <v>111417.63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/>
      <c r="AT335" s="10"/>
      <c r="AU335" s="10">
        <f t="shared" si="5"/>
        <v>0</v>
      </c>
      <c r="AV335" s="10">
        <v>29120.43</v>
      </c>
      <c r="AW335" s="10">
        <v>111417.63</v>
      </c>
      <c r="AX335" s="11">
        <v>103</v>
      </c>
      <c r="AY335" s="11">
        <v>360</v>
      </c>
      <c r="AZ335" s="10">
        <v>316831.78139999998</v>
      </c>
      <c r="BA335" s="10">
        <v>87866</v>
      </c>
      <c r="BB335" s="12">
        <v>90</v>
      </c>
      <c r="BC335" s="12">
        <v>85.710019802881703</v>
      </c>
      <c r="BD335" s="12">
        <v>10.56</v>
      </c>
      <c r="BE335" s="12"/>
      <c r="BF335" s="8" t="s">
        <v>75</v>
      </c>
      <c r="BG335" s="5"/>
      <c r="BH335" s="8" t="s">
        <v>269</v>
      </c>
      <c r="BI335" s="8" t="s">
        <v>544</v>
      </c>
      <c r="BJ335" s="8" t="s">
        <v>547</v>
      </c>
      <c r="BK335" s="8" t="s">
        <v>78</v>
      </c>
      <c r="BL335" s="6" t="s">
        <v>79</v>
      </c>
      <c r="BM335" s="12">
        <v>651910.00992828002</v>
      </c>
      <c r="BN335" s="6" t="s">
        <v>80</v>
      </c>
      <c r="BO335" s="12"/>
      <c r="BP335" s="13">
        <v>37666</v>
      </c>
      <c r="BQ335" s="13">
        <v>48624</v>
      </c>
      <c r="BR335" s="12"/>
      <c r="BS335" s="12">
        <v>95</v>
      </c>
      <c r="BT335" s="12">
        <v>0</v>
      </c>
    </row>
    <row r="336" spans="1:72" s="1" customFormat="1" ht="18.2" customHeight="1" x14ac:dyDescent="0.15">
      <c r="A336" s="14">
        <v>334</v>
      </c>
      <c r="B336" s="15" t="s">
        <v>72</v>
      </c>
      <c r="C336" s="15" t="s">
        <v>73</v>
      </c>
      <c r="D336" s="16">
        <v>45139</v>
      </c>
      <c r="E336" s="17" t="s">
        <v>585</v>
      </c>
      <c r="F336" s="18">
        <v>0</v>
      </c>
      <c r="G336" s="18">
        <v>0</v>
      </c>
      <c r="H336" s="19">
        <v>45177.27</v>
      </c>
      <c r="I336" s="19">
        <v>0</v>
      </c>
      <c r="J336" s="19">
        <v>0</v>
      </c>
      <c r="K336" s="19">
        <v>45177.27</v>
      </c>
      <c r="L336" s="19">
        <v>252.94</v>
      </c>
      <c r="M336" s="19">
        <v>0</v>
      </c>
      <c r="N336" s="19"/>
      <c r="O336" s="19">
        <v>0</v>
      </c>
      <c r="P336" s="19">
        <v>252.94</v>
      </c>
      <c r="Q336" s="19">
        <v>0.59</v>
      </c>
      <c r="R336" s="19">
        <v>0</v>
      </c>
      <c r="S336" s="19">
        <v>44923.74</v>
      </c>
      <c r="T336" s="19">
        <v>0</v>
      </c>
      <c r="U336" s="19">
        <v>388.15</v>
      </c>
      <c r="V336" s="19">
        <v>0</v>
      </c>
      <c r="W336" s="19">
        <v>0</v>
      </c>
      <c r="X336" s="19">
        <v>388.15</v>
      </c>
      <c r="Y336" s="19">
        <v>0</v>
      </c>
      <c r="Z336" s="19">
        <v>0</v>
      </c>
      <c r="AA336" s="19">
        <v>0</v>
      </c>
      <c r="AB336" s="19">
        <v>90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80.41</v>
      </c>
      <c r="AI336" s="19">
        <v>33.96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/>
      <c r="AT336" s="19"/>
      <c r="AU336" s="19">
        <f t="shared" si="5"/>
        <v>846.05000000000007</v>
      </c>
      <c r="AV336" s="19">
        <v>0</v>
      </c>
      <c r="AW336" s="19">
        <v>0</v>
      </c>
      <c r="AX336" s="20">
        <v>114</v>
      </c>
      <c r="AY336" s="20">
        <v>360</v>
      </c>
      <c r="AZ336" s="19">
        <v>256742.45800000001</v>
      </c>
      <c r="BA336" s="19">
        <v>71188</v>
      </c>
      <c r="BB336" s="21">
        <v>90</v>
      </c>
      <c r="BC336" s="21">
        <v>56.795198628982398</v>
      </c>
      <c r="BD336" s="21">
        <v>10.31</v>
      </c>
      <c r="BE336" s="21"/>
      <c r="BF336" s="17" t="s">
        <v>91</v>
      </c>
      <c r="BG336" s="14"/>
      <c r="BH336" s="17" t="s">
        <v>269</v>
      </c>
      <c r="BI336" s="17" t="s">
        <v>544</v>
      </c>
      <c r="BJ336" s="17" t="s">
        <v>547</v>
      </c>
      <c r="BK336" s="17" t="s">
        <v>83</v>
      </c>
      <c r="BL336" s="15" t="s">
        <v>79</v>
      </c>
      <c r="BM336" s="21">
        <v>349988.36954028002</v>
      </c>
      <c r="BN336" s="15" t="s">
        <v>80</v>
      </c>
      <c r="BO336" s="21"/>
      <c r="BP336" s="22">
        <v>37673</v>
      </c>
      <c r="BQ336" s="22">
        <v>48631</v>
      </c>
      <c r="BR336" s="21"/>
      <c r="BS336" s="21">
        <v>90</v>
      </c>
      <c r="BT336" s="21">
        <v>0</v>
      </c>
    </row>
    <row r="337" spans="1:72" s="1" customFormat="1" ht="18.2" customHeight="1" x14ac:dyDescent="0.15">
      <c r="A337" s="5">
        <v>335</v>
      </c>
      <c r="B337" s="6" t="s">
        <v>72</v>
      </c>
      <c r="C337" s="6" t="s">
        <v>73</v>
      </c>
      <c r="D337" s="7">
        <v>45139</v>
      </c>
      <c r="E337" s="8" t="s">
        <v>586</v>
      </c>
      <c r="F337" s="9">
        <v>183</v>
      </c>
      <c r="G337" s="9">
        <v>182</v>
      </c>
      <c r="H337" s="10">
        <v>36969.24</v>
      </c>
      <c r="I337" s="10">
        <v>45626.04</v>
      </c>
      <c r="J337" s="10">
        <v>0</v>
      </c>
      <c r="K337" s="10">
        <v>82595.28</v>
      </c>
      <c r="L337" s="10">
        <v>502.36</v>
      </c>
      <c r="M337" s="10">
        <v>0</v>
      </c>
      <c r="N337" s="10"/>
      <c r="O337" s="10">
        <v>0</v>
      </c>
      <c r="P337" s="10">
        <v>0</v>
      </c>
      <c r="Q337" s="10">
        <v>0</v>
      </c>
      <c r="R337" s="10">
        <v>0</v>
      </c>
      <c r="S337" s="10">
        <v>82595.28</v>
      </c>
      <c r="T337" s="10">
        <v>105786.48</v>
      </c>
      <c r="U337" s="10">
        <v>325.02999999999997</v>
      </c>
      <c r="V337" s="10">
        <v>0</v>
      </c>
      <c r="W337" s="10">
        <v>0</v>
      </c>
      <c r="X337" s="10">
        <v>0</v>
      </c>
      <c r="Y337" s="10">
        <v>0</v>
      </c>
      <c r="Z337" s="10">
        <v>0</v>
      </c>
      <c r="AA337" s="10">
        <v>106111.51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/>
      <c r="AT337" s="10"/>
      <c r="AU337" s="10">
        <f t="shared" si="5"/>
        <v>0</v>
      </c>
      <c r="AV337" s="10">
        <v>46128.4</v>
      </c>
      <c r="AW337" s="10">
        <v>106111.51</v>
      </c>
      <c r="AX337" s="11">
        <v>56</v>
      </c>
      <c r="AY337" s="11">
        <v>300</v>
      </c>
      <c r="AZ337" s="10">
        <v>316658.63400000002</v>
      </c>
      <c r="BA337" s="10">
        <v>87300</v>
      </c>
      <c r="BB337" s="12">
        <v>90</v>
      </c>
      <c r="BC337" s="12">
        <v>85.149773195876307</v>
      </c>
      <c r="BD337" s="12">
        <v>10.55</v>
      </c>
      <c r="BE337" s="12"/>
      <c r="BF337" s="8" t="s">
        <v>75</v>
      </c>
      <c r="BG337" s="5"/>
      <c r="BH337" s="8" t="s">
        <v>269</v>
      </c>
      <c r="BI337" s="8" t="s">
        <v>544</v>
      </c>
      <c r="BJ337" s="8" t="s">
        <v>575</v>
      </c>
      <c r="BK337" s="8" t="s">
        <v>78</v>
      </c>
      <c r="BL337" s="6" t="s">
        <v>79</v>
      </c>
      <c r="BM337" s="12">
        <v>643476.86499216</v>
      </c>
      <c r="BN337" s="6" t="s">
        <v>80</v>
      </c>
      <c r="BO337" s="12"/>
      <c r="BP337" s="13">
        <v>37713</v>
      </c>
      <c r="BQ337" s="13">
        <v>46845</v>
      </c>
      <c r="BR337" s="12"/>
      <c r="BS337" s="12">
        <v>132.49</v>
      </c>
      <c r="BT337" s="12">
        <v>0</v>
      </c>
    </row>
    <row r="338" spans="1:72" s="1" customFormat="1" ht="18.2" customHeight="1" x14ac:dyDescent="0.15">
      <c r="A338" s="14">
        <v>336</v>
      </c>
      <c r="B338" s="15" t="s">
        <v>72</v>
      </c>
      <c r="C338" s="15" t="s">
        <v>73</v>
      </c>
      <c r="D338" s="16">
        <v>45139</v>
      </c>
      <c r="E338" s="17" t="s">
        <v>587</v>
      </c>
      <c r="F338" s="18">
        <v>0</v>
      </c>
      <c r="G338" s="18">
        <v>0</v>
      </c>
      <c r="H338" s="19">
        <v>36608.46</v>
      </c>
      <c r="I338" s="19">
        <v>0</v>
      </c>
      <c r="J338" s="19">
        <v>0</v>
      </c>
      <c r="K338" s="19">
        <v>36608.46</v>
      </c>
      <c r="L338" s="19">
        <v>500.28</v>
      </c>
      <c r="M338" s="19">
        <v>0</v>
      </c>
      <c r="N338" s="19"/>
      <c r="O338" s="19">
        <v>0</v>
      </c>
      <c r="P338" s="19">
        <v>500.28</v>
      </c>
      <c r="Q338" s="19">
        <v>0</v>
      </c>
      <c r="R338" s="19">
        <v>0</v>
      </c>
      <c r="S338" s="19">
        <v>36108.18</v>
      </c>
      <c r="T338" s="19">
        <v>0</v>
      </c>
      <c r="U338" s="19">
        <v>321.83999999999997</v>
      </c>
      <c r="V338" s="19">
        <v>0</v>
      </c>
      <c r="W338" s="19">
        <v>0</v>
      </c>
      <c r="X338" s="19">
        <v>321.83999999999997</v>
      </c>
      <c r="Y338" s="19">
        <v>0</v>
      </c>
      <c r="Z338" s="19">
        <v>0</v>
      </c>
      <c r="AA338" s="19">
        <v>0</v>
      </c>
      <c r="AB338" s="19">
        <v>131.63999999999999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51.28</v>
      </c>
      <c r="AI338" s="19">
        <v>33.96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/>
      <c r="AT338" s="19"/>
      <c r="AU338" s="19">
        <f t="shared" si="5"/>
        <v>1039</v>
      </c>
      <c r="AV338" s="19">
        <v>0</v>
      </c>
      <c r="AW338" s="19">
        <v>0</v>
      </c>
      <c r="AX338" s="20">
        <v>56</v>
      </c>
      <c r="AY338" s="20">
        <v>300</v>
      </c>
      <c r="AZ338" s="19">
        <v>347228.84370000003</v>
      </c>
      <c r="BA338" s="19">
        <v>86742</v>
      </c>
      <c r="BB338" s="21">
        <v>81.8</v>
      </c>
      <c r="BC338" s="21">
        <v>34.050968665698299</v>
      </c>
      <c r="BD338" s="21">
        <v>10.55</v>
      </c>
      <c r="BE338" s="21"/>
      <c r="BF338" s="17" t="s">
        <v>75</v>
      </c>
      <c r="BG338" s="14"/>
      <c r="BH338" s="17" t="s">
        <v>269</v>
      </c>
      <c r="BI338" s="17" t="s">
        <v>544</v>
      </c>
      <c r="BJ338" s="17" t="s">
        <v>547</v>
      </c>
      <c r="BK338" s="17" t="s">
        <v>83</v>
      </c>
      <c r="BL338" s="15" t="s">
        <v>79</v>
      </c>
      <c r="BM338" s="21">
        <v>281308.79230596003</v>
      </c>
      <c r="BN338" s="15" t="s">
        <v>80</v>
      </c>
      <c r="BO338" s="21"/>
      <c r="BP338" s="22">
        <v>37727</v>
      </c>
      <c r="BQ338" s="22">
        <v>46859</v>
      </c>
      <c r="BR338" s="21"/>
      <c r="BS338" s="21">
        <v>131.63999999999999</v>
      </c>
      <c r="BT338" s="21">
        <v>0</v>
      </c>
    </row>
    <row r="339" spans="1:72" s="1" customFormat="1" ht="18.2" customHeight="1" x14ac:dyDescent="0.15">
      <c r="A339" s="5">
        <v>337</v>
      </c>
      <c r="B339" s="6" t="s">
        <v>72</v>
      </c>
      <c r="C339" s="6" t="s">
        <v>73</v>
      </c>
      <c r="D339" s="7">
        <v>45139</v>
      </c>
      <c r="E339" s="8" t="s">
        <v>588</v>
      </c>
      <c r="F339" s="9">
        <v>178</v>
      </c>
      <c r="G339" s="9">
        <v>177</v>
      </c>
      <c r="H339" s="10">
        <v>33548.410000000003</v>
      </c>
      <c r="I339" s="10">
        <v>40942.1</v>
      </c>
      <c r="J339" s="10">
        <v>0</v>
      </c>
      <c r="K339" s="10">
        <v>74490.509999999995</v>
      </c>
      <c r="L339" s="10">
        <v>455.94</v>
      </c>
      <c r="M339" s="10">
        <v>0</v>
      </c>
      <c r="N339" s="10"/>
      <c r="O339" s="10">
        <v>0</v>
      </c>
      <c r="P339" s="10">
        <v>0</v>
      </c>
      <c r="Q339" s="10">
        <v>0</v>
      </c>
      <c r="R339" s="10">
        <v>0</v>
      </c>
      <c r="S339" s="10">
        <v>74490.509999999995</v>
      </c>
      <c r="T339" s="10">
        <v>92716.55</v>
      </c>
      <c r="U339" s="10">
        <v>294.95</v>
      </c>
      <c r="V339" s="10">
        <v>0</v>
      </c>
      <c r="W339" s="10">
        <v>0</v>
      </c>
      <c r="X339" s="10">
        <v>0</v>
      </c>
      <c r="Y339" s="10">
        <v>0</v>
      </c>
      <c r="Z339" s="10">
        <v>0</v>
      </c>
      <c r="AA339" s="10">
        <v>93011.5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/>
      <c r="AT339" s="10"/>
      <c r="AU339" s="10">
        <f t="shared" si="5"/>
        <v>0</v>
      </c>
      <c r="AV339" s="10">
        <v>41398.04</v>
      </c>
      <c r="AW339" s="10">
        <v>93011.5</v>
      </c>
      <c r="AX339" s="11">
        <v>56</v>
      </c>
      <c r="AY339" s="11">
        <v>300</v>
      </c>
      <c r="AZ339" s="10">
        <v>288536.76429999998</v>
      </c>
      <c r="BA339" s="10">
        <v>79228</v>
      </c>
      <c r="BB339" s="12">
        <v>90</v>
      </c>
      <c r="BC339" s="12">
        <v>84.618391225324402</v>
      </c>
      <c r="BD339" s="12">
        <v>10.55</v>
      </c>
      <c r="BE339" s="12"/>
      <c r="BF339" s="8" t="s">
        <v>75</v>
      </c>
      <c r="BG339" s="5"/>
      <c r="BH339" s="8" t="s">
        <v>269</v>
      </c>
      <c r="BI339" s="8" t="s">
        <v>544</v>
      </c>
      <c r="BJ339" s="8" t="s">
        <v>575</v>
      </c>
      <c r="BK339" s="8" t="s">
        <v>78</v>
      </c>
      <c r="BL339" s="6" t="s">
        <v>79</v>
      </c>
      <c r="BM339" s="12">
        <v>580334.85504822002</v>
      </c>
      <c r="BN339" s="6" t="s">
        <v>80</v>
      </c>
      <c r="BO339" s="12"/>
      <c r="BP339" s="13">
        <v>37733</v>
      </c>
      <c r="BQ339" s="13">
        <v>46865</v>
      </c>
      <c r="BR339" s="12"/>
      <c r="BS339" s="12">
        <v>120.24</v>
      </c>
      <c r="BT339" s="12">
        <v>0</v>
      </c>
    </row>
    <row r="340" spans="1:72" s="1" customFormat="1" ht="18.2" customHeight="1" x14ac:dyDescent="0.15">
      <c r="A340" s="14">
        <v>338</v>
      </c>
      <c r="B340" s="15" t="s">
        <v>72</v>
      </c>
      <c r="C340" s="15" t="s">
        <v>73</v>
      </c>
      <c r="D340" s="16">
        <v>45139</v>
      </c>
      <c r="E340" s="17" t="s">
        <v>589</v>
      </c>
      <c r="F340" s="18">
        <v>201</v>
      </c>
      <c r="G340" s="18">
        <v>200</v>
      </c>
      <c r="H340" s="19">
        <v>34368.79</v>
      </c>
      <c r="I340" s="19">
        <v>49673.37</v>
      </c>
      <c r="J340" s="19">
        <v>0</v>
      </c>
      <c r="K340" s="19">
        <v>84042.16</v>
      </c>
      <c r="L340" s="19">
        <v>469.3</v>
      </c>
      <c r="M340" s="19">
        <v>0</v>
      </c>
      <c r="N340" s="19"/>
      <c r="O340" s="19">
        <v>0</v>
      </c>
      <c r="P340" s="19">
        <v>0</v>
      </c>
      <c r="Q340" s="19">
        <v>0</v>
      </c>
      <c r="R340" s="19">
        <v>0</v>
      </c>
      <c r="S340" s="19">
        <v>84042.16</v>
      </c>
      <c r="T340" s="19">
        <v>94568.44</v>
      </c>
      <c r="U340" s="19">
        <v>248.32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94816.76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/>
      <c r="AT340" s="19"/>
      <c r="AU340" s="19">
        <f t="shared" si="5"/>
        <v>0</v>
      </c>
      <c r="AV340" s="19">
        <v>50142.67</v>
      </c>
      <c r="AW340" s="19">
        <v>94816.76</v>
      </c>
      <c r="AX340" s="20">
        <v>58</v>
      </c>
      <c r="AY340" s="20">
        <v>300</v>
      </c>
      <c r="AZ340" s="19">
        <v>319147.1508</v>
      </c>
      <c r="BA340" s="19">
        <v>87866</v>
      </c>
      <c r="BB340" s="21">
        <v>90</v>
      </c>
      <c r="BC340" s="21">
        <v>86.083290465026295</v>
      </c>
      <c r="BD340" s="21">
        <v>8.67</v>
      </c>
      <c r="BE340" s="21"/>
      <c r="BF340" s="17" t="s">
        <v>75</v>
      </c>
      <c r="BG340" s="14"/>
      <c r="BH340" s="17" t="s">
        <v>269</v>
      </c>
      <c r="BI340" s="17" t="s">
        <v>544</v>
      </c>
      <c r="BJ340" s="17" t="s">
        <v>547</v>
      </c>
      <c r="BK340" s="17" t="s">
        <v>78</v>
      </c>
      <c r="BL340" s="15" t="s">
        <v>79</v>
      </c>
      <c r="BM340" s="21">
        <v>654749.10483951995</v>
      </c>
      <c r="BN340" s="15" t="s">
        <v>80</v>
      </c>
      <c r="BO340" s="21"/>
      <c r="BP340" s="22">
        <v>37785</v>
      </c>
      <c r="BQ340" s="22">
        <v>46917</v>
      </c>
      <c r="BR340" s="21"/>
      <c r="BS340" s="21">
        <v>190</v>
      </c>
      <c r="BT340" s="21">
        <v>0</v>
      </c>
    </row>
    <row r="341" spans="1:72" s="1" customFormat="1" ht="18.2" customHeight="1" x14ac:dyDescent="0.15">
      <c r="A341" s="5">
        <v>339</v>
      </c>
      <c r="B341" s="6" t="s">
        <v>72</v>
      </c>
      <c r="C341" s="6" t="s">
        <v>73</v>
      </c>
      <c r="D341" s="7">
        <v>45139</v>
      </c>
      <c r="E341" s="8" t="s">
        <v>590</v>
      </c>
      <c r="F341" s="9">
        <v>183</v>
      </c>
      <c r="G341" s="9">
        <v>182</v>
      </c>
      <c r="H341" s="10">
        <v>34368.79</v>
      </c>
      <c r="I341" s="10">
        <v>47558.99</v>
      </c>
      <c r="J341" s="10">
        <v>0</v>
      </c>
      <c r="K341" s="10">
        <v>81927.78</v>
      </c>
      <c r="L341" s="10">
        <v>469.3</v>
      </c>
      <c r="M341" s="10">
        <v>0</v>
      </c>
      <c r="N341" s="10"/>
      <c r="O341" s="10">
        <v>0</v>
      </c>
      <c r="P341" s="10">
        <v>0</v>
      </c>
      <c r="Q341" s="10">
        <v>0</v>
      </c>
      <c r="R341" s="10">
        <v>0</v>
      </c>
      <c r="S341" s="10">
        <v>81927.78</v>
      </c>
      <c r="T341" s="10">
        <v>83765.62</v>
      </c>
      <c r="U341" s="10">
        <v>248.32</v>
      </c>
      <c r="V341" s="10">
        <v>0</v>
      </c>
      <c r="W341" s="10">
        <v>0</v>
      </c>
      <c r="X341" s="10">
        <v>0</v>
      </c>
      <c r="Y341" s="10">
        <v>0</v>
      </c>
      <c r="Z341" s="10">
        <v>0</v>
      </c>
      <c r="AA341" s="10">
        <v>84013.94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/>
      <c r="AT341" s="10"/>
      <c r="AU341" s="10">
        <f t="shared" si="5"/>
        <v>0</v>
      </c>
      <c r="AV341" s="10">
        <v>48028.29</v>
      </c>
      <c r="AW341" s="10">
        <v>84013.94</v>
      </c>
      <c r="AX341" s="11">
        <v>58</v>
      </c>
      <c r="AY341" s="11">
        <v>300</v>
      </c>
      <c r="AZ341" s="10">
        <v>319295.54690000002</v>
      </c>
      <c r="BA341" s="10">
        <v>87866</v>
      </c>
      <c r="BB341" s="12">
        <v>90</v>
      </c>
      <c r="BC341" s="12">
        <v>83.917558555072503</v>
      </c>
      <c r="BD341" s="12">
        <v>8.67</v>
      </c>
      <c r="BE341" s="12"/>
      <c r="BF341" s="8" t="s">
        <v>75</v>
      </c>
      <c r="BG341" s="5"/>
      <c r="BH341" s="8" t="s">
        <v>269</v>
      </c>
      <c r="BI341" s="8" t="s">
        <v>544</v>
      </c>
      <c r="BJ341" s="8" t="s">
        <v>547</v>
      </c>
      <c r="BK341" s="8" t="s">
        <v>78</v>
      </c>
      <c r="BL341" s="6" t="s">
        <v>79</v>
      </c>
      <c r="BM341" s="12">
        <v>638276.55805716</v>
      </c>
      <c r="BN341" s="6" t="s">
        <v>80</v>
      </c>
      <c r="BO341" s="12"/>
      <c r="BP341" s="13">
        <v>37791</v>
      </c>
      <c r="BQ341" s="13">
        <v>46923</v>
      </c>
      <c r="BR341" s="12"/>
      <c r="BS341" s="12">
        <v>190</v>
      </c>
      <c r="BT341" s="12">
        <v>0</v>
      </c>
    </row>
    <row r="342" spans="1:72" s="1" customFormat="1" ht="18.2" customHeight="1" x14ac:dyDescent="0.15">
      <c r="A342" s="14">
        <v>340</v>
      </c>
      <c r="B342" s="15" t="s">
        <v>72</v>
      </c>
      <c r="C342" s="15" t="s">
        <v>73</v>
      </c>
      <c r="D342" s="16">
        <v>45139</v>
      </c>
      <c r="E342" s="17" t="s">
        <v>591</v>
      </c>
      <c r="F342" s="18">
        <v>197</v>
      </c>
      <c r="G342" s="18">
        <v>196</v>
      </c>
      <c r="H342" s="19">
        <v>43882.23</v>
      </c>
      <c r="I342" s="19">
        <v>24876.06</v>
      </c>
      <c r="J342" s="19">
        <v>0</v>
      </c>
      <c r="K342" s="19">
        <v>68758.289999999994</v>
      </c>
      <c r="L342" s="19">
        <v>262.89</v>
      </c>
      <c r="M342" s="19">
        <v>0</v>
      </c>
      <c r="N342" s="19"/>
      <c r="O342" s="19">
        <v>0</v>
      </c>
      <c r="P342" s="19">
        <v>0</v>
      </c>
      <c r="Q342" s="19">
        <v>0</v>
      </c>
      <c r="R342" s="19">
        <v>0</v>
      </c>
      <c r="S342" s="19">
        <v>68758.289999999994</v>
      </c>
      <c r="T342" s="19">
        <v>100544.98</v>
      </c>
      <c r="U342" s="19">
        <v>377.02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100922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/>
      <c r="AT342" s="19"/>
      <c r="AU342" s="19">
        <f t="shared" si="5"/>
        <v>0</v>
      </c>
      <c r="AV342" s="19">
        <v>25138.95</v>
      </c>
      <c r="AW342" s="19">
        <v>100922</v>
      </c>
      <c r="AX342" s="20">
        <v>103</v>
      </c>
      <c r="AY342" s="20">
        <v>360</v>
      </c>
      <c r="AZ342" s="19">
        <v>243516.93280000001</v>
      </c>
      <c r="BA342" s="19">
        <v>71055</v>
      </c>
      <c r="BB342" s="21">
        <v>90</v>
      </c>
      <c r="BC342" s="21">
        <v>87.090930968967697</v>
      </c>
      <c r="BD342" s="21">
        <v>10.31</v>
      </c>
      <c r="BE342" s="21"/>
      <c r="BF342" s="17" t="s">
        <v>75</v>
      </c>
      <c r="BG342" s="14"/>
      <c r="BH342" s="17" t="s">
        <v>357</v>
      </c>
      <c r="BI342" s="17" t="s">
        <v>592</v>
      </c>
      <c r="BJ342" s="17" t="s">
        <v>593</v>
      </c>
      <c r="BK342" s="17" t="s">
        <v>78</v>
      </c>
      <c r="BL342" s="15" t="s">
        <v>79</v>
      </c>
      <c r="BM342" s="21">
        <v>535676.72258537996</v>
      </c>
      <c r="BN342" s="15" t="s">
        <v>80</v>
      </c>
      <c r="BO342" s="21"/>
      <c r="BP342" s="22">
        <v>37337</v>
      </c>
      <c r="BQ342" s="22">
        <v>48295</v>
      </c>
      <c r="BR342" s="21"/>
      <c r="BS342" s="21">
        <v>90</v>
      </c>
      <c r="BT342" s="21">
        <v>0</v>
      </c>
    </row>
    <row r="343" spans="1:72" s="1" customFormat="1" ht="18.2" customHeight="1" x14ac:dyDescent="0.15">
      <c r="A343" s="5">
        <v>341</v>
      </c>
      <c r="B343" s="6" t="s">
        <v>72</v>
      </c>
      <c r="C343" s="6" t="s">
        <v>73</v>
      </c>
      <c r="D343" s="7">
        <v>45139</v>
      </c>
      <c r="E343" s="8" t="s">
        <v>594</v>
      </c>
      <c r="F343" s="9">
        <v>159</v>
      </c>
      <c r="G343" s="9">
        <v>158</v>
      </c>
      <c r="H343" s="10">
        <v>40863.24</v>
      </c>
      <c r="I343" s="10">
        <v>24916.15</v>
      </c>
      <c r="J343" s="10">
        <v>0</v>
      </c>
      <c r="K343" s="10">
        <v>65779.39</v>
      </c>
      <c r="L343" s="10">
        <v>288.83</v>
      </c>
      <c r="M343" s="10">
        <v>0</v>
      </c>
      <c r="N343" s="10"/>
      <c r="O343" s="10">
        <v>0</v>
      </c>
      <c r="P343" s="10">
        <v>0</v>
      </c>
      <c r="Q343" s="10">
        <v>0</v>
      </c>
      <c r="R343" s="10">
        <v>0</v>
      </c>
      <c r="S343" s="10">
        <v>65779.39</v>
      </c>
      <c r="T343" s="10">
        <v>76188.800000000003</v>
      </c>
      <c r="U343" s="10">
        <v>351.08</v>
      </c>
      <c r="V343" s="10">
        <v>0</v>
      </c>
      <c r="W343" s="10">
        <v>0</v>
      </c>
      <c r="X343" s="10">
        <v>0</v>
      </c>
      <c r="Y343" s="10">
        <v>0</v>
      </c>
      <c r="Z343" s="10">
        <v>0</v>
      </c>
      <c r="AA343" s="10">
        <v>76539.88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0</v>
      </c>
      <c r="AR343" s="10">
        <v>0</v>
      </c>
      <c r="AS343" s="10"/>
      <c r="AT343" s="10"/>
      <c r="AU343" s="10">
        <f t="shared" si="5"/>
        <v>0</v>
      </c>
      <c r="AV343" s="10">
        <v>25204.98</v>
      </c>
      <c r="AW343" s="10">
        <v>76539.88</v>
      </c>
      <c r="AX343" s="11">
        <v>92</v>
      </c>
      <c r="AY343" s="11">
        <v>360</v>
      </c>
      <c r="AZ343" s="10">
        <v>243516.93280000001</v>
      </c>
      <c r="BA343" s="10">
        <v>71055</v>
      </c>
      <c r="BB343" s="12">
        <v>90</v>
      </c>
      <c r="BC343" s="12">
        <v>83.317783407219807</v>
      </c>
      <c r="BD343" s="12">
        <v>10.31</v>
      </c>
      <c r="BE343" s="12"/>
      <c r="BF343" s="8" t="s">
        <v>75</v>
      </c>
      <c r="BG343" s="5"/>
      <c r="BH343" s="8" t="s">
        <v>357</v>
      </c>
      <c r="BI343" s="8" t="s">
        <v>592</v>
      </c>
      <c r="BJ343" s="8" t="s">
        <v>593</v>
      </c>
      <c r="BK343" s="8" t="s">
        <v>78</v>
      </c>
      <c r="BL343" s="6" t="s">
        <v>79</v>
      </c>
      <c r="BM343" s="12">
        <v>512468.94081957999</v>
      </c>
      <c r="BN343" s="6" t="s">
        <v>80</v>
      </c>
      <c r="BO343" s="12"/>
      <c r="BP343" s="13">
        <v>37337</v>
      </c>
      <c r="BQ343" s="13">
        <v>48295</v>
      </c>
      <c r="BR343" s="12"/>
      <c r="BS343" s="12">
        <v>90</v>
      </c>
      <c r="BT343" s="12">
        <v>0</v>
      </c>
    </row>
    <row r="344" spans="1:72" s="1" customFormat="1" ht="18.2" customHeight="1" x14ac:dyDescent="0.15">
      <c r="A344" s="14">
        <v>342</v>
      </c>
      <c r="B344" s="15" t="s">
        <v>72</v>
      </c>
      <c r="C344" s="15" t="s">
        <v>73</v>
      </c>
      <c r="D344" s="16">
        <v>45139</v>
      </c>
      <c r="E344" s="17" t="s">
        <v>595</v>
      </c>
      <c r="F344" s="18">
        <v>1</v>
      </c>
      <c r="G344" s="18">
        <v>1</v>
      </c>
      <c r="H344" s="19">
        <v>44385.15</v>
      </c>
      <c r="I344" s="19">
        <v>510.55</v>
      </c>
      <c r="J344" s="19">
        <v>0</v>
      </c>
      <c r="K344" s="19">
        <v>44895.7</v>
      </c>
      <c r="L344" s="19">
        <v>258.57</v>
      </c>
      <c r="M344" s="19">
        <v>0</v>
      </c>
      <c r="N344" s="19"/>
      <c r="O344" s="19">
        <v>254.18</v>
      </c>
      <c r="P344" s="19">
        <v>0</v>
      </c>
      <c r="Q344" s="19">
        <v>0</v>
      </c>
      <c r="R344" s="19">
        <v>0</v>
      </c>
      <c r="S344" s="19">
        <v>44641.52</v>
      </c>
      <c r="T344" s="19">
        <v>769.27</v>
      </c>
      <c r="U344" s="19">
        <v>381.34</v>
      </c>
      <c r="V344" s="19">
        <v>0</v>
      </c>
      <c r="W344" s="19">
        <v>385.73</v>
      </c>
      <c r="X344" s="19">
        <v>0</v>
      </c>
      <c r="Y344" s="19">
        <v>0</v>
      </c>
      <c r="Z344" s="19">
        <v>0</v>
      </c>
      <c r="AA344" s="19">
        <v>764.88</v>
      </c>
      <c r="AB344" s="19">
        <v>0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33.96</v>
      </c>
      <c r="AJ344" s="19">
        <v>0</v>
      </c>
      <c r="AK344" s="19">
        <v>0</v>
      </c>
      <c r="AL344" s="19">
        <v>0</v>
      </c>
      <c r="AM344" s="19">
        <v>70</v>
      </c>
      <c r="AN344" s="19">
        <v>0</v>
      </c>
      <c r="AO344" s="19">
        <v>80.27</v>
      </c>
      <c r="AP344" s="19">
        <v>0</v>
      </c>
      <c r="AQ344" s="19">
        <v>0</v>
      </c>
      <c r="AR344" s="19">
        <v>0</v>
      </c>
      <c r="AS344" s="19"/>
      <c r="AT344" s="19"/>
      <c r="AU344" s="19">
        <f t="shared" si="5"/>
        <v>824.1400000000001</v>
      </c>
      <c r="AV344" s="19">
        <v>514.94000000000005</v>
      </c>
      <c r="AW344" s="19">
        <v>764.88</v>
      </c>
      <c r="AX344" s="20">
        <v>106</v>
      </c>
      <c r="AY344" s="20">
        <v>360</v>
      </c>
      <c r="AZ344" s="19">
        <v>246336.8689</v>
      </c>
      <c r="BA344" s="19">
        <v>71055</v>
      </c>
      <c r="BB344" s="21">
        <v>90</v>
      </c>
      <c r="BC344" s="21">
        <v>56.544040531982297</v>
      </c>
      <c r="BD344" s="21">
        <v>10.31</v>
      </c>
      <c r="BE344" s="21"/>
      <c r="BF344" s="17" t="s">
        <v>75</v>
      </c>
      <c r="BG344" s="14"/>
      <c r="BH344" s="17" t="s">
        <v>357</v>
      </c>
      <c r="BI344" s="17" t="s">
        <v>592</v>
      </c>
      <c r="BJ344" s="17" t="s">
        <v>593</v>
      </c>
      <c r="BK344" s="17" t="s">
        <v>97</v>
      </c>
      <c r="BL344" s="15" t="s">
        <v>79</v>
      </c>
      <c r="BM344" s="21">
        <v>347789.67197744001</v>
      </c>
      <c r="BN344" s="15" t="s">
        <v>80</v>
      </c>
      <c r="BO344" s="21"/>
      <c r="BP344" s="22">
        <v>37414</v>
      </c>
      <c r="BQ344" s="22">
        <v>48372</v>
      </c>
      <c r="BR344" s="21"/>
      <c r="BS344" s="21">
        <v>90</v>
      </c>
      <c r="BT344" s="21">
        <v>70</v>
      </c>
    </row>
    <row r="345" spans="1:72" s="1" customFormat="1" ht="18.2" customHeight="1" x14ac:dyDescent="0.15">
      <c r="A345" s="5">
        <v>343</v>
      </c>
      <c r="B345" s="6" t="s">
        <v>72</v>
      </c>
      <c r="C345" s="6" t="s">
        <v>73</v>
      </c>
      <c r="D345" s="7">
        <v>45139</v>
      </c>
      <c r="E345" s="8" t="s">
        <v>596</v>
      </c>
      <c r="F345" s="9">
        <v>110</v>
      </c>
      <c r="G345" s="9">
        <v>109</v>
      </c>
      <c r="H345" s="10">
        <v>38572</v>
      </c>
      <c r="I345" s="10">
        <v>17392.189999999999</v>
      </c>
      <c r="J345" s="10">
        <v>0</v>
      </c>
      <c r="K345" s="10">
        <v>55964.19</v>
      </c>
      <c r="L345" s="10">
        <v>240.23</v>
      </c>
      <c r="M345" s="10">
        <v>0</v>
      </c>
      <c r="N345" s="10"/>
      <c r="O345" s="10">
        <v>0</v>
      </c>
      <c r="P345" s="10">
        <v>0</v>
      </c>
      <c r="Q345" s="10">
        <v>0</v>
      </c>
      <c r="R345" s="10">
        <v>0</v>
      </c>
      <c r="S345" s="10">
        <v>55964.19</v>
      </c>
      <c r="T345" s="10">
        <v>43683.15</v>
      </c>
      <c r="U345" s="10">
        <v>315</v>
      </c>
      <c r="V345" s="10">
        <v>0</v>
      </c>
      <c r="W345" s="10">
        <v>0</v>
      </c>
      <c r="X345" s="10">
        <v>0</v>
      </c>
      <c r="Y345" s="10">
        <v>0</v>
      </c>
      <c r="Z345" s="10">
        <v>0</v>
      </c>
      <c r="AA345" s="10">
        <v>43998.15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/>
      <c r="AT345" s="10"/>
      <c r="AU345" s="10">
        <f t="shared" si="5"/>
        <v>0</v>
      </c>
      <c r="AV345" s="10">
        <v>17632.419999999998</v>
      </c>
      <c r="AW345" s="10">
        <v>43998.15</v>
      </c>
      <c r="AX345" s="11">
        <v>102</v>
      </c>
      <c r="AY345" s="11">
        <v>360</v>
      </c>
      <c r="AZ345" s="10">
        <v>221065.2015</v>
      </c>
      <c r="BA345" s="10">
        <v>64350</v>
      </c>
      <c r="BB345" s="12">
        <v>90</v>
      </c>
      <c r="BC345" s="12">
        <v>78.271594405594399</v>
      </c>
      <c r="BD345" s="12">
        <v>9.8000000000000007</v>
      </c>
      <c r="BE345" s="12"/>
      <c r="BF345" s="8" t="s">
        <v>75</v>
      </c>
      <c r="BG345" s="5"/>
      <c r="BH345" s="8" t="s">
        <v>76</v>
      </c>
      <c r="BI345" s="8" t="s">
        <v>597</v>
      </c>
      <c r="BJ345" s="8" t="s">
        <v>598</v>
      </c>
      <c r="BK345" s="8" t="s">
        <v>78</v>
      </c>
      <c r="BL345" s="6" t="s">
        <v>79</v>
      </c>
      <c r="BM345" s="12">
        <v>436001.44624517998</v>
      </c>
      <c r="BN345" s="6" t="s">
        <v>80</v>
      </c>
      <c r="BO345" s="12"/>
      <c r="BP345" s="13">
        <v>37313</v>
      </c>
      <c r="BQ345" s="13">
        <v>48270</v>
      </c>
      <c r="BR345" s="12"/>
      <c r="BS345" s="12">
        <v>90</v>
      </c>
      <c r="BT345" s="12">
        <v>0</v>
      </c>
    </row>
    <row r="346" spans="1:72" s="1" customFormat="1" ht="18.2" customHeight="1" x14ac:dyDescent="0.15">
      <c r="A346" s="14">
        <v>344</v>
      </c>
      <c r="B346" s="15" t="s">
        <v>72</v>
      </c>
      <c r="C346" s="15" t="s">
        <v>73</v>
      </c>
      <c r="D346" s="16">
        <v>45139</v>
      </c>
      <c r="E346" s="17" t="s">
        <v>599</v>
      </c>
      <c r="F346" s="18">
        <v>0</v>
      </c>
      <c r="G346" s="18">
        <v>0</v>
      </c>
      <c r="H346" s="19">
        <v>37495.69</v>
      </c>
      <c r="I346" s="19">
        <v>0</v>
      </c>
      <c r="J346" s="19">
        <v>0</v>
      </c>
      <c r="K346" s="19">
        <v>37495.69</v>
      </c>
      <c r="L346" s="19">
        <v>249.02</v>
      </c>
      <c r="M346" s="19">
        <v>0</v>
      </c>
      <c r="N346" s="19"/>
      <c r="O346" s="19">
        <v>0</v>
      </c>
      <c r="P346" s="19">
        <v>249.02</v>
      </c>
      <c r="Q346" s="19">
        <v>0</v>
      </c>
      <c r="R346" s="19">
        <v>0</v>
      </c>
      <c r="S346" s="19">
        <v>37246.67</v>
      </c>
      <c r="T346" s="19">
        <v>0</v>
      </c>
      <c r="U346" s="19">
        <v>306.20999999999998</v>
      </c>
      <c r="V346" s="19">
        <v>0</v>
      </c>
      <c r="W346" s="19">
        <v>0</v>
      </c>
      <c r="X346" s="19">
        <v>306.20999999999998</v>
      </c>
      <c r="Y346" s="19">
        <v>0</v>
      </c>
      <c r="Z346" s="19">
        <v>0</v>
      </c>
      <c r="AA346" s="19">
        <v>0</v>
      </c>
      <c r="AB346" s="19">
        <v>90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70.959999999999994</v>
      </c>
      <c r="AI346" s="19">
        <v>33.96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/>
      <c r="AT346" s="19"/>
      <c r="AU346" s="19">
        <f t="shared" si="5"/>
        <v>750.15</v>
      </c>
      <c r="AV346" s="19">
        <v>0</v>
      </c>
      <c r="AW346" s="19">
        <v>0</v>
      </c>
      <c r="AX346" s="20">
        <v>102</v>
      </c>
      <c r="AY346" s="20">
        <v>360</v>
      </c>
      <c r="AZ346" s="19">
        <v>221065.2015</v>
      </c>
      <c r="BA346" s="19">
        <v>64350</v>
      </c>
      <c r="BB346" s="21">
        <v>90</v>
      </c>
      <c r="BC346" s="21">
        <v>52.093244755244797</v>
      </c>
      <c r="BD346" s="21">
        <v>9.8000000000000007</v>
      </c>
      <c r="BE346" s="21"/>
      <c r="BF346" s="17" t="s">
        <v>75</v>
      </c>
      <c r="BG346" s="14"/>
      <c r="BH346" s="17" t="s">
        <v>76</v>
      </c>
      <c r="BI346" s="17" t="s">
        <v>597</v>
      </c>
      <c r="BJ346" s="17" t="s">
        <v>598</v>
      </c>
      <c r="BK346" s="17" t="s">
        <v>83</v>
      </c>
      <c r="BL346" s="15" t="s">
        <v>79</v>
      </c>
      <c r="BM346" s="21">
        <v>290178.45139573998</v>
      </c>
      <c r="BN346" s="15" t="s">
        <v>80</v>
      </c>
      <c r="BO346" s="21"/>
      <c r="BP346" s="22">
        <v>37313</v>
      </c>
      <c r="BQ346" s="22">
        <v>48270</v>
      </c>
      <c r="BR346" s="21"/>
      <c r="BS346" s="21">
        <v>90</v>
      </c>
      <c r="BT346" s="21">
        <v>0</v>
      </c>
    </row>
    <row r="347" spans="1:72" s="1" customFormat="1" ht="18.2" customHeight="1" x14ac:dyDescent="0.15">
      <c r="A347" s="5">
        <v>345</v>
      </c>
      <c r="B347" s="6" t="s">
        <v>72</v>
      </c>
      <c r="C347" s="6" t="s">
        <v>73</v>
      </c>
      <c r="D347" s="7">
        <v>45139</v>
      </c>
      <c r="E347" s="8" t="s">
        <v>600</v>
      </c>
      <c r="F347" s="9">
        <v>0</v>
      </c>
      <c r="G347" s="9">
        <v>0</v>
      </c>
      <c r="H347" s="10">
        <v>38464.559999999998</v>
      </c>
      <c r="I347" s="10">
        <v>0</v>
      </c>
      <c r="J347" s="10">
        <v>0</v>
      </c>
      <c r="K347" s="10">
        <v>38464.559999999998</v>
      </c>
      <c r="L347" s="10">
        <v>241.1</v>
      </c>
      <c r="M347" s="10">
        <v>0</v>
      </c>
      <c r="N347" s="10"/>
      <c r="O347" s="10">
        <v>0</v>
      </c>
      <c r="P347" s="10">
        <v>241.1</v>
      </c>
      <c r="Q347" s="10">
        <v>0</v>
      </c>
      <c r="R347" s="10">
        <v>0</v>
      </c>
      <c r="S347" s="10">
        <v>38223.46</v>
      </c>
      <c r="T347" s="10">
        <v>0</v>
      </c>
      <c r="U347" s="10">
        <v>314.13</v>
      </c>
      <c r="V347" s="10">
        <v>0</v>
      </c>
      <c r="W347" s="10">
        <v>0</v>
      </c>
      <c r="X347" s="10">
        <v>314.13</v>
      </c>
      <c r="Y347" s="10">
        <v>0</v>
      </c>
      <c r="Z347" s="10">
        <v>0</v>
      </c>
      <c r="AA347" s="10">
        <v>0</v>
      </c>
      <c r="AB347" s="10">
        <v>90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70.959999999999994</v>
      </c>
      <c r="AI347" s="19">
        <v>33.96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0</v>
      </c>
      <c r="AQ347" s="10">
        <v>0</v>
      </c>
      <c r="AR347" s="10">
        <v>0</v>
      </c>
      <c r="AS347" s="10"/>
      <c r="AT347" s="10"/>
      <c r="AU347" s="10">
        <f t="shared" si="5"/>
        <v>750.15</v>
      </c>
      <c r="AV347" s="10">
        <v>0</v>
      </c>
      <c r="AW347" s="10">
        <v>0</v>
      </c>
      <c r="AX347" s="11">
        <v>102</v>
      </c>
      <c r="AY347" s="11">
        <v>360</v>
      </c>
      <c r="AZ347" s="10">
        <v>221065.2015</v>
      </c>
      <c r="BA347" s="10">
        <v>64350</v>
      </c>
      <c r="BB347" s="12">
        <v>90</v>
      </c>
      <c r="BC347" s="12">
        <v>53.4593846153846</v>
      </c>
      <c r="BD347" s="12">
        <v>9.8000000000000007</v>
      </c>
      <c r="BE347" s="12"/>
      <c r="BF347" s="8" t="s">
        <v>75</v>
      </c>
      <c r="BG347" s="5"/>
      <c r="BH347" s="8" t="s">
        <v>76</v>
      </c>
      <c r="BI347" s="8" t="s">
        <v>597</v>
      </c>
      <c r="BJ347" s="8" t="s">
        <v>598</v>
      </c>
      <c r="BK347" s="8" t="s">
        <v>83</v>
      </c>
      <c r="BL347" s="6" t="s">
        <v>79</v>
      </c>
      <c r="BM347" s="12">
        <v>297788.35073811997</v>
      </c>
      <c r="BN347" s="6" t="s">
        <v>80</v>
      </c>
      <c r="BO347" s="12"/>
      <c r="BP347" s="13">
        <v>37313</v>
      </c>
      <c r="BQ347" s="13">
        <v>48270</v>
      </c>
      <c r="BR347" s="12"/>
      <c r="BS347" s="12">
        <v>90</v>
      </c>
      <c r="BT347" s="12">
        <v>0</v>
      </c>
    </row>
    <row r="348" spans="1:72" s="1" customFormat="1" ht="18.2" customHeight="1" x14ac:dyDescent="0.15">
      <c r="A348" s="14">
        <v>346</v>
      </c>
      <c r="B348" s="15" t="s">
        <v>72</v>
      </c>
      <c r="C348" s="15" t="s">
        <v>73</v>
      </c>
      <c r="D348" s="16">
        <v>45139</v>
      </c>
      <c r="E348" s="17" t="s">
        <v>601</v>
      </c>
      <c r="F348" s="18">
        <v>165</v>
      </c>
      <c r="G348" s="18">
        <v>164</v>
      </c>
      <c r="H348" s="19">
        <v>39046.629999999997</v>
      </c>
      <c r="I348" s="19">
        <v>21377.94</v>
      </c>
      <c r="J348" s="19">
        <v>0</v>
      </c>
      <c r="K348" s="19">
        <v>60424.57</v>
      </c>
      <c r="L348" s="19">
        <v>236.35</v>
      </c>
      <c r="M348" s="19">
        <v>0</v>
      </c>
      <c r="N348" s="19"/>
      <c r="O348" s="19">
        <v>0</v>
      </c>
      <c r="P348" s="19">
        <v>0</v>
      </c>
      <c r="Q348" s="19">
        <v>0</v>
      </c>
      <c r="R348" s="19">
        <v>0</v>
      </c>
      <c r="S348" s="19">
        <v>60424.57</v>
      </c>
      <c r="T348" s="19">
        <v>70234.990000000005</v>
      </c>
      <c r="U348" s="19">
        <v>318.88</v>
      </c>
      <c r="V348" s="19">
        <v>0</v>
      </c>
      <c r="W348" s="19">
        <v>0</v>
      </c>
      <c r="X348" s="19">
        <v>0</v>
      </c>
      <c r="Y348" s="19">
        <v>0</v>
      </c>
      <c r="Z348" s="19">
        <v>0</v>
      </c>
      <c r="AA348" s="19">
        <v>70553.87</v>
      </c>
      <c r="AB348" s="19">
        <v>0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/>
      <c r="AT348" s="19"/>
      <c r="AU348" s="19">
        <f t="shared" si="5"/>
        <v>0</v>
      </c>
      <c r="AV348" s="19">
        <v>21614.29</v>
      </c>
      <c r="AW348" s="19">
        <v>70553.87</v>
      </c>
      <c r="AX348" s="20">
        <v>104</v>
      </c>
      <c r="AY348" s="20">
        <v>360</v>
      </c>
      <c r="AZ348" s="19">
        <v>221177.4565</v>
      </c>
      <c r="BA348" s="19">
        <v>64350</v>
      </c>
      <c r="BB348" s="21">
        <v>90</v>
      </c>
      <c r="BC348" s="21">
        <v>84.509888111888102</v>
      </c>
      <c r="BD348" s="21">
        <v>9.8000000000000007</v>
      </c>
      <c r="BE348" s="21"/>
      <c r="BF348" s="17" t="s">
        <v>75</v>
      </c>
      <c r="BG348" s="14"/>
      <c r="BH348" s="17" t="s">
        <v>76</v>
      </c>
      <c r="BI348" s="17" t="s">
        <v>597</v>
      </c>
      <c r="BJ348" s="17" t="s">
        <v>598</v>
      </c>
      <c r="BK348" s="17" t="s">
        <v>78</v>
      </c>
      <c r="BL348" s="15" t="s">
        <v>79</v>
      </c>
      <c r="BM348" s="21">
        <v>470751.02683953999</v>
      </c>
      <c r="BN348" s="15" t="s">
        <v>80</v>
      </c>
      <c r="BO348" s="21"/>
      <c r="BP348" s="22">
        <v>37356</v>
      </c>
      <c r="BQ348" s="22">
        <v>48314</v>
      </c>
      <c r="BR348" s="21"/>
      <c r="BS348" s="21">
        <v>90</v>
      </c>
      <c r="BT348" s="21">
        <v>0</v>
      </c>
    </row>
    <row r="349" spans="1:72" s="1" customFormat="1" ht="18.2" customHeight="1" x14ac:dyDescent="0.15">
      <c r="A349" s="5">
        <v>347</v>
      </c>
      <c r="B349" s="6" t="s">
        <v>72</v>
      </c>
      <c r="C349" s="6" t="s">
        <v>73</v>
      </c>
      <c r="D349" s="7">
        <v>45139</v>
      </c>
      <c r="E349" s="8" t="s">
        <v>602</v>
      </c>
      <c r="F349" s="9">
        <v>0</v>
      </c>
      <c r="G349" s="9">
        <v>0</v>
      </c>
      <c r="H349" s="10">
        <v>39046.629999999997</v>
      </c>
      <c r="I349" s="10">
        <v>0</v>
      </c>
      <c r="J349" s="10">
        <v>0</v>
      </c>
      <c r="K349" s="10">
        <v>39046.629999999997</v>
      </c>
      <c r="L349" s="10">
        <v>236.35</v>
      </c>
      <c r="M349" s="10">
        <v>0</v>
      </c>
      <c r="N349" s="10"/>
      <c r="O349" s="10">
        <v>0</v>
      </c>
      <c r="P349" s="10">
        <v>236.35</v>
      </c>
      <c r="Q349" s="10">
        <v>0</v>
      </c>
      <c r="R349" s="10">
        <v>0</v>
      </c>
      <c r="S349" s="10">
        <v>38810.28</v>
      </c>
      <c r="T349" s="10">
        <v>0</v>
      </c>
      <c r="U349" s="10">
        <v>318.88</v>
      </c>
      <c r="V349" s="10">
        <v>0</v>
      </c>
      <c r="W349" s="10">
        <v>0</v>
      </c>
      <c r="X349" s="10">
        <v>318.88</v>
      </c>
      <c r="Y349" s="10">
        <v>0</v>
      </c>
      <c r="Z349" s="10">
        <v>0</v>
      </c>
      <c r="AA349" s="10">
        <v>0</v>
      </c>
      <c r="AB349" s="10">
        <v>90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70.959999999999994</v>
      </c>
      <c r="AI349" s="19">
        <v>33.96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/>
      <c r="AT349" s="10"/>
      <c r="AU349" s="10">
        <f t="shared" si="5"/>
        <v>750.15</v>
      </c>
      <c r="AV349" s="10">
        <v>0</v>
      </c>
      <c r="AW349" s="10">
        <v>0</v>
      </c>
      <c r="AX349" s="11">
        <v>104</v>
      </c>
      <c r="AY349" s="11">
        <v>360</v>
      </c>
      <c r="AZ349" s="10">
        <v>221177.4565</v>
      </c>
      <c r="BA349" s="10">
        <v>64350</v>
      </c>
      <c r="BB349" s="12">
        <v>90</v>
      </c>
      <c r="BC349" s="12">
        <v>54.280111888111897</v>
      </c>
      <c r="BD349" s="12">
        <v>9.8000000000000007</v>
      </c>
      <c r="BE349" s="12"/>
      <c r="BF349" s="8" t="s">
        <v>75</v>
      </c>
      <c r="BG349" s="5"/>
      <c r="BH349" s="8" t="s">
        <v>76</v>
      </c>
      <c r="BI349" s="8" t="s">
        <v>597</v>
      </c>
      <c r="BJ349" s="8" t="s">
        <v>598</v>
      </c>
      <c r="BK349" s="8" t="s">
        <v>83</v>
      </c>
      <c r="BL349" s="6" t="s">
        <v>79</v>
      </c>
      <c r="BM349" s="12">
        <v>302360.10222216003</v>
      </c>
      <c r="BN349" s="6" t="s">
        <v>80</v>
      </c>
      <c r="BO349" s="12"/>
      <c r="BP349" s="13">
        <v>37356</v>
      </c>
      <c r="BQ349" s="13">
        <v>48314</v>
      </c>
      <c r="BR349" s="12"/>
      <c r="BS349" s="12">
        <v>90</v>
      </c>
      <c r="BT349" s="12">
        <v>0</v>
      </c>
    </row>
    <row r="350" spans="1:72" s="1" customFormat="1" ht="18.2" customHeight="1" x14ac:dyDescent="0.15">
      <c r="A350" s="14">
        <v>348</v>
      </c>
      <c r="B350" s="15" t="s">
        <v>72</v>
      </c>
      <c r="C350" s="15" t="s">
        <v>73</v>
      </c>
      <c r="D350" s="16">
        <v>45139</v>
      </c>
      <c r="E350" s="17" t="s">
        <v>603</v>
      </c>
      <c r="F350" s="18">
        <v>0</v>
      </c>
      <c r="G350" s="18">
        <v>0</v>
      </c>
      <c r="H350" s="19">
        <v>38027.61</v>
      </c>
      <c r="I350" s="19">
        <v>0</v>
      </c>
      <c r="J350" s="19">
        <v>0</v>
      </c>
      <c r="K350" s="19">
        <v>38027.61</v>
      </c>
      <c r="L350" s="19">
        <v>244.67</v>
      </c>
      <c r="M350" s="19">
        <v>0</v>
      </c>
      <c r="N350" s="19"/>
      <c r="O350" s="19">
        <v>0</v>
      </c>
      <c r="P350" s="19">
        <v>244.67</v>
      </c>
      <c r="Q350" s="19">
        <v>0</v>
      </c>
      <c r="R350" s="19">
        <v>0</v>
      </c>
      <c r="S350" s="19">
        <v>37782.94</v>
      </c>
      <c r="T350" s="19">
        <v>0</v>
      </c>
      <c r="U350" s="19">
        <v>310.56</v>
      </c>
      <c r="V350" s="19">
        <v>0</v>
      </c>
      <c r="W350" s="19">
        <v>0</v>
      </c>
      <c r="X350" s="19">
        <v>310.56</v>
      </c>
      <c r="Y350" s="19">
        <v>0</v>
      </c>
      <c r="Z350" s="19">
        <v>0</v>
      </c>
      <c r="AA350" s="19">
        <v>0</v>
      </c>
      <c r="AB350" s="19">
        <v>90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70.959999999999994</v>
      </c>
      <c r="AI350" s="19">
        <v>33.96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/>
      <c r="AT350" s="19"/>
      <c r="AU350" s="19">
        <f t="shared" si="5"/>
        <v>750.15</v>
      </c>
      <c r="AV350" s="19">
        <v>0</v>
      </c>
      <c r="AW350" s="19">
        <v>0</v>
      </c>
      <c r="AX350" s="20">
        <v>104</v>
      </c>
      <c r="AY350" s="20">
        <v>360</v>
      </c>
      <c r="AZ350" s="19">
        <v>221761.1825</v>
      </c>
      <c r="BA350" s="19">
        <v>64350</v>
      </c>
      <c r="BB350" s="21">
        <v>90</v>
      </c>
      <c r="BC350" s="21">
        <v>52.843272727272698</v>
      </c>
      <c r="BD350" s="21">
        <v>9.8000000000000007</v>
      </c>
      <c r="BE350" s="21"/>
      <c r="BF350" s="17" t="s">
        <v>75</v>
      </c>
      <c r="BG350" s="14"/>
      <c r="BH350" s="17" t="s">
        <v>76</v>
      </c>
      <c r="BI350" s="17" t="s">
        <v>597</v>
      </c>
      <c r="BJ350" s="17" t="s">
        <v>598</v>
      </c>
      <c r="BK350" s="17" t="s">
        <v>83</v>
      </c>
      <c r="BL350" s="15" t="s">
        <v>79</v>
      </c>
      <c r="BM350" s="21">
        <v>294356.38188268</v>
      </c>
      <c r="BN350" s="15" t="s">
        <v>80</v>
      </c>
      <c r="BO350" s="21"/>
      <c r="BP350" s="22">
        <v>37365</v>
      </c>
      <c r="BQ350" s="22">
        <v>48323</v>
      </c>
      <c r="BR350" s="21"/>
      <c r="BS350" s="21">
        <v>90</v>
      </c>
      <c r="BT350" s="21">
        <v>0</v>
      </c>
    </row>
    <row r="351" spans="1:72" s="1" customFormat="1" ht="18.2" customHeight="1" x14ac:dyDescent="0.15">
      <c r="A351" s="5">
        <v>349</v>
      </c>
      <c r="B351" s="6" t="s">
        <v>72</v>
      </c>
      <c r="C351" s="6" t="s">
        <v>73</v>
      </c>
      <c r="D351" s="7">
        <v>45139</v>
      </c>
      <c r="E351" s="8" t="s">
        <v>604</v>
      </c>
      <c r="F351" s="9">
        <v>0</v>
      </c>
      <c r="G351" s="9">
        <v>0</v>
      </c>
      <c r="H351" s="10">
        <v>38927.769999999997</v>
      </c>
      <c r="I351" s="10">
        <v>0</v>
      </c>
      <c r="J351" s="10">
        <v>0</v>
      </c>
      <c r="K351" s="10">
        <v>38927.769999999997</v>
      </c>
      <c r="L351" s="10">
        <v>237.32</v>
      </c>
      <c r="M351" s="10">
        <v>0</v>
      </c>
      <c r="N351" s="10"/>
      <c r="O351" s="10">
        <v>0</v>
      </c>
      <c r="P351" s="10">
        <v>237.32</v>
      </c>
      <c r="Q351" s="10">
        <v>0</v>
      </c>
      <c r="R351" s="10">
        <v>0</v>
      </c>
      <c r="S351" s="10">
        <v>38690.449999999997</v>
      </c>
      <c r="T351" s="10">
        <v>0</v>
      </c>
      <c r="U351" s="10">
        <v>317.91000000000003</v>
      </c>
      <c r="V351" s="10">
        <v>0</v>
      </c>
      <c r="W351" s="10">
        <v>0</v>
      </c>
      <c r="X351" s="10">
        <v>317.91000000000003</v>
      </c>
      <c r="Y351" s="10">
        <v>0</v>
      </c>
      <c r="Z351" s="10">
        <v>0</v>
      </c>
      <c r="AA351" s="10">
        <v>0</v>
      </c>
      <c r="AB351" s="10">
        <v>90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70.959999999999994</v>
      </c>
      <c r="AI351" s="19">
        <v>33.96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0</v>
      </c>
      <c r="AQ351" s="10">
        <v>0</v>
      </c>
      <c r="AR351" s="10">
        <v>0</v>
      </c>
      <c r="AS351" s="10"/>
      <c r="AT351" s="10"/>
      <c r="AU351" s="10">
        <f t="shared" si="5"/>
        <v>750.15000000000009</v>
      </c>
      <c r="AV351" s="10">
        <v>0</v>
      </c>
      <c r="AW351" s="10">
        <v>0</v>
      </c>
      <c r="AX351" s="11">
        <v>104</v>
      </c>
      <c r="AY351" s="11">
        <v>360</v>
      </c>
      <c r="AZ351" s="10">
        <v>221761.1825</v>
      </c>
      <c r="BA351" s="10">
        <v>64350</v>
      </c>
      <c r="BB351" s="12">
        <v>90</v>
      </c>
      <c r="BC351" s="12">
        <v>54.112517482517497</v>
      </c>
      <c r="BD351" s="12">
        <v>9.8000000000000007</v>
      </c>
      <c r="BE351" s="12"/>
      <c r="BF351" s="8" t="s">
        <v>75</v>
      </c>
      <c r="BG351" s="5"/>
      <c r="BH351" s="8" t="s">
        <v>76</v>
      </c>
      <c r="BI351" s="8" t="s">
        <v>597</v>
      </c>
      <c r="BJ351" s="8" t="s">
        <v>598</v>
      </c>
      <c r="BK351" s="8" t="s">
        <v>83</v>
      </c>
      <c r="BL351" s="6" t="s">
        <v>79</v>
      </c>
      <c r="BM351" s="12">
        <v>301426.54000490002</v>
      </c>
      <c r="BN351" s="6" t="s">
        <v>80</v>
      </c>
      <c r="BO351" s="12"/>
      <c r="BP351" s="13">
        <v>37365</v>
      </c>
      <c r="BQ351" s="13">
        <v>48323</v>
      </c>
      <c r="BR351" s="12"/>
      <c r="BS351" s="12">
        <v>90</v>
      </c>
      <c r="BT351" s="12">
        <v>0</v>
      </c>
    </row>
    <row r="352" spans="1:72" s="1" customFormat="1" ht="18.2" customHeight="1" x14ac:dyDescent="0.15">
      <c r="A352" s="14">
        <v>350</v>
      </c>
      <c r="B352" s="15" t="s">
        <v>72</v>
      </c>
      <c r="C352" s="15" t="s">
        <v>73</v>
      </c>
      <c r="D352" s="16">
        <v>45139</v>
      </c>
      <c r="E352" s="17" t="s">
        <v>605</v>
      </c>
      <c r="F352" s="18">
        <v>174</v>
      </c>
      <c r="G352" s="18">
        <v>173</v>
      </c>
      <c r="H352" s="19">
        <v>39046.629999999997</v>
      </c>
      <c r="I352" s="19">
        <v>21911.74</v>
      </c>
      <c r="J352" s="19">
        <v>0</v>
      </c>
      <c r="K352" s="19">
        <v>60958.37</v>
      </c>
      <c r="L352" s="19">
        <v>236.35</v>
      </c>
      <c r="M352" s="19">
        <v>0</v>
      </c>
      <c r="N352" s="19"/>
      <c r="O352" s="19">
        <v>0</v>
      </c>
      <c r="P352" s="19">
        <v>0</v>
      </c>
      <c r="Q352" s="19">
        <v>0</v>
      </c>
      <c r="R352" s="19">
        <v>0</v>
      </c>
      <c r="S352" s="19">
        <v>60958.37</v>
      </c>
      <c r="T352" s="19">
        <v>74698.240000000005</v>
      </c>
      <c r="U352" s="19">
        <v>318.88</v>
      </c>
      <c r="V352" s="19">
        <v>0</v>
      </c>
      <c r="W352" s="19">
        <v>0</v>
      </c>
      <c r="X352" s="19">
        <v>0</v>
      </c>
      <c r="Y352" s="19">
        <v>0</v>
      </c>
      <c r="Z352" s="19">
        <v>0</v>
      </c>
      <c r="AA352" s="19">
        <v>75017.119999999995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/>
      <c r="AT352" s="19"/>
      <c r="AU352" s="19">
        <f t="shared" si="5"/>
        <v>0</v>
      </c>
      <c r="AV352" s="19">
        <v>22148.09</v>
      </c>
      <c r="AW352" s="19">
        <v>75017.119999999995</v>
      </c>
      <c r="AX352" s="20">
        <v>104</v>
      </c>
      <c r="AY352" s="20">
        <v>360</v>
      </c>
      <c r="AZ352" s="19">
        <v>222484.405</v>
      </c>
      <c r="BA352" s="19">
        <v>64350</v>
      </c>
      <c r="BB352" s="21">
        <v>90</v>
      </c>
      <c r="BC352" s="21">
        <v>85.256461538461494</v>
      </c>
      <c r="BD352" s="21">
        <v>9.8000000000000007</v>
      </c>
      <c r="BE352" s="21"/>
      <c r="BF352" s="17" t="s">
        <v>75</v>
      </c>
      <c r="BG352" s="14"/>
      <c r="BH352" s="17" t="s">
        <v>76</v>
      </c>
      <c r="BI352" s="17" t="s">
        <v>597</v>
      </c>
      <c r="BJ352" s="17" t="s">
        <v>598</v>
      </c>
      <c r="BK352" s="17" t="s">
        <v>78</v>
      </c>
      <c r="BL352" s="15" t="s">
        <v>79</v>
      </c>
      <c r="BM352" s="21">
        <v>474909.71424314001</v>
      </c>
      <c r="BN352" s="15" t="s">
        <v>80</v>
      </c>
      <c r="BO352" s="21"/>
      <c r="BP352" s="22">
        <v>37376</v>
      </c>
      <c r="BQ352" s="22">
        <v>48334</v>
      </c>
      <c r="BR352" s="21"/>
      <c r="BS352" s="21">
        <v>90</v>
      </c>
      <c r="BT352" s="21">
        <v>0</v>
      </c>
    </row>
    <row r="353" spans="1:72" s="1" customFormat="1" ht="18.2" customHeight="1" x14ac:dyDescent="0.15">
      <c r="A353" s="5">
        <v>351</v>
      </c>
      <c r="B353" s="6" t="s">
        <v>72</v>
      </c>
      <c r="C353" s="6" t="s">
        <v>73</v>
      </c>
      <c r="D353" s="7">
        <v>45139</v>
      </c>
      <c r="E353" s="8" t="s">
        <v>606</v>
      </c>
      <c r="F353" s="9">
        <v>0</v>
      </c>
      <c r="G353" s="9">
        <v>0</v>
      </c>
      <c r="H353" s="10">
        <v>36061.26</v>
      </c>
      <c r="I353" s="10">
        <v>258.61</v>
      </c>
      <c r="J353" s="10">
        <v>0</v>
      </c>
      <c r="K353" s="10">
        <v>36319.870000000003</v>
      </c>
      <c r="L353" s="10">
        <v>260.73</v>
      </c>
      <c r="M353" s="10">
        <v>0</v>
      </c>
      <c r="N353" s="10"/>
      <c r="O353" s="10">
        <v>258.61</v>
      </c>
      <c r="P353" s="10">
        <v>0</v>
      </c>
      <c r="Q353" s="10">
        <v>0</v>
      </c>
      <c r="R353" s="10">
        <v>0</v>
      </c>
      <c r="S353" s="10">
        <v>36061.26</v>
      </c>
      <c r="T353" s="10">
        <v>296.62</v>
      </c>
      <c r="U353" s="10">
        <v>294.5</v>
      </c>
      <c r="V353" s="10">
        <v>0</v>
      </c>
      <c r="W353" s="10">
        <v>296.62</v>
      </c>
      <c r="X353" s="10">
        <v>0</v>
      </c>
      <c r="Y353" s="10">
        <v>0</v>
      </c>
      <c r="Z353" s="10">
        <v>0</v>
      </c>
      <c r="AA353" s="10">
        <v>294.5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9">
        <v>33.96</v>
      </c>
      <c r="AJ353" s="10">
        <v>0</v>
      </c>
      <c r="AK353" s="10">
        <v>0</v>
      </c>
      <c r="AL353" s="10">
        <v>0</v>
      </c>
      <c r="AM353" s="10">
        <v>70</v>
      </c>
      <c r="AN353" s="10">
        <v>0</v>
      </c>
      <c r="AO353" s="10">
        <v>70.959999999999994</v>
      </c>
      <c r="AP353" s="10">
        <v>0</v>
      </c>
      <c r="AQ353" s="10">
        <v>0</v>
      </c>
      <c r="AR353" s="10">
        <v>0</v>
      </c>
      <c r="AS353" s="10"/>
      <c r="AT353" s="10"/>
      <c r="AU353" s="10">
        <f t="shared" si="5"/>
        <v>730.15000000000009</v>
      </c>
      <c r="AV353" s="10">
        <v>260.73</v>
      </c>
      <c r="AW353" s="10">
        <v>294.5</v>
      </c>
      <c r="AX353" s="11">
        <v>104</v>
      </c>
      <c r="AY353" s="11">
        <v>360</v>
      </c>
      <c r="AZ353" s="10">
        <v>222484.405</v>
      </c>
      <c r="BA353" s="10">
        <v>64350</v>
      </c>
      <c r="BB353" s="12">
        <v>90</v>
      </c>
      <c r="BC353" s="12">
        <v>50.435328671328698</v>
      </c>
      <c r="BD353" s="12">
        <v>9.8000000000000007</v>
      </c>
      <c r="BE353" s="12"/>
      <c r="BF353" s="8" t="s">
        <v>75</v>
      </c>
      <c r="BG353" s="5"/>
      <c r="BH353" s="8" t="s">
        <v>76</v>
      </c>
      <c r="BI353" s="8" t="s">
        <v>597</v>
      </c>
      <c r="BJ353" s="8" t="s">
        <v>598</v>
      </c>
      <c r="BK353" s="8" t="s">
        <v>83</v>
      </c>
      <c r="BL353" s="6" t="s">
        <v>79</v>
      </c>
      <c r="BM353" s="12">
        <v>280943.25162971998</v>
      </c>
      <c r="BN353" s="6" t="s">
        <v>80</v>
      </c>
      <c r="BO353" s="12"/>
      <c r="BP353" s="13">
        <v>37376</v>
      </c>
      <c r="BQ353" s="13">
        <v>48334</v>
      </c>
      <c r="BR353" s="12"/>
      <c r="BS353" s="12">
        <v>90</v>
      </c>
      <c r="BT353" s="12">
        <v>70</v>
      </c>
    </row>
    <row r="354" spans="1:72" s="1" customFormat="1" ht="18.2" customHeight="1" x14ac:dyDescent="0.15">
      <c r="A354" s="14">
        <v>352</v>
      </c>
      <c r="B354" s="15" t="s">
        <v>72</v>
      </c>
      <c r="C354" s="15" t="s">
        <v>73</v>
      </c>
      <c r="D354" s="16">
        <v>45139</v>
      </c>
      <c r="E354" s="17" t="s">
        <v>607</v>
      </c>
      <c r="F354" s="18">
        <v>0</v>
      </c>
      <c r="G354" s="18">
        <v>0</v>
      </c>
      <c r="H354" s="19">
        <v>37684.6</v>
      </c>
      <c r="I354" s="19">
        <v>0</v>
      </c>
      <c r="J354" s="19">
        <v>0</v>
      </c>
      <c r="K354" s="19">
        <v>37684.6</v>
      </c>
      <c r="L354" s="19">
        <v>247.48</v>
      </c>
      <c r="M354" s="19">
        <v>0</v>
      </c>
      <c r="N354" s="19"/>
      <c r="O354" s="19">
        <v>0</v>
      </c>
      <c r="P354" s="19">
        <v>247.48</v>
      </c>
      <c r="Q354" s="19">
        <v>0.05</v>
      </c>
      <c r="R354" s="19">
        <v>0</v>
      </c>
      <c r="S354" s="19">
        <v>37437.07</v>
      </c>
      <c r="T354" s="19">
        <v>0</v>
      </c>
      <c r="U354" s="19">
        <v>307.75</v>
      </c>
      <c r="V354" s="19">
        <v>0</v>
      </c>
      <c r="W354" s="19">
        <v>0</v>
      </c>
      <c r="X354" s="19">
        <v>307.75</v>
      </c>
      <c r="Y354" s="19">
        <v>0</v>
      </c>
      <c r="Z354" s="19">
        <v>0</v>
      </c>
      <c r="AA354" s="19">
        <v>0</v>
      </c>
      <c r="AB354" s="19">
        <v>90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70.959999999999994</v>
      </c>
      <c r="AI354" s="19">
        <v>33.96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/>
      <c r="AT354" s="19"/>
      <c r="AU354" s="19">
        <f t="shared" si="5"/>
        <v>750.19999999999993</v>
      </c>
      <c r="AV354" s="19">
        <v>0</v>
      </c>
      <c r="AW354" s="19">
        <v>0</v>
      </c>
      <c r="AX354" s="20">
        <v>105</v>
      </c>
      <c r="AY354" s="20">
        <v>360</v>
      </c>
      <c r="AZ354" s="19">
        <v>222634.269</v>
      </c>
      <c r="BA354" s="19">
        <v>64350</v>
      </c>
      <c r="BB354" s="21">
        <v>90</v>
      </c>
      <c r="BC354" s="21">
        <v>52.359538461538499</v>
      </c>
      <c r="BD354" s="21">
        <v>9.8000000000000007</v>
      </c>
      <c r="BE354" s="21"/>
      <c r="BF354" s="17" t="s">
        <v>91</v>
      </c>
      <c r="BG354" s="14"/>
      <c r="BH354" s="17" t="s">
        <v>76</v>
      </c>
      <c r="BI354" s="17" t="s">
        <v>597</v>
      </c>
      <c r="BJ354" s="17" t="s">
        <v>598</v>
      </c>
      <c r="BK354" s="17" t="s">
        <v>83</v>
      </c>
      <c r="BL354" s="15" t="s">
        <v>79</v>
      </c>
      <c r="BM354" s="21">
        <v>291661.80486454</v>
      </c>
      <c r="BN354" s="15" t="s">
        <v>80</v>
      </c>
      <c r="BO354" s="21"/>
      <c r="BP354" s="22">
        <v>37400</v>
      </c>
      <c r="BQ354" s="22">
        <v>48358</v>
      </c>
      <c r="BR354" s="21"/>
      <c r="BS354" s="21">
        <v>90</v>
      </c>
      <c r="BT354" s="21">
        <v>0</v>
      </c>
    </row>
    <row r="355" spans="1:72" s="1" customFormat="1" ht="18.2" customHeight="1" x14ac:dyDescent="0.15">
      <c r="A355" s="5">
        <v>353</v>
      </c>
      <c r="B355" s="6" t="s">
        <v>72</v>
      </c>
      <c r="C355" s="6" t="s">
        <v>73</v>
      </c>
      <c r="D355" s="7">
        <v>45139</v>
      </c>
      <c r="E355" s="8" t="s">
        <v>608</v>
      </c>
      <c r="F355" s="9">
        <v>0</v>
      </c>
      <c r="G355" s="9">
        <v>0</v>
      </c>
      <c r="H355" s="10">
        <v>38026.85</v>
      </c>
      <c r="I355" s="10">
        <v>0</v>
      </c>
      <c r="J355" s="10">
        <v>0</v>
      </c>
      <c r="K355" s="10">
        <v>38026.85</v>
      </c>
      <c r="L355" s="10">
        <v>244.68</v>
      </c>
      <c r="M355" s="10">
        <v>0</v>
      </c>
      <c r="N355" s="10"/>
      <c r="O355" s="10">
        <v>0</v>
      </c>
      <c r="P355" s="10">
        <v>244.68</v>
      </c>
      <c r="Q355" s="10">
        <v>0</v>
      </c>
      <c r="R355" s="10">
        <v>0</v>
      </c>
      <c r="S355" s="10">
        <v>37782.17</v>
      </c>
      <c r="T355" s="10">
        <v>0</v>
      </c>
      <c r="U355" s="10">
        <v>310.55</v>
      </c>
      <c r="V355" s="10">
        <v>0</v>
      </c>
      <c r="W355" s="10">
        <v>0</v>
      </c>
      <c r="X355" s="10">
        <v>310.55</v>
      </c>
      <c r="Y355" s="10">
        <v>0</v>
      </c>
      <c r="Z355" s="10">
        <v>0</v>
      </c>
      <c r="AA355" s="10">
        <v>0</v>
      </c>
      <c r="AB355" s="10">
        <v>90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70.959999999999994</v>
      </c>
      <c r="AI355" s="19">
        <v>33.96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/>
      <c r="AT355" s="10"/>
      <c r="AU355" s="10">
        <f t="shared" si="5"/>
        <v>750.15000000000009</v>
      </c>
      <c r="AV355" s="10">
        <v>0</v>
      </c>
      <c r="AW355" s="10">
        <v>0</v>
      </c>
      <c r="AX355" s="11">
        <v>104</v>
      </c>
      <c r="AY355" s="11">
        <v>360</v>
      </c>
      <c r="AZ355" s="10">
        <v>222484.405</v>
      </c>
      <c r="BA355" s="10">
        <v>64350</v>
      </c>
      <c r="BB355" s="12">
        <v>90</v>
      </c>
      <c r="BC355" s="12">
        <v>52.842195804195804</v>
      </c>
      <c r="BD355" s="12">
        <v>9.8000000000000007</v>
      </c>
      <c r="BE355" s="12"/>
      <c r="BF355" s="8" t="s">
        <v>75</v>
      </c>
      <c r="BG355" s="5"/>
      <c r="BH355" s="8" t="s">
        <v>76</v>
      </c>
      <c r="BI355" s="8" t="s">
        <v>597</v>
      </c>
      <c r="BJ355" s="8" t="s">
        <v>598</v>
      </c>
      <c r="BK355" s="8" t="s">
        <v>83</v>
      </c>
      <c r="BL355" s="6" t="s">
        <v>79</v>
      </c>
      <c r="BM355" s="12">
        <v>294350.38302673999</v>
      </c>
      <c r="BN355" s="6" t="s">
        <v>80</v>
      </c>
      <c r="BO355" s="12"/>
      <c r="BP355" s="13">
        <v>37376</v>
      </c>
      <c r="BQ355" s="13">
        <v>48334</v>
      </c>
      <c r="BR355" s="12"/>
      <c r="BS355" s="12">
        <v>90</v>
      </c>
      <c r="BT355" s="12">
        <v>0</v>
      </c>
    </row>
    <row r="356" spans="1:72" s="1" customFormat="1" ht="18.2" customHeight="1" x14ac:dyDescent="0.15">
      <c r="A356" s="14">
        <v>354</v>
      </c>
      <c r="B356" s="15" t="s">
        <v>72</v>
      </c>
      <c r="C356" s="15" t="s">
        <v>73</v>
      </c>
      <c r="D356" s="16">
        <v>45139</v>
      </c>
      <c r="E356" s="17" t="s">
        <v>609</v>
      </c>
      <c r="F356" s="18">
        <v>0</v>
      </c>
      <c r="G356" s="18">
        <v>0</v>
      </c>
      <c r="H356" s="19">
        <v>46858.21</v>
      </c>
      <c r="I356" s="19">
        <v>267.83</v>
      </c>
      <c r="J356" s="19">
        <v>0</v>
      </c>
      <c r="K356" s="19">
        <v>47126.04</v>
      </c>
      <c r="L356" s="19">
        <v>270.19</v>
      </c>
      <c r="M356" s="19">
        <v>0</v>
      </c>
      <c r="N356" s="19"/>
      <c r="O356" s="19">
        <v>267.83</v>
      </c>
      <c r="P356" s="19">
        <v>270.19</v>
      </c>
      <c r="Q356" s="19">
        <v>0</v>
      </c>
      <c r="R356" s="19">
        <v>0</v>
      </c>
      <c r="S356" s="19">
        <v>46588.02</v>
      </c>
      <c r="T356" s="19">
        <v>383.29</v>
      </c>
      <c r="U356" s="19">
        <v>381.11</v>
      </c>
      <c r="V356" s="19">
        <v>0</v>
      </c>
      <c r="W356" s="19">
        <v>383.29</v>
      </c>
      <c r="X356" s="19">
        <v>381.11</v>
      </c>
      <c r="Y356" s="19">
        <v>0</v>
      </c>
      <c r="Z356" s="19">
        <v>0</v>
      </c>
      <c r="AA356" s="19">
        <v>0</v>
      </c>
      <c r="AB356" s="19">
        <v>129</v>
      </c>
      <c r="AC356" s="19">
        <v>0</v>
      </c>
      <c r="AD356" s="19">
        <v>25</v>
      </c>
      <c r="AE356" s="19">
        <v>0</v>
      </c>
      <c r="AF356" s="19">
        <v>70</v>
      </c>
      <c r="AG356" s="19">
        <v>0</v>
      </c>
      <c r="AH356" s="19">
        <v>0</v>
      </c>
      <c r="AI356" s="19">
        <v>33.96</v>
      </c>
      <c r="AJ356" s="19">
        <v>0</v>
      </c>
      <c r="AK356" s="19">
        <v>0</v>
      </c>
      <c r="AL356" s="19">
        <v>25</v>
      </c>
      <c r="AM356" s="19">
        <v>70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/>
      <c r="AT356" s="19"/>
      <c r="AU356" s="19">
        <f t="shared" si="5"/>
        <v>1655.38</v>
      </c>
      <c r="AV356" s="19">
        <v>0</v>
      </c>
      <c r="AW356" s="19">
        <v>0</v>
      </c>
      <c r="AX356" s="20">
        <v>105</v>
      </c>
      <c r="AY356" s="20">
        <v>360</v>
      </c>
      <c r="AZ356" s="19">
        <v>257018.4375</v>
      </c>
      <c r="BA356" s="19">
        <v>74250</v>
      </c>
      <c r="BB356" s="21">
        <v>90</v>
      </c>
      <c r="BC356" s="21">
        <v>56.470327272727303</v>
      </c>
      <c r="BD356" s="21">
        <v>10.56</v>
      </c>
      <c r="BE356" s="21"/>
      <c r="BF356" s="17" t="s">
        <v>75</v>
      </c>
      <c r="BG356" s="14"/>
      <c r="BH356" s="17" t="s">
        <v>76</v>
      </c>
      <c r="BI356" s="17" t="s">
        <v>597</v>
      </c>
      <c r="BJ356" s="17" t="s">
        <v>598</v>
      </c>
      <c r="BK356" s="17" t="s">
        <v>83</v>
      </c>
      <c r="BL356" s="15" t="s">
        <v>79</v>
      </c>
      <c r="BM356" s="21">
        <v>362954.31235044001</v>
      </c>
      <c r="BN356" s="15" t="s">
        <v>80</v>
      </c>
      <c r="BO356" s="21"/>
      <c r="BP356" s="22">
        <v>37405</v>
      </c>
      <c r="BQ356" s="22">
        <v>48363</v>
      </c>
      <c r="BR356" s="21"/>
      <c r="BS356" s="21">
        <v>129</v>
      </c>
      <c r="BT356" s="21">
        <v>25</v>
      </c>
    </row>
    <row r="357" spans="1:72" s="1" customFormat="1" ht="18.2" customHeight="1" x14ac:dyDescent="0.15">
      <c r="A357" s="5">
        <v>355</v>
      </c>
      <c r="B357" s="6" t="s">
        <v>72</v>
      </c>
      <c r="C357" s="6" t="s">
        <v>73</v>
      </c>
      <c r="D357" s="7">
        <v>45139</v>
      </c>
      <c r="E357" s="8" t="s">
        <v>610</v>
      </c>
      <c r="F357" s="9">
        <v>0</v>
      </c>
      <c r="G357" s="9">
        <v>0</v>
      </c>
      <c r="H357" s="10">
        <v>46359.42</v>
      </c>
      <c r="I357" s="10">
        <v>0</v>
      </c>
      <c r="J357" s="10">
        <v>0</v>
      </c>
      <c r="K357" s="10">
        <v>46359.42</v>
      </c>
      <c r="L357" s="10">
        <v>274.58</v>
      </c>
      <c r="M357" s="10">
        <v>0</v>
      </c>
      <c r="N357" s="10"/>
      <c r="O357" s="10">
        <v>0</v>
      </c>
      <c r="P357" s="10">
        <v>274.58</v>
      </c>
      <c r="Q357" s="10">
        <v>0</v>
      </c>
      <c r="R357" s="10">
        <v>0</v>
      </c>
      <c r="S357" s="10">
        <v>46084.84</v>
      </c>
      <c r="T357" s="10">
        <v>0</v>
      </c>
      <c r="U357" s="10">
        <v>377.05</v>
      </c>
      <c r="V357" s="10">
        <v>0</v>
      </c>
      <c r="W357" s="10">
        <v>0</v>
      </c>
      <c r="X357" s="10">
        <v>377.05</v>
      </c>
      <c r="Y357" s="10">
        <v>0</v>
      </c>
      <c r="Z357" s="10">
        <v>0</v>
      </c>
      <c r="AA357" s="10">
        <v>0</v>
      </c>
      <c r="AB357" s="10">
        <v>129</v>
      </c>
      <c r="AC357" s="10">
        <v>0</v>
      </c>
      <c r="AD357" s="10">
        <v>25</v>
      </c>
      <c r="AE357" s="10">
        <v>0</v>
      </c>
      <c r="AF357" s="10">
        <v>0</v>
      </c>
      <c r="AG357" s="10">
        <v>0</v>
      </c>
      <c r="AH357" s="10">
        <v>92</v>
      </c>
      <c r="AI357" s="19">
        <v>33.96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/>
      <c r="AT357" s="10"/>
      <c r="AU357" s="10">
        <f t="shared" si="5"/>
        <v>931.58999999999992</v>
      </c>
      <c r="AV357" s="10">
        <v>0</v>
      </c>
      <c r="AW357" s="10">
        <v>0</v>
      </c>
      <c r="AX357" s="11">
        <v>103</v>
      </c>
      <c r="AY357" s="11">
        <v>360</v>
      </c>
      <c r="AZ357" s="10">
        <v>257018.4375</v>
      </c>
      <c r="BA357" s="10">
        <v>74250</v>
      </c>
      <c r="BB357" s="12">
        <v>90</v>
      </c>
      <c r="BC357" s="12">
        <v>55.8604121212121</v>
      </c>
      <c r="BD357" s="12">
        <v>10.56</v>
      </c>
      <c r="BE357" s="12"/>
      <c r="BF357" s="8" t="s">
        <v>75</v>
      </c>
      <c r="BG357" s="5"/>
      <c r="BH357" s="8" t="s">
        <v>76</v>
      </c>
      <c r="BI357" s="8" t="s">
        <v>597</v>
      </c>
      <c r="BJ357" s="8" t="s">
        <v>598</v>
      </c>
      <c r="BK357" s="8" t="s">
        <v>83</v>
      </c>
      <c r="BL357" s="6" t="s">
        <v>79</v>
      </c>
      <c r="BM357" s="12">
        <v>359034.17685448</v>
      </c>
      <c r="BN357" s="6" t="s">
        <v>80</v>
      </c>
      <c r="BO357" s="12"/>
      <c r="BP357" s="13">
        <v>37405</v>
      </c>
      <c r="BQ357" s="13">
        <v>48363</v>
      </c>
      <c r="BR357" s="12"/>
      <c r="BS357" s="12">
        <v>129</v>
      </c>
      <c r="BT357" s="12">
        <v>25</v>
      </c>
    </row>
    <row r="358" spans="1:72" s="1" customFormat="1" ht="18.2" customHeight="1" x14ac:dyDescent="0.15">
      <c r="A358" s="14">
        <v>356</v>
      </c>
      <c r="B358" s="15" t="s">
        <v>72</v>
      </c>
      <c r="C358" s="15" t="s">
        <v>73</v>
      </c>
      <c r="D358" s="16">
        <v>45139</v>
      </c>
      <c r="E358" s="17" t="s">
        <v>611</v>
      </c>
      <c r="F358" s="18">
        <v>103</v>
      </c>
      <c r="G358" s="18">
        <v>102</v>
      </c>
      <c r="H358" s="19">
        <v>47183.16</v>
      </c>
      <c r="I358" s="19">
        <v>18687.82</v>
      </c>
      <c r="J358" s="19">
        <v>0</v>
      </c>
      <c r="K358" s="19">
        <v>65870.98</v>
      </c>
      <c r="L358" s="19">
        <v>267.33</v>
      </c>
      <c r="M358" s="19">
        <v>0</v>
      </c>
      <c r="N358" s="19"/>
      <c r="O358" s="19">
        <v>0</v>
      </c>
      <c r="P358" s="19">
        <v>0</v>
      </c>
      <c r="Q358" s="19">
        <v>0</v>
      </c>
      <c r="R358" s="19">
        <v>0</v>
      </c>
      <c r="S358" s="19">
        <v>65870.98</v>
      </c>
      <c r="T358" s="19">
        <v>51488.03</v>
      </c>
      <c r="U358" s="19">
        <v>383.75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9">
        <v>51871.78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/>
      <c r="AT358" s="19"/>
      <c r="AU358" s="19">
        <f t="shared" si="5"/>
        <v>0</v>
      </c>
      <c r="AV358" s="19">
        <v>18955.150000000001</v>
      </c>
      <c r="AW358" s="19">
        <v>51871.78</v>
      </c>
      <c r="AX358" s="20">
        <v>106</v>
      </c>
      <c r="AY358" s="20">
        <v>360</v>
      </c>
      <c r="AZ358" s="19">
        <v>258004.14749999999</v>
      </c>
      <c r="BA358" s="19">
        <v>74250</v>
      </c>
      <c r="BB358" s="21">
        <v>90</v>
      </c>
      <c r="BC358" s="21">
        <v>79.843612121212104</v>
      </c>
      <c r="BD358" s="21">
        <v>10.56</v>
      </c>
      <c r="BE358" s="21"/>
      <c r="BF358" s="17" t="s">
        <v>75</v>
      </c>
      <c r="BG358" s="14"/>
      <c r="BH358" s="17" t="s">
        <v>76</v>
      </c>
      <c r="BI358" s="17" t="s">
        <v>597</v>
      </c>
      <c r="BJ358" s="17" t="s">
        <v>598</v>
      </c>
      <c r="BK358" s="17" t="s">
        <v>78</v>
      </c>
      <c r="BL358" s="15" t="s">
        <v>79</v>
      </c>
      <c r="BM358" s="21">
        <v>513182.49304755998</v>
      </c>
      <c r="BN358" s="15" t="s">
        <v>80</v>
      </c>
      <c r="BO358" s="21"/>
      <c r="BP358" s="22">
        <v>37435</v>
      </c>
      <c r="BQ358" s="22">
        <v>48393</v>
      </c>
      <c r="BR358" s="21"/>
      <c r="BS358" s="21">
        <v>129</v>
      </c>
      <c r="BT358" s="21">
        <v>25</v>
      </c>
    </row>
    <row r="359" spans="1:72" s="1" customFormat="1" ht="18.2" customHeight="1" x14ac:dyDescent="0.15">
      <c r="A359" s="5">
        <v>357</v>
      </c>
      <c r="B359" s="6" t="s">
        <v>72</v>
      </c>
      <c r="C359" s="6" t="s">
        <v>73</v>
      </c>
      <c r="D359" s="7">
        <v>45139</v>
      </c>
      <c r="E359" s="8" t="s">
        <v>612</v>
      </c>
      <c r="F359" s="9">
        <v>71</v>
      </c>
      <c r="G359" s="9">
        <v>70</v>
      </c>
      <c r="H359" s="10">
        <v>39513.61</v>
      </c>
      <c r="I359" s="10">
        <v>12491.07</v>
      </c>
      <c r="J359" s="10">
        <v>0</v>
      </c>
      <c r="K359" s="10">
        <v>52004.68</v>
      </c>
      <c r="L359" s="10">
        <v>232.54</v>
      </c>
      <c r="M359" s="10">
        <v>0</v>
      </c>
      <c r="N359" s="10"/>
      <c r="O359" s="10">
        <v>0</v>
      </c>
      <c r="P359" s="10">
        <v>0</v>
      </c>
      <c r="Q359" s="10">
        <v>0</v>
      </c>
      <c r="R359" s="10">
        <v>0</v>
      </c>
      <c r="S359" s="10">
        <v>52004.68</v>
      </c>
      <c r="T359" s="10">
        <v>26930.26</v>
      </c>
      <c r="U359" s="10">
        <v>322.69</v>
      </c>
      <c r="V359" s="10">
        <v>0</v>
      </c>
      <c r="W359" s="10">
        <v>0</v>
      </c>
      <c r="X359" s="10">
        <v>0</v>
      </c>
      <c r="Y359" s="10">
        <v>0</v>
      </c>
      <c r="Z359" s="10">
        <v>0</v>
      </c>
      <c r="AA359" s="10">
        <v>27252.95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/>
      <c r="AT359" s="10"/>
      <c r="AU359" s="10">
        <f t="shared" si="5"/>
        <v>0</v>
      </c>
      <c r="AV359" s="10">
        <v>12723.61</v>
      </c>
      <c r="AW359" s="10">
        <v>27252.95</v>
      </c>
      <c r="AX359" s="11">
        <v>106</v>
      </c>
      <c r="AY359" s="11">
        <v>360</v>
      </c>
      <c r="AZ359" s="10">
        <v>223091.6545</v>
      </c>
      <c r="BA359" s="10">
        <v>64350</v>
      </c>
      <c r="BB359" s="12">
        <v>90</v>
      </c>
      <c r="BC359" s="12">
        <v>72.733818181818194</v>
      </c>
      <c r="BD359" s="12">
        <v>9.8000000000000007</v>
      </c>
      <c r="BE359" s="12"/>
      <c r="BF359" s="8" t="s">
        <v>75</v>
      </c>
      <c r="BG359" s="5"/>
      <c r="BH359" s="8" t="s">
        <v>76</v>
      </c>
      <c r="BI359" s="8" t="s">
        <v>597</v>
      </c>
      <c r="BJ359" s="8" t="s">
        <v>598</v>
      </c>
      <c r="BK359" s="8" t="s">
        <v>78</v>
      </c>
      <c r="BL359" s="6" t="s">
        <v>79</v>
      </c>
      <c r="BM359" s="12">
        <v>405154.00457896001</v>
      </c>
      <c r="BN359" s="6" t="s">
        <v>80</v>
      </c>
      <c r="BO359" s="12"/>
      <c r="BP359" s="13">
        <v>37414</v>
      </c>
      <c r="BQ359" s="13">
        <v>48372</v>
      </c>
      <c r="BR359" s="12"/>
      <c r="BS359" s="12">
        <v>90</v>
      </c>
      <c r="BT359" s="12">
        <v>0</v>
      </c>
    </row>
    <row r="360" spans="1:72" s="1" customFormat="1" ht="18.2" customHeight="1" x14ac:dyDescent="0.15">
      <c r="A360" s="14">
        <v>358</v>
      </c>
      <c r="B360" s="15" t="s">
        <v>72</v>
      </c>
      <c r="C360" s="15" t="s">
        <v>73</v>
      </c>
      <c r="D360" s="16">
        <v>45139</v>
      </c>
      <c r="E360" s="17" t="s">
        <v>613</v>
      </c>
      <c r="F360" s="18">
        <v>0</v>
      </c>
      <c r="G360" s="18">
        <v>0</v>
      </c>
      <c r="H360" s="19">
        <v>47169.279999999999</v>
      </c>
      <c r="I360" s="19">
        <v>0</v>
      </c>
      <c r="J360" s="19">
        <v>0</v>
      </c>
      <c r="K360" s="19">
        <v>47169.279999999999</v>
      </c>
      <c r="L360" s="19">
        <v>267.44</v>
      </c>
      <c r="M360" s="19">
        <v>0</v>
      </c>
      <c r="N360" s="19"/>
      <c r="O360" s="19">
        <v>0</v>
      </c>
      <c r="P360" s="19">
        <v>267.44</v>
      </c>
      <c r="Q360" s="19">
        <v>0</v>
      </c>
      <c r="R360" s="19">
        <v>0</v>
      </c>
      <c r="S360" s="19">
        <v>46901.84</v>
      </c>
      <c r="T360" s="19">
        <v>0</v>
      </c>
      <c r="U360" s="19">
        <v>383.65</v>
      </c>
      <c r="V360" s="19">
        <v>0</v>
      </c>
      <c r="W360" s="19">
        <v>0</v>
      </c>
      <c r="X360" s="19">
        <v>383.65</v>
      </c>
      <c r="Y360" s="19">
        <v>0</v>
      </c>
      <c r="Z360" s="19">
        <v>0</v>
      </c>
      <c r="AA360" s="19">
        <v>0</v>
      </c>
      <c r="AB360" s="19">
        <v>129</v>
      </c>
      <c r="AC360" s="19">
        <v>0</v>
      </c>
      <c r="AD360" s="19">
        <v>25</v>
      </c>
      <c r="AE360" s="19">
        <v>0</v>
      </c>
      <c r="AF360" s="19">
        <v>0</v>
      </c>
      <c r="AG360" s="19">
        <v>0</v>
      </c>
      <c r="AH360" s="19">
        <v>91.99</v>
      </c>
      <c r="AI360" s="19">
        <v>33.96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/>
      <c r="AT360" s="19"/>
      <c r="AU360" s="19">
        <f t="shared" si="5"/>
        <v>931.04</v>
      </c>
      <c r="AV360" s="19">
        <v>0</v>
      </c>
      <c r="AW360" s="19">
        <v>0</v>
      </c>
      <c r="AX360" s="20">
        <v>106</v>
      </c>
      <c r="AY360" s="20">
        <v>360</v>
      </c>
      <c r="AZ360" s="19">
        <v>257619.5325</v>
      </c>
      <c r="BA360" s="19">
        <v>74250</v>
      </c>
      <c r="BB360" s="21">
        <v>90</v>
      </c>
      <c r="BC360" s="21">
        <v>56.850715151515097</v>
      </c>
      <c r="BD360" s="21">
        <v>10.56</v>
      </c>
      <c r="BE360" s="21"/>
      <c r="BF360" s="17" t="s">
        <v>91</v>
      </c>
      <c r="BG360" s="14"/>
      <c r="BH360" s="17" t="s">
        <v>76</v>
      </c>
      <c r="BI360" s="17" t="s">
        <v>597</v>
      </c>
      <c r="BJ360" s="17" t="s">
        <v>598</v>
      </c>
      <c r="BK360" s="17" t="s">
        <v>83</v>
      </c>
      <c r="BL360" s="15" t="s">
        <v>79</v>
      </c>
      <c r="BM360" s="21">
        <v>365399.19672847999</v>
      </c>
      <c r="BN360" s="15" t="s">
        <v>80</v>
      </c>
      <c r="BO360" s="21"/>
      <c r="BP360" s="22">
        <v>37421</v>
      </c>
      <c r="BQ360" s="22">
        <v>48379</v>
      </c>
      <c r="BR360" s="21"/>
      <c r="BS360" s="21">
        <v>129</v>
      </c>
      <c r="BT360" s="21">
        <v>25</v>
      </c>
    </row>
    <row r="361" spans="1:72" s="1" customFormat="1" ht="18.2" customHeight="1" x14ac:dyDescent="0.15">
      <c r="A361" s="5">
        <v>359</v>
      </c>
      <c r="B361" s="6" t="s">
        <v>72</v>
      </c>
      <c r="C361" s="6" t="s">
        <v>73</v>
      </c>
      <c r="D361" s="7">
        <v>45139</v>
      </c>
      <c r="E361" s="8" t="s">
        <v>614</v>
      </c>
      <c r="F361" s="9">
        <v>0</v>
      </c>
      <c r="G361" s="9">
        <v>0</v>
      </c>
      <c r="H361" s="10">
        <v>46408.18</v>
      </c>
      <c r="I361" s="10">
        <v>0</v>
      </c>
      <c r="J361" s="10">
        <v>0</v>
      </c>
      <c r="K361" s="10">
        <v>46408.18</v>
      </c>
      <c r="L361" s="10">
        <v>277.60000000000002</v>
      </c>
      <c r="M361" s="10">
        <v>0</v>
      </c>
      <c r="N361" s="10"/>
      <c r="O361" s="10">
        <v>0</v>
      </c>
      <c r="P361" s="10">
        <v>277.60000000000002</v>
      </c>
      <c r="Q361" s="10">
        <v>0</v>
      </c>
      <c r="R361" s="10">
        <v>0</v>
      </c>
      <c r="S361" s="10">
        <v>46130.58</v>
      </c>
      <c r="T361" s="10">
        <v>0</v>
      </c>
      <c r="U361" s="10">
        <v>377.84</v>
      </c>
      <c r="V361" s="10">
        <v>0</v>
      </c>
      <c r="W361" s="10">
        <v>0</v>
      </c>
      <c r="X361" s="10">
        <v>377.84</v>
      </c>
      <c r="Y361" s="10">
        <v>0</v>
      </c>
      <c r="Z361" s="10">
        <v>0</v>
      </c>
      <c r="AA361" s="10">
        <v>0</v>
      </c>
      <c r="AB361" s="10">
        <v>132</v>
      </c>
      <c r="AC361" s="10">
        <v>0</v>
      </c>
      <c r="AD361" s="10">
        <v>25</v>
      </c>
      <c r="AE361" s="10">
        <v>0</v>
      </c>
      <c r="AF361" s="10">
        <v>0</v>
      </c>
      <c r="AG361" s="10">
        <v>0</v>
      </c>
      <c r="AH361" s="10">
        <v>92.54</v>
      </c>
      <c r="AI361" s="19">
        <v>33.96</v>
      </c>
      <c r="AJ361" s="10">
        <v>0</v>
      </c>
      <c r="AK361" s="10">
        <v>0</v>
      </c>
      <c r="AL361" s="10">
        <v>0</v>
      </c>
      <c r="AM361" s="10">
        <v>0</v>
      </c>
      <c r="AN361" s="10">
        <v>0</v>
      </c>
      <c r="AO361" s="10">
        <v>0</v>
      </c>
      <c r="AP361" s="10">
        <v>0</v>
      </c>
      <c r="AQ361" s="10">
        <v>0</v>
      </c>
      <c r="AR361" s="10">
        <v>0</v>
      </c>
      <c r="AS361" s="10"/>
      <c r="AT361" s="10"/>
      <c r="AU361" s="10">
        <f t="shared" si="5"/>
        <v>938.93999999999994</v>
      </c>
      <c r="AV361" s="10">
        <v>0</v>
      </c>
      <c r="AW361" s="10">
        <v>0</v>
      </c>
      <c r="AX361" s="11">
        <v>103</v>
      </c>
      <c r="AY361" s="11">
        <v>360</v>
      </c>
      <c r="AZ361" s="10">
        <v>259628.399</v>
      </c>
      <c r="BA361" s="10">
        <v>74700</v>
      </c>
      <c r="BB361" s="12">
        <v>90</v>
      </c>
      <c r="BC361" s="12">
        <v>55.579012048192801</v>
      </c>
      <c r="BD361" s="12">
        <v>10.52</v>
      </c>
      <c r="BE361" s="12"/>
      <c r="BF361" s="8" t="s">
        <v>91</v>
      </c>
      <c r="BG361" s="5"/>
      <c r="BH361" s="8" t="s">
        <v>76</v>
      </c>
      <c r="BI361" s="8" t="s">
        <v>597</v>
      </c>
      <c r="BJ361" s="8" t="s">
        <v>598</v>
      </c>
      <c r="BK361" s="8" t="s">
        <v>83</v>
      </c>
      <c r="BL361" s="6" t="s">
        <v>79</v>
      </c>
      <c r="BM361" s="12">
        <v>359390.52447876002</v>
      </c>
      <c r="BN361" s="6" t="s">
        <v>80</v>
      </c>
      <c r="BO361" s="12"/>
      <c r="BP361" s="13">
        <v>37436</v>
      </c>
      <c r="BQ361" s="13">
        <v>48394</v>
      </c>
      <c r="BR361" s="12"/>
      <c r="BS361" s="12">
        <v>132</v>
      </c>
      <c r="BT361" s="12">
        <v>25</v>
      </c>
    </row>
    <row r="362" spans="1:72" s="1" customFormat="1" ht="18.2" customHeight="1" x14ac:dyDescent="0.15">
      <c r="A362" s="14">
        <v>360</v>
      </c>
      <c r="B362" s="15" t="s">
        <v>72</v>
      </c>
      <c r="C362" s="15" t="s">
        <v>73</v>
      </c>
      <c r="D362" s="16">
        <v>45139</v>
      </c>
      <c r="E362" s="17" t="s">
        <v>615</v>
      </c>
      <c r="F362" s="18">
        <v>0</v>
      </c>
      <c r="G362" s="18">
        <v>0</v>
      </c>
      <c r="H362" s="19">
        <v>46074.66</v>
      </c>
      <c r="I362" s="19">
        <v>0</v>
      </c>
      <c r="J362" s="19">
        <v>0</v>
      </c>
      <c r="K362" s="19">
        <v>46074.66</v>
      </c>
      <c r="L362" s="19">
        <v>276.04000000000002</v>
      </c>
      <c r="M362" s="19">
        <v>0</v>
      </c>
      <c r="N362" s="19"/>
      <c r="O362" s="19">
        <v>0</v>
      </c>
      <c r="P362" s="19">
        <v>276.04000000000002</v>
      </c>
      <c r="Q362" s="19">
        <v>0</v>
      </c>
      <c r="R362" s="19">
        <v>0</v>
      </c>
      <c r="S362" s="19">
        <v>45798.62</v>
      </c>
      <c r="T362" s="19">
        <v>0</v>
      </c>
      <c r="U362" s="19">
        <v>374.36</v>
      </c>
      <c r="V362" s="19">
        <v>0</v>
      </c>
      <c r="W362" s="19">
        <v>0</v>
      </c>
      <c r="X362" s="19">
        <v>374.36</v>
      </c>
      <c r="Y362" s="19">
        <v>0</v>
      </c>
      <c r="Z362" s="19">
        <v>0</v>
      </c>
      <c r="AA362" s="19">
        <v>0</v>
      </c>
      <c r="AB362" s="19">
        <v>132</v>
      </c>
      <c r="AC362" s="19">
        <v>0</v>
      </c>
      <c r="AD362" s="19">
        <v>25</v>
      </c>
      <c r="AE362" s="19">
        <v>0</v>
      </c>
      <c r="AF362" s="19">
        <v>0</v>
      </c>
      <c r="AG362" s="19">
        <v>0</v>
      </c>
      <c r="AH362" s="19">
        <v>91.96</v>
      </c>
      <c r="AI362" s="19">
        <v>33.96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/>
      <c r="AT362" s="19"/>
      <c r="AU362" s="19">
        <f t="shared" si="5"/>
        <v>933.31999999999994</v>
      </c>
      <c r="AV362" s="19">
        <v>0</v>
      </c>
      <c r="AW362" s="19">
        <v>0</v>
      </c>
      <c r="AX362" s="20">
        <v>106</v>
      </c>
      <c r="AY362" s="20">
        <v>360</v>
      </c>
      <c r="AZ362" s="19">
        <v>258064.3725</v>
      </c>
      <c r="BA362" s="19">
        <v>74250</v>
      </c>
      <c r="BB362" s="21">
        <v>90</v>
      </c>
      <c r="BC362" s="21">
        <v>55.513478787878803</v>
      </c>
      <c r="BD362" s="21">
        <v>10.5</v>
      </c>
      <c r="BE362" s="21"/>
      <c r="BF362" s="17" t="s">
        <v>75</v>
      </c>
      <c r="BG362" s="14"/>
      <c r="BH362" s="17" t="s">
        <v>76</v>
      </c>
      <c r="BI362" s="17" t="s">
        <v>597</v>
      </c>
      <c r="BJ362" s="17" t="s">
        <v>598</v>
      </c>
      <c r="BK362" s="17" t="s">
        <v>83</v>
      </c>
      <c r="BL362" s="15" t="s">
        <v>79</v>
      </c>
      <c r="BM362" s="21">
        <v>356804.31640364003</v>
      </c>
      <c r="BN362" s="15" t="s">
        <v>80</v>
      </c>
      <c r="BO362" s="21"/>
      <c r="BP362" s="22">
        <v>37436</v>
      </c>
      <c r="BQ362" s="22">
        <v>48394</v>
      </c>
      <c r="BR362" s="21"/>
      <c r="BS362" s="21">
        <v>132</v>
      </c>
      <c r="BT362" s="21">
        <v>25</v>
      </c>
    </row>
    <row r="363" spans="1:72" s="1" customFormat="1" ht="18.2" customHeight="1" x14ac:dyDescent="0.15">
      <c r="A363" s="5">
        <v>361</v>
      </c>
      <c r="B363" s="6" t="s">
        <v>72</v>
      </c>
      <c r="C363" s="6" t="s">
        <v>73</v>
      </c>
      <c r="D363" s="7">
        <v>45139</v>
      </c>
      <c r="E363" s="8" t="s">
        <v>616</v>
      </c>
      <c r="F363" s="9">
        <v>179</v>
      </c>
      <c r="G363" s="9">
        <v>178</v>
      </c>
      <c r="H363" s="10">
        <v>50482.41</v>
      </c>
      <c r="I363" s="10">
        <v>23846.34</v>
      </c>
      <c r="J363" s="10">
        <v>0</v>
      </c>
      <c r="K363" s="10">
        <v>74328.75</v>
      </c>
      <c r="L363" s="10">
        <v>271.04000000000002</v>
      </c>
      <c r="M363" s="10">
        <v>0</v>
      </c>
      <c r="N363" s="10"/>
      <c r="O363" s="10">
        <v>0</v>
      </c>
      <c r="P363" s="10">
        <v>0</v>
      </c>
      <c r="Q363" s="10">
        <v>0</v>
      </c>
      <c r="R363" s="10">
        <v>0</v>
      </c>
      <c r="S363" s="10">
        <v>74328.75</v>
      </c>
      <c r="T363" s="10">
        <v>109688.74</v>
      </c>
      <c r="U363" s="10">
        <v>445.09</v>
      </c>
      <c r="V363" s="10">
        <v>0</v>
      </c>
      <c r="W363" s="10">
        <v>0</v>
      </c>
      <c r="X363" s="10">
        <v>0</v>
      </c>
      <c r="Y363" s="10">
        <v>0</v>
      </c>
      <c r="Z363" s="10">
        <v>0</v>
      </c>
      <c r="AA363" s="10">
        <v>110133.83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/>
      <c r="AT363" s="10"/>
      <c r="AU363" s="10">
        <f t="shared" si="5"/>
        <v>0</v>
      </c>
      <c r="AV363" s="10">
        <v>24117.38</v>
      </c>
      <c r="AW363" s="10">
        <v>110133.83</v>
      </c>
      <c r="AX363" s="11">
        <v>107</v>
      </c>
      <c r="AY363" s="11">
        <v>360</v>
      </c>
      <c r="AZ363" s="10">
        <v>267030.47499999998</v>
      </c>
      <c r="BA363" s="10">
        <v>76500</v>
      </c>
      <c r="BB363" s="12">
        <v>90</v>
      </c>
      <c r="BC363" s="12">
        <v>87.445588235294096</v>
      </c>
      <c r="BD363" s="12">
        <v>11.33</v>
      </c>
      <c r="BE363" s="12"/>
      <c r="BF363" s="8" t="s">
        <v>75</v>
      </c>
      <c r="BG363" s="5"/>
      <c r="BH363" s="8" t="s">
        <v>76</v>
      </c>
      <c r="BI363" s="8" t="s">
        <v>597</v>
      </c>
      <c r="BJ363" s="8" t="s">
        <v>598</v>
      </c>
      <c r="BK363" s="8" t="s">
        <v>78</v>
      </c>
      <c r="BL363" s="6" t="s">
        <v>79</v>
      </c>
      <c r="BM363" s="12">
        <v>579074.62785749999</v>
      </c>
      <c r="BN363" s="6" t="s">
        <v>80</v>
      </c>
      <c r="BO363" s="12"/>
      <c r="BP363" s="13">
        <v>37463</v>
      </c>
      <c r="BQ363" s="13">
        <v>48421</v>
      </c>
      <c r="BR363" s="12"/>
      <c r="BS363" s="12">
        <v>132</v>
      </c>
      <c r="BT363" s="12">
        <v>25</v>
      </c>
    </row>
    <row r="364" spans="1:72" s="1" customFormat="1" ht="18.2" customHeight="1" x14ac:dyDescent="0.15">
      <c r="A364" s="14">
        <v>362</v>
      </c>
      <c r="B364" s="15" t="s">
        <v>72</v>
      </c>
      <c r="C364" s="15" t="s">
        <v>73</v>
      </c>
      <c r="D364" s="16">
        <v>45139</v>
      </c>
      <c r="E364" s="17" t="s">
        <v>617</v>
      </c>
      <c r="F364" s="18">
        <v>92</v>
      </c>
      <c r="G364" s="18">
        <v>91</v>
      </c>
      <c r="H364" s="19">
        <v>50482.41</v>
      </c>
      <c r="I364" s="19">
        <v>17169.59</v>
      </c>
      <c r="J364" s="19">
        <v>0</v>
      </c>
      <c r="K364" s="19">
        <v>67652</v>
      </c>
      <c r="L364" s="19">
        <v>271.04000000000002</v>
      </c>
      <c r="M364" s="19">
        <v>0</v>
      </c>
      <c r="N364" s="19"/>
      <c r="O364" s="19">
        <v>0</v>
      </c>
      <c r="P364" s="19">
        <v>0</v>
      </c>
      <c r="Q364" s="19">
        <v>0</v>
      </c>
      <c r="R364" s="19">
        <v>0</v>
      </c>
      <c r="S364" s="19">
        <v>67652</v>
      </c>
      <c r="T364" s="19">
        <v>51127.49</v>
      </c>
      <c r="U364" s="19">
        <v>445.09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51572.58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/>
      <c r="AT364" s="19"/>
      <c r="AU364" s="19">
        <f t="shared" si="5"/>
        <v>0</v>
      </c>
      <c r="AV364" s="19">
        <v>17440.63</v>
      </c>
      <c r="AW364" s="19">
        <v>51572.58</v>
      </c>
      <c r="AX364" s="20">
        <v>107</v>
      </c>
      <c r="AY364" s="20">
        <v>360</v>
      </c>
      <c r="AZ364" s="19">
        <v>267030.47499999998</v>
      </c>
      <c r="BA364" s="19">
        <v>76500</v>
      </c>
      <c r="BB364" s="21">
        <v>90</v>
      </c>
      <c r="BC364" s="21">
        <v>79.590588235294106</v>
      </c>
      <c r="BD364" s="21">
        <v>11.33</v>
      </c>
      <c r="BE364" s="21"/>
      <c r="BF364" s="17" t="s">
        <v>75</v>
      </c>
      <c r="BG364" s="14"/>
      <c r="BH364" s="17" t="s">
        <v>76</v>
      </c>
      <c r="BI364" s="17" t="s">
        <v>597</v>
      </c>
      <c r="BJ364" s="17" t="s">
        <v>598</v>
      </c>
      <c r="BK364" s="17" t="s">
        <v>78</v>
      </c>
      <c r="BL364" s="15" t="s">
        <v>79</v>
      </c>
      <c r="BM364" s="21">
        <v>527057.92474399996</v>
      </c>
      <c r="BN364" s="15" t="s">
        <v>80</v>
      </c>
      <c r="BO364" s="21"/>
      <c r="BP364" s="22">
        <v>37463</v>
      </c>
      <c r="BQ364" s="22">
        <v>48421</v>
      </c>
      <c r="BR364" s="21"/>
      <c r="BS364" s="21">
        <v>132</v>
      </c>
      <c r="BT364" s="21">
        <v>25</v>
      </c>
    </row>
    <row r="365" spans="1:72" s="1" customFormat="1" ht="18.2" customHeight="1" x14ac:dyDescent="0.15">
      <c r="A365" s="5">
        <v>363</v>
      </c>
      <c r="B365" s="6" t="s">
        <v>72</v>
      </c>
      <c r="C365" s="6" t="s">
        <v>73</v>
      </c>
      <c r="D365" s="7">
        <v>45139</v>
      </c>
      <c r="E365" s="8" t="s">
        <v>618</v>
      </c>
      <c r="F365" s="9">
        <v>155</v>
      </c>
      <c r="G365" s="9">
        <v>154</v>
      </c>
      <c r="H365" s="10">
        <v>48844.38</v>
      </c>
      <c r="I365" s="10">
        <v>21944.6</v>
      </c>
      <c r="J365" s="10">
        <v>0</v>
      </c>
      <c r="K365" s="10">
        <v>70788.98</v>
      </c>
      <c r="L365" s="10">
        <v>263.26</v>
      </c>
      <c r="M365" s="10">
        <v>0</v>
      </c>
      <c r="N365" s="10"/>
      <c r="O365" s="10">
        <v>0</v>
      </c>
      <c r="P365" s="10">
        <v>0</v>
      </c>
      <c r="Q365" s="10">
        <v>0</v>
      </c>
      <c r="R365" s="10">
        <v>0</v>
      </c>
      <c r="S365" s="10">
        <v>70788.98</v>
      </c>
      <c r="T365" s="10">
        <v>89232.12</v>
      </c>
      <c r="U365" s="10">
        <v>427.39</v>
      </c>
      <c r="V365" s="10">
        <v>0</v>
      </c>
      <c r="W365" s="10">
        <v>0</v>
      </c>
      <c r="X365" s="10">
        <v>0</v>
      </c>
      <c r="Y365" s="10">
        <v>0</v>
      </c>
      <c r="Z365" s="10">
        <v>0</v>
      </c>
      <c r="AA365" s="10">
        <v>89659.51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/>
      <c r="AT365" s="10"/>
      <c r="AU365" s="10">
        <f t="shared" si="5"/>
        <v>0</v>
      </c>
      <c r="AV365" s="10">
        <v>22207.86</v>
      </c>
      <c r="AW365" s="10">
        <v>89659.51</v>
      </c>
      <c r="AX365" s="11">
        <v>107</v>
      </c>
      <c r="AY365" s="11">
        <v>360</v>
      </c>
      <c r="AZ365" s="10">
        <v>259176.63750000001</v>
      </c>
      <c r="BA365" s="10">
        <v>74250</v>
      </c>
      <c r="BB365" s="12">
        <v>90</v>
      </c>
      <c r="BC365" s="12">
        <v>85.804824242424203</v>
      </c>
      <c r="BD365" s="12">
        <v>11.25</v>
      </c>
      <c r="BE365" s="12"/>
      <c r="BF365" s="8" t="s">
        <v>75</v>
      </c>
      <c r="BG365" s="5"/>
      <c r="BH365" s="8" t="s">
        <v>76</v>
      </c>
      <c r="BI365" s="8" t="s">
        <v>597</v>
      </c>
      <c r="BJ365" s="8" t="s">
        <v>598</v>
      </c>
      <c r="BK365" s="8" t="s">
        <v>78</v>
      </c>
      <c r="BL365" s="6" t="s">
        <v>79</v>
      </c>
      <c r="BM365" s="12">
        <v>551497.26384356001</v>
      </c>
      <c r="BN365" s="6" t="s">
        <v>80</v>
      </c>
      <c r="BO365" s="12"/>
      <c r="BP365" s="13">
        <v>37463</v>
      </c>
      <c r="BQ365" s="13">
        <v>48421</v>
      </c>
      <c r="BR365" s="12"/>
      <c r="BS365" s="12">
        <v>132</v>
      </c>
      <c r="BT365" s="12">
        <v>25</v>
      </c>
    </row>
    <row r="366" spans="1:72" s="1" customFormat="1" ht="18.2" customHeight="1" x14ac:dyDescent="0.15">
      <c r="A366" s="14">
        <v>364</v>
      </c>
      <c r="B366" s="15" t="s">
        <v>72</v>
      </c>
      <c r="C366" s="15" t="s">
        <v>73</v>
      </c>
      <c r="D366" s="16">
        <v>45139</v>
      </c>
      <c r="E366" s="17" t="s">
        <v>619</v>
      </c>
      <c r="F366" s="18">
        <v>0</v>
      </c>
      <c r="G366" s="18">
        <v>0</v>
      </c>
      <c r="H366" s="19">
        <v>41701.49</v>
      </c>
      <c r="I366" s="19">
        <v>0</v>
      </c>
      <c r="J366" s="19">
        <v>0</v>
      </c>
      <c r="K366" s="19">
        <v>41701.49</v>
      </c>
      <c r="L366" s="19">
        <v>353.95</v>
      </c>
      <c r="M366" s="19">
        <v>0</v>
      </c>
      <c r="N366" s="19"/>
      <c r="O366" s="19">
        <v>0</v>
      </c>
      <c r="P366" s="19">
        <v>353.95</v>
      </c>
      <c r="Q366" s="19">
        <v>0</v>
      </c>
      <c r="R366" s="19">
        <v>0</v>
      </c>
      <c r="S366" s="19">
        <v>41347.54</v>
      </c>
      <c r="T366" s="19">
        <v>0</v>
      </c>
      <c r="U366" s="19">
        <v>367.67</v>
      </c>
      <c r="V366" s="19">
        <v>0</v>
      </c>
      <c r="W366" s="19">
        <v>0</v>
      </c>
      <c r="X366" s="19">
        <v>367.67</v>
      </c>
      <c r="Y366" s="19">
        <v>0</v>
      </c>
      <c r="Z366" s="19">
        <v>0</v>
      </c>
      <c r="AA366" s="19">
        <v>0</v>
      </c>
      <c r="AB366" s="19">
        <v>132</v>
      </c>
      <c r="AC366" s="19">
        <v>0</v>
      </c>
      <c r="AD366" s="19">
        <v>25</v>
      </c>
      <c r="AE366" s="19">
        <v>0</v>
      </c>
      <c r="AF366" s="19">
        <v>0</v>
      </c>
      <c r="AG366" s="19">
        <v>0</v>
      </c>
      <c r="AH366" s="19">
        <v>99.49</v>
      </c>
      <c r="AI366" s="19">
        <v>33.96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/>
      <c r="AT366" s="19"/>
      <c r="AU366" s="19">
        <f t="shared" si="5"/>
        <v>1012.0699999999999</v>
      </c>
      <c r="AV366" s="19">
        <v>0</v>
      </c>
      <c r="AW366" s="19">
        <v>0</v>
      </c>
      <c r="AX366" s="20">
        <v>80</v>
      </c>
      <c r="AY366" s="20">
        <v>360</v>
      </c>
      <c r="AZ366" s="19">
        <v>267030.47499999998</v>
      </c>
      <c r="BA366" s="19">
        <v>76500</v>
      </c>
      <c r="BB366" s="21">
        <v>90</v>
      </c>
      <c r="BC366" s="21">
        <v>48.644164705882403</v>
      </c>
      <c r="BD366" s="21">
        <v>11.33</v>
      </c>
      <c r="BE366" s="21"/>
      <c r="BF366" s="17" t="s">
        <v>75</v>
      </c>
      <c r="BG366" s="14"/>
      <c r="BH366" s="17" t="s">
        <v>76</v>
      </c>
      <c r="BI366" s="17" t="s">
        <v>597</v>
      </c>
      <c r="BJ366" s="17" t="s">
        <v>598</v>
      </c>
      <c r="BK366" s="17" t="s">
        <v>83</v>
      </c>
      <c r="BL366" s="15" t="s">
        <v>79</v>
      </c>
      <c r="BM366" s="21">
        <v>322127.18952388002</v>
      </c>
      <c r="BN366" s="15" t="s">
        <v>80</v>
      </c>
      <c r="BO366" s="21"/>
      <c r="BP366" s="22">
        <v>37463</v>
      </c>
      <c r="BQ366" s="22">
        <v>48421</v>
      </c>
      <c r="BR366" s="21"/>
      <c r="BS366" s="21">
        <v>132</v>
      </c>
      <c r="BT366" s="21">
        <v>25</v>
      </c>
    </row>
    <row r="367" spans="1:72" s="1" customFormat="1" ht="18.2" customHeight="1" x14ac:dyDescent="0.15">
      <c r="A367" s="5">
        <v>365</v>
      </c>
      <c r="B367" s="6" t="s">
        <v>72</v>
      </c>
      <c r="C367" s="6" t="s">
        <v>73</v>
      </c>
      <c r="D367" s="7">
        <v>45139</v>
      </c>
      <c r="E367" s="8" t="s">
        <v>620</v>
      </c>
      <c r="F367" s="9">
        <v>170</v>
      </c>
      <c r="G367" s="9">
        <v>169</v>
      </c>
      <c r="H367" s="10">
        <v>49197.3</v>
      </c>
      <c r="I367" s="10">
        <v>24370.87</v>
      </c>
      <c r="J367" s="10">
        <v>0</v>
      </c>
      <c r="K367" s="10">
        <v>73568.17</v>
      </c>
      <c r="L367" s="10">
        <v>270.61</v>
      </c>
      <c r="M367" s="10">
        <v>0</v>
      </c>
      <c r="N367" s="10"/>
      <c r="O367" s="10">
        <v>0</v>
      </c>
      <c r="P367" s="10">
        <v>0</v>
      </c>
      <c r="Q367" s="10">
        <v>0</v>
      </c>
      <c r="R367" s="10">
        <v>0</v>
      </c>
      <c r="S367" s="10">
        <v>73568.17</v>
      </c>
      <c r="T367" s="10">
        <v>95154.559999999998</v>
      </c>
      <c r="U367" s="10">
        <v>403.01</v>
      </c>
      <c r="V367" s="10">
        <v>0</v>
      </c>
      <c r="W367" s="10">
        <v>0</v>
      </c>
      <c r="X367" s="10">
        <v>0</v>
      </c>
      <c r="Y367" s="10">
        <v>0</v>
      </c>
      <c r="Z367" s="10">
        <v>0</v>
      </c>
      <c r="AA367" s="10">
        <v>95557.57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/>
      <c r="AT367" s="10"/>
      <c r="AU367" s="10">
        <f t="shared" si="5"/>
        <v>0</v>
      </c>
      <c r="AV367" s="10">
        <v>24641.48</v>
      </c>
      <c r="AW367" s="10">
        <v>95557.57</v>
      </c>
      <c r="AX367" s="11">
        <v>108</v>
      </c>
      <c r="AY367" s="11">
        <v>360</v>
      </c>
      <c r="AZ367" s="10">
        <v>267836.44500000001</v>
      </c>
      <c r="BA367" s="10">
        <v>76500</v>
      </c>
      <c r="BB367" s="12">
        <v>90</v>
      </c>
      <c r="BC367" s="12">
        <v>86.550788235294107</v>
      </c>
      <c r="BD367" s="12">
        <v>10.58</v>
      </c>
      <c r="BE367" s="12"/>
      <c r="BF367" s="8" t="s">
        <v>75</v>
      </c>
      <c r="BG367" s="5"/>
      <c r="BH367" s="8" t="s">
        <v>76</v>
      </c>
      <c r="BI367" s="8" t="s">
        <v>597</v>
      </c>
      <c r="BJ367" s="8" t="s">
        <v>598</v>
      </c>
      <c r="BK367" s="8" t="s">
        <v>78</v>
      </c>
      <c r="BL367" s="6" t="s">
        <v>79</v>
      </c>
      <c r="BM367" s="12">
        <v>573149.16051873995</v>
      </c>
      <c r="BN367" s="6" t="s">
        <v>80</v>
      </c>
      <c r="BO367" s="12"/>
      <c r="BP367" s="13">
        <v>37495</v>
      </c>
      <c r="BQ367" s="13">
        <v>48453</v>
      </c>
      <c r="BR367" s="12"/>
      <c r="BS367" s="12">
        <v>132</v>
      </c>
      <c r="BT367" s="12">
        <v>25</v>
      </c>
    </row>
    <row r="368" spans="1:72" s="1" customFormat="1" ht="18.2" customHeight="1" x14ac:dyDescent="0.15">
      <c r="A368" s="14">
        <v>366</v>
      </c>
      <c r="B368" s="15" t="s">
        <v>72</v>
      </c>
      <c r="C368" s="15" t="s">
        <v>73</v>
      </c>
      <c r="D368" s="16">
        <v>45139</v>
      </c>
      <c r="E368" s="17" t="s">
        <v>621</v>
      </c>
      <c r="F368" s="18">
        <v>174</v>
      </c>
      <c r="G368" s="18">
        <v>173</v>
      </c>
      <c r="H368" s="19">
        <v>49731.42</v>
      </c>
      <c r="I368" s="19">
        <v>24161.07</v>
      </c>
      <c r="J368" s="19">
        <v>0</v>
      </c>
      <c r="K368" s="19">
        <v>73892.490000000005</v>
      </c>
      <c r="L368" s="19">
        <v>265.89999999999998</v>
      </c>
      <c r="M368" s="19">
        <v>0</v>
      </c>
      <c r="N368" s="19"/>
      <c r="O368" s="19">
        <v>0</v>
      </c>
      <c r="P368" s="19">
        <v>0</v>
      </c>
      <c r="Q368" s="19">
        <v>0</v>
      </c>
      <c r="R368" s="19">
        <v>0</v>
      </c>
      <c r="S368" s="19">
        <v>73892.490000000005</v>
      </c>
      <c r="T368" s="19">
        <v>97967.19</v>
      </c>
      <c r="U368" s="19">
        <v>407.38</v>
      </c>
      <c r="V368" s="19">
        <v>0</v>
      </c>
      <c r="W368" s="19">
        <v>0</v>
      </c>
      <c r="X368" s="19">
        <v>0</v>
      </c>
      <c r="Y368" s="19">
        <v>0</v>
      </c>
      <c r="Z368" s="19">
        <v>0</v>
      </c>
      <c r="AA368" s="19">
        <v>98374.57</v>
      </c>
      <c r="AB368" s="19">
        <v>0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/>
      <c r="AT368" s="19"/>
      <c r="AU368" s="19">
        <f t="shared" si="5"/>
        <v>0</v>
      </c>
      <c r="AV368" s="19">
        <v>24426.97</v>
      </c>
      <c r="AW368" s="19">
        <v>98374.57</v>
      </c>
      <c r="AX368" s="20">
        <v>110</v>
      </c>
      <c r="AY368" s="20">
        <v>360</v>
      </c>
      <c r="AZ368" s="19">
        <v>270314.36499999999</v>
      </c>
      <c r="BA368" s="19">
        <v>76500</v>
      </c>
      <c r="BB368" s="21">
        <v>90</v>
      </c>
      <c r="BC368" s="21">
        <v>86.932341176470601</v>
      </c>
      <c r="BD368" s="21">
        <v>10.58</v>
      </c>
      <c r="BE368" s="21"/>
      <c r="BF368" s="17" t="s">
        <v>91</v>
      </c>
      <c r="BG368" s="14"/>
      <c r="BH368" s="17" t="s">
        <v>76</v>
      </c>
      <c r="BI368" s="17" t="s">
        <v>597</v>
      </c>
      <c r="BJ368" s="17" t="s">
        <v>598</v>
      </c>
      <c r="BK368" s="17" t="s">
        <v>78</v>
      </c>
      <c r="BL368" s="15" t="s">
        <v>79</v>
      </c>
      <c r="BM368" s="21">
        <v>575675.84747777996</v>
      </c>
      <c r="BN368" s="15" t="s">
        <v>80</v>
      </c>
      <c r="BO368" s="21"/>
      <c r="BP368" s="22">
        <v>37554</v>
      </c>
      <c r="BQ368" s="22">
        <v>48512</v>
      </c>
      <c r="BR368" s="21"/>
      <c r="BS368" s="21">
        <v>132</v>
      </c>
      <c r="BT368" s="21">
        <v>25</v>
      </c>
    </row>
    <row r="369" spans="1:72" s="1" customFormat="1" ht="18.2" customHeight="1" x14ac:dyDescent="0.15">
      <c r="A369" s="5">
        <v>367</v>
      </c>
      <c r="B369" s="6" t="s">
        <v>72</v>
      </c>
      <c r="C369" s="6" t="s">
        <v>73</v>
      </c>
      <c r="D369" s="7">
        <v>45139</v>
      </c>
      <c r="E369" s="8" t="s">
        <v>622</v>
      </c>
      <c r="F369" s="9">
        <v>0</v>
      </c>
      <c r="G369" s="9">
        <v>0</v>
      </c>
      <c r="H369" s="10">
        <v>27359.09</v>
      </c>
      <c r="I369" s="10">
        <v>0</v>
      </c>
      <c r="J369" s="10">
        <v>0</v>
      </c>
      <c r="K369" s="10">
        <v>27359.09</v>
      </c>
      <c r="L369" s="10">
        <v>449.06</v>
      </c>
      <c r="M369" s="10">
        <v>0</v>
      </c>
      <c r="N369" s="10"/>
      <c r="O369" s="10">
        <v>0</v>
      </c>
      <c r="P369" s="10">
        <v>449.06</v>
      </c>
      <c r="Q369" s="10">
        <v>0</v>
      </c>
      <c r="R369" s="10">
        <v>0</v>
      </c>
      <c r="S369" s="10">
        <v>26910.03</v>
      </c>
      <c r="T369" s="10">
        <v>0</v>
      </c>
      <c r="U369" s="10">
        <v>214.54</v>
      </c>
      <c r="V369" s="10">
        <v>0</v>
      </c>
      <c r="W369" s="10">
        <v>0</v>
      </c>
      <c r="X369" s="10">
        <v>214.54</v>
      </c>
      <c r="Y369" s="10">
        <v>0</v>
      </c>
      <c r="Z369" s="10">
        <v>0</v>
      </c>
      <c r="AA369" s="10">
        <v>0</v>
      </c>
      <c r="AB369" s="10">
        <v>156.41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44.16</v>
      </c>
      <c r="AI369" s="19">
        <v>33.96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0</v>
      </c>
      <c r="AQ369" s="10">
        <v>0</v>
      </c>
      <c r="AR369" s="10">
        <v>0</v>
      </c>
      <c r="AS369" s="10"/>
      <c r="AT369" s="10"/>
      <c r="AU369" s="10">
        <f t="shared" si="5"/>
        <v>898.13</v>
      </c>
      <c r="AV369" s="10">
        <v>0</v>
      </c>
      <c r="AW369" s="10">
        <v>0</v>
      </c>
      <c r="AX369" s="11">
        <v>49</v>
      </c>
      <c r="AY369" s="11">
        <v>300</v>
      </c>
      <c r="AZ369" s="10">
        <v>268624.14</v>
      </c>
      <c r="BA369" s="10">
        <v>76500</v>
      </c>
      <c r="BB369" s="12">
        <v>90</v>
      </c>
      <c r="BC369" s="12">
        <v>31.6588588235294</v>
      </c>
      <c r="BD369" s="12">
        <v>9.41</v>
      </c>
      <c r="BE369" s="12"/>
      <c r="BF369" s="8" t="s">
        <v>75</v>
      </c>
      <c r="BG369" s="5"/>
      <c r="BH369" s="8" t="s">
        <v>76</v>
      </c>
      <c r="BI369" s="8" t="s">
        <v>597</v>
      </c>
      <c r="BJ369" s="8" t="s">
        <v>598</v>
      </c>
      <c r="BK369" s="8" t="s">
        <v>83</v>
      </c>
      <c r="BL369" s="6" t="s">
        <v>79</v>
      </c>
      <c r="BM369" s="12">
        <v>209648.56274165999</v>
      </c>
      <c r="BN369" s="6" t="s">
        <v>80</v>
      </c>
      <c r="BO369" s="12"/>
      <c r="BP369" s="13">
        <v>37519</v>
      </c>
      <c r="BQ369" s="13">
        <v>46650</v>
      </c>
      <c r="BR369" s="12"/>
      <c r="BS369" s="12">
        <v>156.41</v>
      </c>
      <c r="BT369" s="12">
        <v>0</v>
      </c>
    </row>
    <row r="370" spans="1:72" s="1" customFormat="1" ht="18.2" customHeight="1" x14ac:dyDescent="0.15">
      <c r="A370" s="14">
        <v>368</v>
      </c>
      <c r="B370" s="15" t="s">
        <v>72</v>
      </c>
      <c r="C370" s="15" t="s">
        <v>73</v>
      </c>
      <c r="D370" s="16">
        <v>45139</v>
      </c>
      <c r="E370" s="17" t="s">
        <v>623</v>
      </c>
      <c r="F370" s="18">
        <v>0</v>
      </c>
      <c r="G370" s="18">
        <v>0</v>
      </c>
      <c r="H370" s="19">
        <v>19733.38</v>
      </c>
      <c r="I370" s="19">
        <v>0</v>
      </c>
      <c r="J370" s="19">
        <v>0</v>
      </c>
      <c r="K370" s="19">
        <v>19733.38</v>
      </c>
      <c r="L370" s="19">
        <v>546.97</v>
      </c>
      <c r="M370" s="19">
        <v>0</v>
      </c>
      <c r="N370" s="19"/>
      <c r="O370" s="19">
        <v>0</v>
      </c>
      <c r="P370" s="19">
        <v>546.97</v>
      </c>
      <c r="Q370" s="19">
        <v>393.81</v>
      </c>
      <c r="R370" s="19">
        <v>0</v>
      </c>
      <c r="S370" s="19">
        <v>18792.599999999999</v>
      </c>
      <c r="T370" s="19">
        <v>0</v>
      </c>
      <c r="U370" s="19">
        <v>171.51</v>
      </c>
      <c r="V370" s="19">
        <v>0</v>
      </c>
      <c r="W370" s="19">
        <v>0</v>
      </c>
      <c r="X370" s="19">
        <v>171.51</v>
      </c>
      <c r="Y370" s="19">
        <v>0</v>
      </c>
      <c r="Z370" s="19">
        <v>0</v>
      </c>
      <c r="AA370" s="19">
        <v>0</v>
      </c>
      <c r="AB370" s="19">
        <v>119.01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45.04</v>
      </c>
      <c r="AI370" s="19">
        <v>33.96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/>
      <c r="AT370" s="19"/>
      <c r="AU370" s="19">
        <f t="shared" si="5"/>
        <v>1310.3</v>
      </c>
      <c r="AV370" s="19">
        <v>0</v>
      </c>
      <c r="AW370" s="19">
        <v>0</v>
      </c>
      <c r="AX370" s="20">
        <v>51</v>
      </c>
      <c r="AY370" s="20">
        <v>300</v>
      </c>
      <c r="AZ370" s="19">
        <v>271309.20500000002</v>
      </c>
      <c r="BA370" s="19">
        <v>76500</v>
      </c>
      <c r="BB370" s="21">
        <v>90</v>
      </c>
      <c r="BC370" s="21">
        <v>22.108941176470601</v>
      </c>
      <c r="BD370" s="21">
        <v>10.43</v>
      </c>
      <c r="BE370" s="21"/>
      <c r="BF370" s="17" t="s">
        <v>75</v>
      </c>
      <c r="BG370" s="14"/>
      <c r="BH370" s="17" t="s">
        <v>76</v>
      </c>
      <c r="BI370" s="17" t="s">
        <v>597</v>
      </c>
      <c r="BJ370" s="17" t="s">
        <v>598</v>
      </c>
      <c r="BK370" s="17" t="s">
        <v>83</v>
      </c>
      <c r="BL370" s="15" t="s">
        <v>79</v>
      </c>
      <c r="BM370" s="21">
        <v>146407.9222572</v>
      </c>
      <c r="BN370" s="15" t="s">
        <v>80</v>
      </c>
      <c r="BO370" s="21"/>
      <c r="BP370" s="22">
        <v>37574</v>
      </c>
      <c r="BQ370" s="22">
        <v>46705</v>
      </c>
      <c r="BR370" s="21"/>
      <c r="BS370" s="21">
        <v>119.01</v>
      </c>
      <c r="BT370" s="21">
        <v>0</v>
      </c>
    </row>
    <row r="371" spans="1:72" s="1" customFormat="1" ht="18.2" customHeight="1" x14ac:dyDescent="0.15">
      <c r="A371" s="5">
        <v>369</v>
      </c>
      <c r="B371" s="6" t="s">
        <v>72</v>
      </c>
      <c r="C371" s="6" t="s">
        <v>73</v>
      </c>
      <c r="D371" s="7">
        <v>45139</v>
      </c>
      <c r="E371" s="8" t="s">
        <v>624</v>
      </c>
      <c r="F371" s="9">
        <v>0</v>
      </c>
      <c r="G371" s="9">
        <v>0</v>
      </c>
      <c r="H371" s="10">
        <v>42127.83</v>
      </c>
      <c r="I371" s="10">
        <v>0</v>
      </c>
      <c r="J371" s="10">
        <v>0</v>
      </c>
      <c r="K371" s="10">
        <v>42127.83</v>
      </c>
      <c r="L371" s="10">
        <v>587.19000000000005</v>
      </c>
      <c r="M371" s="10">
        <v>0</v>
      </c>
      <c r="N371" s="10"/>
      <c r="O371" s="10">
        <v>0</v>
      </c>
      <c r="P371" s="10">
        <v>587.19000000000005</v>
      </c>
      <c r="Q371" s="10">
        <v>0</v>
      </c>
      <c r="R371" s="10">
        <v>0</v>
      </c>
      <c r="S371" s="10">
        <v>41540.639999999999</v>
      </c>
      <c r="T371" s="10">
        <v>0</v>
      </c>
      <c r="U371" s="10">
        <v>372.48</v>
      </c>
      <c r="V371" s="10">
        <v>0</v>
      </c>
      <c r="W371" s="10">
        <v>0</v>
      </c>
      <c r="X371" s="10">
        <v>372.48</v>
      </c>
      <c r="Y371" s="10">
        <v>0</v>
      </c>
      <c r="Z371" s="10">
        <v>0</v>
      </c>
      <c r="AA371" s="10">
        <v>0</v>
      </c>
      <c r="AB371" s="10">
        <v>135.21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58.92</v>
      </c>
      <c r="AI371" s="19">
        <v>33.96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/>
      <c r="AT371" s="10"/>
      <c r="AU371" s="10">
        <f t="shared" si="5"/>
        <v>1187.7600000000002</v>
      </c>
      <c r="AV371" s="10">
        <v>0</v>
      </c>
      <c r="AW371" s="10">
        <v>0</v>
      </c>
      <c r="AX371" s="11">
        <v>55</v>
      </c>
      <c r="AY371" s="11">
        <v>300</v>
      </c>
      <c r="AZ371" s="10">
        <v>364644.78399999999</v>
      </c>
      <c r="BA371" s="10">
        <v>100800</v>
      </c>
      <c r="BB371" s="12">
        <v>90</v>
      </c>
      <c r="BC371" s="12">
        <v>37.089857142857099</v>
      </c>
      <c r="BD371" s="12">
        <v>10.61</v>
      </c>
      <c r="BE371" s="12"/>
      <c r="BF371" s="8" t="s">
        <v>75</v>
      </c>
      <c r="BG371" s="5"/>
      <c r="BH371" s="8" t="s">
        <v>76</v>
      </c>
      <c r="BI371" s="8" t="s">
        <v>597</v>
      </c>
      <c r="BJ371" s="8" t="s">
        <v>598</v>
      </c>
      <c r="BK371" s="8" t="s">
        <v>83</v>
      </c>
      <c r="BL371" s="6" t="s">
        <v>79</v>
      </c>
      <c r="BM371" s="12">
        <v>323631.57794207998</v>
      </c>
      <c r="BN371" s="6" t="s">
        <v>80</v>
      </c>
      <c r="BO371" s="12"/>
      <c r="BP371" s="13">
        <v>37700</v>
      </c>
      <c r="BQ371" s="13">
        <v>46832</v>
      </c>
      <c r="BR371" s="12"/>
      <c r="BS371" s="12">
        <v>135.21</v>
      </c>
      <c r="BT371" s="12">
        <v>0</v>
      </c>
    </row>
    <row r="372" spans="1:72" s="1" customFormat="1" ht="18.2" customHeight="1" x14ac:dyDescent="0.15">
      <c r="A372" s="14">
        <v>370</v>
      </c>
      <c r="B372" s="15" t="s">
        <v>72</v>
      </c>
      <c r="C372" s="15" t="s">
        <v>73</v>
      </c>
      <c r="D372" s="16">
        <v>45139</v>
      </c>
      <c r="E372" s="17" t="s">
        <v>625</v>
      </c>
      <c r="F372" s="18">
        <v>39</v>
      </c>
      <c r="G372" s="18">
        <v>38</v>
      </c>
      <c r="H372" s="19">
        <v>42227.25</v>
      </c>
      <c r="I372" s="19">
        <v>19269.11</v>
      </c>
      <c r="J372" s="19">
        <v>0</v>
      </c>
      <c r="K372" s="19">
        <v>61496.36</v>
      </c>
      <c r="L372" s="19">
        <v>586.30999999999995</v>
      </c>
      <c r="M372" s="19">
        <v>0</v>
      </c>
      <c r="N372" s="19"/>
      <c r="O372" s="19">
        <v>0</v>
      </c>
      <c r="P372" s="19">
        <v>0</v>
      </c>
      <c r="Q372" s="19">
        <v>0</v>
      </c>
      <c r="R372" s="19">
        <v>0</v>
      </c>
      <c r="S372" s="19">
        <v>61496.36</v>
      </c>
      <c r="T372" s="19">
        <v>18158.02</v>
      </c>
      <c r="U372" s="19">
        <v>373.36</v>
      </c>
      <c r="V372" s="19">
        <v>0</v>
      </c>
      <c r="W372" s="19">
        <v>0</v>
      </c>
      <c r="X372" s="19">
        <v>0</v>
      </c>
      <c r="Y372" s="19">
        <v>0</v>
      </c>
      <c r="Z372" s="19">
        <v>0</v>
      </c>
      <c r="AA372" s="19">
        <v>18531.38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/>
      <c r="AT372" s="19"/>
      <c r="AU372" s="19">
        <f t="shared" si="5"/>
        <v>0</v>
      </c>
      <c r="AV372" s="19">
        <v>19855.419999999998</v>
      </c>
      <c r="AW372" s="19">
        <v>18531.38</v>
      </c>
      <c r="AX372" s="20">
        <v>55</v>
      </c>
      <c r="AY372" s="20">
        <v>300</v>
      </c>
      <c r="AZ372" s="19">
        <v>364644.78399999999</v>
      </c>
      <c r="BA372" s="19">
        <v>100800</v>
      </c>
      <c r="BB372" s="21">
        <v>90</v>
      </c>
      <c r="BC372" s="21">
        <v>54.907464285714298</v>
      </c>
      <c r="BD372" s="21">
        <v>10.61</v>
      </c>
      <c r="BE372" s="21"/>
      <c r="BF372" s="17" t="s">
        <v>75</v>
      </c>
      <c r="BG372" s="14"/>
      <c r="BH372" s="17" t="s">
        <v>76</v>
      </c>
      <c r="BI372" s="17" t="s">
        <v>597</v>
      </c>
      <c r="BJ372" s="17" t="s">
        <v>598</v>
      </c>
      <c r="BK372" s="17" t="s">
        <v>78</v>
      </c>
      <c r="BL372" s="15" t="s">
        <v>79</v>
      </c>
      <c r="BM372" s="21">
        <v>479101.04477192002</v>
      </c>
      <c r="BN372" s="15" t="s">
        <v>80</v>
      </c>
      <c r="BO372" s="21"/>
      <c r="BP372" s="22">
        <v>37700</v>
      </c>
      <c r="BQ372" s="22">
        <v>46832</v>
      </c>
      <c r="BR372" s="21"/>
      <c r="BS372" s="21">
        <v>135.21</v>
      </c>
      <c r="BT372" s="21">
        <v>0</v>
      </c>
    </row>
    <row r="373" spans="1:72" s="1" customFormat="1" ht="18.2" customHeight="1" x14ac:dyDescent="0.15">
      <c r="A373" s="5">
        <v>371</v>
      </c>
      <c r="B373" s="6" t="s">
        <v>72</v>
      </c>
      <c r="C373" s="6" t="s">
        <v>73</v>
      </c>
      <c r="D373" s="7">
        <v>45139</v>
      </c>
      <c r="E373" s="8" t="s">
        <v>626</v>
      </c>
      <c r="F373" s="9">
        <v>0</v>
      </c>
      <c r="G373" s="9">
        <v>3</v>
      </c>
      <c r="H373" s="10">
        <v>42237.33</v>
      </c>
      <c r="I373" s="10">
        <v>2293.9499999999998</v>
      </c>
      <c r="J373" s="10">
        <v>0</v>
      </c>
      <c r="K373" s="10">
        <v>44531.28</v>
      </c>
      <c r="L373" s="10">
        <v>586.22</v>
      </c>
      <c r="M373" s="10">
        <v>0</v>
      </c>
      <c r="N373" s="10"/>
      <c r="O373" s="10">
        <v>2293.9499999999998</v>
      </c>
      <c r="P373" s="10">
        <v>0</v>
      </c>
      <c r="Q373" s="10">
        <v>0</v>
      </c>
      <c r="R373" s="10">
        <v>0</v>
      </c>
      <c r="S373" s="10">
        <v>42237.33</v>
      </c>
      <c r="T373" s="10">
        <v>1544.73</v>
      </c>
      <c r="U373" s="10">
        <v>373.45</v>
      </c>
      <c r="V373" s="10">
        <v>0</v>
      </c>
      <c r="W373" s="10">
        <v>1544.73</v>
      </c>
      <c r="X373" s="10">
        <v>0</v>
      </c>
      <c r="Y373" s="10">
        <v>0</v>
      </c>
      <c r="Z373" s="10">
        <v>0</v>
      </c>
      <c r="AA373" s="10">
        <v>373.45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9">
        <v>33.96</v>
      </c>
      <c r="AJ373" s="10">
        <v>0</v>
      </c>
      <c r="AK373" s="10">
        <v>0</v>
      </c>
      <c r="AL373" s="10">
        <v>0</v>
      </c>
      <c r="AM373" s="10">
        <v>210</v>
      </c>
      <c r="AN373" s="10">
        <v>0</v>
      </c>
      <c r="AO373" s="10">
        <v>0</v>
      </c>
      <c r="AP373" s="10">
        <v>0</v>
      </c>
      <c r="AQ373" s="10">
        <v>0</v>
      </c>
      <c r="AR373" s="10">
        <v>0</v>
      </c>
      <c r="AS373" s="10"/>
      <c r="AT373" s="10"/>
      <c r="AU373" s="10">
        <f t="shared" si="5"/>
        <v>4082.64</v>
      </c>
      <c r="AV373" s="10">
        <v>586.22</v>
      </c>
      <c r="AW373" s="10">
        <v>373.45</v>
      </c>
      <c r="AX373" s="11">
        <v>55</v>
      </c>
      <c r="AY373" s="11">
        <v>300</v>
      </c>
      <c r="AZ373" s="10">
        <v>364644.78399999999</v>
      </c>
      <c r="BA373" s="10">
        <v>100800</v>
      </c>
      <c r="BB373" s="12">
        <v>90</v>
      </c>
      <c r="BC373" s="12">
        <v>37.711901785714304</v>
      </c>
      <c r="BD373" s="12">
        <v>10.61</v>
      </c>
      <c r="BE373" s="12"/>
      <c r="BF373" s="8" t="s">
        <v>91</v>
      </c>
      <c r="BG373" s="5"/>
      <c r="BH373" s="8" t="s">
        <v>76</v>
      </c>
      <c r="BI373" s="8" t="s">
        <v>597</v>
      </c>
      <c r="BJ373" s="8" t="s">
        <v>598</v>
      </c>
      <c r="BK373" s="8" t="s">
        <v>83</v>
      </c>
      <c r="BL373" s="6" t="s">
        <v>79</v>
      </c>
      <c r="BM373" s="12">
        <v>329059.29605225998</v>
      </c>
      <c r="BN373" s="6" t="s">
        <v>80</v>
      </c>
      <c r="BO373" s="12"/>
      <c r="BP373" s="13">
        <v>37700</v>
      </c>
      <c r="BQ373" s="13">
        <v>46832</v>
      </c>
      <c r="BR373" s="12"/>
      <c r="BS373" s="12">
        <v>135.21</v>
      </c>
      <c r="BT373" s="12">
        <v>70</v>
      </c>
    </row>
    <row r="374" spans="1:72" s="1" customFormat="1" ht="18.2" customHeight="1" x14ac:dyDescent="0.15">
      <c r="A374" s="14">
        <v>372</v>
      </c>
      <c r="B374" s="15" t="s">
        <v>72</v>
      </c>
      <c r="C374" s="15" t="s">
        <v>73</v>
      </c>
      <c r="D374" s="16">
        <v>45139</v>
      </c>
      <c r="E374" s="17" t="s">
        <v>627</v>
      </c>
      <c r="F374" s="18">
        <v>0</v>
      </c>
      <c r="G374" s="18">
        <v>0</v>
      </c>
      <c r="H374" s="19">
        <v>34315.24</v>
      </c>
      <c r="I374" s="19">
        <v>0</v>
      </c>
      <c r="J374" s="19">
        <v>0</v>
      </c>
      <c r="K374" s="19">
        <v>34315.24</v>
      </c>
      <c r="L374" s="19">
        <v>483.12</v>
      </c>
      <c r="M374" s="19">
        <v>0</v>
      </c>
      <c r="N374" s="19"/>
      <c r="O374" s="19">
        <v>0</v>
      </c>
      <c r="P374" s="19">
        <v>483.12</v>
      </c>
      <c r="Q374" s="19">
        <v>0.78</v>
      </c>
      <c r="R374" s="19">
        <v>0</v>
      </c>
      <c r="S374" s="19">
        <v>33831.339999999997</v>
      </c>
      <c r="T374" s="19">
        <v>0</v>
      </c>
      <c r="U374" s="19">
        <v>278.8</v>
      </c>
      <c r="V374" s="19">
        <v>0</v>
      </c>
      <c r="W374" s="19">
        <v>0</v>
      </c>
      <c r="X374" s="19">
        <v>278.8</v>
      </c>
      <c r="Y374" s="19">
        <v>0</v>
      </c>
      <c r="Z374" s="19">
        <v>0</v>
      </c>
      <c r="AA374" s="19">
        <v>0</v>
      </c>
      <c r="AB374" s="19">
        <v>103.26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46.8</v>
      </c>
      <c r="AI374" s="19">
        <v>33.96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/>
      <c r="AT374" s="19"/>
      <c r="AU374" s="19">
        <f t="shared" si="5"/>
        <v>946.72</v>
      </c>
      <c r="AV374" s="19">
        <v>0</v>
      </c>
      <c r="AW374" s="19">
        <v>0</v>
      </c>
      <c r="AX374" s="20">
        <v>56</v>
      </c>
      <c r="AY374" s="20">
        <v>300</v>
      </c>
      <c r="AZ374" s="19">
        <v>311534.26</v>
      </c>
      <c r="BA374" s="19">
        <v>85500</v>
      </c>
      <c r="BB374" s="21">
        <v>90</v>
      </c>
      <c r="BC374" s="21">
        <v>35.611936842105301</v>
      </c>
      <c r="BD374" s="21">
        <v>9.75</v>
      </c>
      <c r="BE374" s="21"/>
      <c r="BF374" s="17" t="s">
        <v>75</v>
      </c>
      <c r="BG374" s="14"/>
      <c r="BH374" s="17" t="s">
        <v>76</v>
      </c>
      <c r="BI374" s="17" t="s">
        <v>597</v>
      </c>
      <c r="BJ374" s="17" t="s">
        <v>598</v>
      </c>
      <c r="BK374" s="17" t="s">
        <v>83</v>
      </c>
      <c r="BL374" s="15" t="s">
        <v>79</v>
      </c>
      <c r="BM374" s="21">
        <v>263570.56482748</v>
      </c>
      <c r="BN374" s="15" t="s">
        <v>80</v>
      </c>
      <c r="BO374" s="21"/>
      <c r="BP374" s="22">
        <v>37736</v>
      </c>
      <c r="BQ374" s="22">
        <v>46868</v>
      </c>
      <c r="BR374" s="21"/>
      <c r="BS374" s="21">
        <v>103.26</v>
      </c>
      <c r="BT374" s="21">
        <v>0</v>
      </c>
    </row>
    <row r="375" spans="1:72" s="1" customFormat="1" ht="18.2" customHeight="1" x14ac:dyDescent="0.15">
      <c r="A375" s="5">
        <v>373</v>
      </c>
      <c r="B375" s="6" t="s">
        <v>72</v>
      </c>
      <c r="C375" s="6" t="s">
        <v>73</v>
      </c>
      <c r="D375" s="7">
        <v>45139</v>
      </c>
      <c r="E375" s="8" t="s">
        <v>628</v>
      </c>
      <c r="F375" s="9">
        <v>198</v>
      </c>
      <c r="G375" s="9">
        <v>197</v>
      </c>
      <c r="H375" s="10">
        <v>34652.47</v>
      </c>
      <c r="I375" s="10">
        <v>47212.53</v>
      </c>
      <c r="J375" s="10">
        <v>0</v>
      </c>
      <c r="K375" s="10">
        <v>81865</v>
      </c>
      <c r="L375" s="10">
        <v>480.37</v>
      </c>
      <c r="M375" s="10">
        <v>0</v>
      </c>
      <c r="N375" s="10"/>
      <c r="O375" s="10">
        <v>0</v>
      </c>
      <c r="P375" s="10">
        <v>0</v>
      </c>
      <c r="Q375" s="10">
        <v>0</v>
      </c>
      <c r="R375" s="10">
        <v>0</v>
      </c>
      <c r="S375" s="10">
        <v>81865</v>
      </c>
      <c r="T375" s="10">
        <v>103647.8</v>
      </c>
      <c r="U375" s="10">
        <v>281.55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103929.35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/>
      <c r="AT375" s="10"/>
      <c r="AU375" s="10">
        <f t="shared" si="5"/>
        <v>0</v>
      </c>
      <c r="AV375" s="10">
        <v>47692.9</v>
      </c>
      <c r="AW375" s="10">
        <v>103929.35</v>
      </c>
      <c r="AX375" s="11">
        <v>56</v>
      </c>
      <c r="AY375" s="11">
        <v>300</v>
      </c>
      <c r="AZ375" s="10">
        <v>311534.26</v>
      </c>
      <c r="BA375" s="10">
        <v>85500</v>
      </c>
      <c r="BB375" s="12">
        <v>90</v>
      </c>
      <c r="BC375" s="12">
        <v>86.173684210526304</v>
      </c>
      <c r="BD375" s="12">
        <v>9.75</v>
      </c>
      <c r="BE375" s="12"/>
      <c r="BF375" s="8" t="s">
        <v>75</v>
      </c>
      <c r="BG375" s="5"/>
      <c r="BH375" s="8" t="s">
        <v>76</v>
      </c>
      <c r="BI375" s="8" t="s">
        <v>597</v>
      </c>
      <c r="BJ375" s="8" t="s">
        <v>598</v>
      </c>
      <c r="BK375" s="8" t="s">
        <v>78</v>
      </c>
      <c r="BL375" s="6" t="s">
        <v>79</v>
      </c>
      <c r="BM375" s="12">
        <v>637787.45652999997</v>
      </c>
      <c r="BN375" s="6" t="s">
        <v>80</v>
      </c>
      <c r="BO375" s="12"/>
      <c r="BP375" s="13">
        <v>37736</v>
      </c>
      <c r="BQ375" s="13">
        <v>46868</v>
      </c>
      <c r="BR375" s="12"/>
      <c r="BS375" s="12">
        <v>103.26</v>
      </c>
      <c r="BT375" s="12">
        <v>0</v>
      </c>
    </row>
    <row r="376" spans="1:72" s="1" customFormat="1" ht="18.2" customHeight="1" x14ac:dyDescent="0.15">
      <c r="A376" s="14">
        <v>374</v>
      </c>
      <c r="B376" s="15" t="s">
        <v>72</v>
      </c>
      <c r="C376" s="15" t="s">
        <v>73</v>
      </c>
      <c r="D376" s="16">
        <v>45139</v>
      </c>
      <c r="E376" s="17" t="s">
        <v>629</v>
      </c>
      <c r="F376" s="18">
        <v>0</v>
      </c>
      <c r="G376" s="18">
        <v>0</v>
      </c>
      <c r="H376" s="19">
        <v>30222.2</v>
      </c>
      <c r="I376" s="19">
        <v>0</v>
      </c>
      <c r="J376" s="19">
        <v>0</v>
      </c>
      <c r="K376" s="19">
        <v>30222.2</v>
      </c>
      <c r="L376" s="19">
        <v>516.36</v>
      </c>
      <c r="M376" s="19">
        <v>0</v>
      </c>
      <c r="N376" s="19"/>
      <c r="O376" s="19">
        <v>0</v>
      </c>
      <c r="P376" s="19">
        <v>516.36</v>
      </c>
      <c r="Q376" s="19">
        <v>0</v>
      </c>
      <c r="R376" s="19">
        <v>0</v>
      </c>
      <c r="S376" s="19">
        <v>29705.84</v>
      </c>
      <c r="T376" s="19">
        <v>0</v>
      </c>
      <c r="U376" s="19">
        <v>245.56</v>
      </c>
      <c r="V376" s="19">
        <v>0</v>
      </c>
      <c r="W376" s="19">
        <v>0</v>
      </c>
      <c r="X376" s="19">
        <v>245.56</v>
      </c>
      <c r="Y376" s="19">
        <v>0</v>
      </c>
      <c r="Z376" s="19">
        <v>0</v>
      </c>
      <c r="AA376" s="19">
        <v>0</v>
      </c>
      <c r="AB376" s="19">
        <v>103.26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46.8</v>
      </c>
      <c r="AI376" s="19">
        <v>33.96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/>
      <c r="AT376" s="19"/>
      <c r="AU376" s="19">
        <f t="shared" si="5"/>
        <v>945.94</v>
      </c>
      <c r="AV376" s="19">
        <v>0</v>
      </c>
      <c r="AW376" s="19">
        <v>0</v>
      </c>
      <c r="AX376" s="20">
        <v>48</v>
      </c>
      <c r="AY376" s="20">
        <v>300</v>
      </c>
      <c r="AZ376" s="19">
        <v>311541.38500000001</v>
      </c>
      <c r="BA376" s="19">
        <v>85500</v>
      </c>
      <c r="BB376" s="21">
        <v>90</v>
      </c>
      <c r="BC376" s="21">
        <v>31.2693052631579</v>
      </c>
      <c r="BD376" s="21">
        <v>9.75</v>
      </c>
      <c r="BE376" s="21"/>
      <c r="BF376" s="17" t="s">
        <v>91</v>
      </c>
      <c r="BG376" s="14"/>
      <c r="BH376" s="17" t="s">
        <v>76</v>
      </c>
      <c r="BI376" s="17" t="s">
        <v>597</v>
      </c>
      <c r="BJ376" s="17" t="s">
        <v>598</v>
      </c>
      <c r="BK376" s="17" t="s">
        <v>83</v>
      </c>
      <c r="BL376" s="15" t="s">
        <v>79</v>
      </c>
      <c r="BM376" s="21">
        <v>231429.94121647999</v>
      </c>
      <c r="BN376" s="15" t="s">
        <v>80</v>
      </c>
      <c r="BO376" s="21"/>
      <c r="BP376" s="22">
        <v>37739</v>
      </c>
      <c r="BQ376" s="22">
        <v>46871</v>
      </c>
      <c r="BR376" s="21"/>
      <c r="BS376" s="21">
        <v>103.26</v>
      </c>
      <c r="BT376" s="21">
        <v>0</v>
      </c>
    </row>
    <row r="377" spans="1:72" s="1" customFormat="1" ht="18.2" customHeight="1" x14ac:dyDescent="0.15">
      <c r="A377" s="5">
        <v>375</v>
      </c>
      <c r="B377" s="6" t="s">
        <v>72</v>
      </c>
      <c r="C377" s="6" t="s">
        <v>73</v>
      </c>
      <c r="D377" s="7">
        <v>45139</v>
      </c>
      <c r="E377" s="8" t="s">
        <v>630</v>
      </c>
      <c r="F377" s="9">
        <v>109</v>
      </c>
      <c r="G377" s="9">
        <v>109</v>
      </c>
      <c r="H377" s="10">
        <v>0</v>
      </c>
      <c r="I377" s="10">
        <v>54410.98</v>
      </c>
      <c r="J377" s="10">
        <v>0</v>
      </c>
      <c r="K377" s="10">
        <v>54410.98</v>
      </c>
      <c r="L377" s="10">
        <v>0</v>
      </c>
      <c r="M377" s="10">
        <v>0</v>
      </c>
      <c r="N377" s="10"/>
      <c r="O377" s="10">
        <v>0</v>
      </c>
      <c r="P377" s="10">
        <v>0</v>
      </c>
      <c r="Q377" s="10">
        <v>0</v>
      </c>
      <c r="R377" s="10">
        <v>0</v>
      </c>
      <c r="S377" s="10">
        <v>54410.98</v>
      </c>
      <c r="T377" s="10">
        <v>27013.89</v>
      </c>
      <c r="U377" s="10">
        <v>0</v>
      </c>
      <c r="V377" s="10">
        <v>0</v>
      </c>
      <c r="W377" s="10">
        <v>0</v>
      </c>
      <c r="X377" s="10">
        <v>0</v>
      </c>
      <c r="Y377" s="10">
        <v>0</v>
      </c>
      <c r="Z377" s="10">
        <v>0</v>
      </c>
      <c r="AA377" s="10">
        <v>27013.89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/>
      <c r="AT377" s="10"/>
      <c r="AU377" s="10">
        <f t="shared" si="5"/>
        <v>0</v>
      </c>
      <c r="AV377" s="10">
        <v>54410.98</v>
      </c>
      <c r="AW377" s="10">
        <v>27013.89</v>
      </c>
      <c r="AX377" s="11">
        <v>0</v>
      </c>
      <c r="AY377" s="11">
        <v>300</v>
      </c>
      <c r="AZ377" s="10">
        <v>310697.40500000003</v>
      </c>
      <c r="BA377" s="10">
        <v>85500</v>
      </c>
      <c r="BB377" s="12">
        <v>90</v>
      </c>
      <c r="BC377" s="12">
        <v>57.274715789473703</v>
      </c>
      <c r="BD377" s="12">
        <v>9.5</v>
      </c>
      <c r="BE377" s="12"/>
      <c r="BF377" s="8" t="s">
        <v>75</v>
      </c>
      <c r="BG377" s="5"/>
      <c r="BH377" s="8" t="s">
        <v>76</v>
      </c>
      <c r="BI377" s="8" t="s">
        <v>597</v>
      </c>
      <c r="BJ377" s="8" t="s">
        <v>598</v>
      </c>
      <c r="BK377" s="8" t="s">
        <v>78</v>
      </c>
      <c r="BL377" s="6" t="s">
        <v>79</v>
      </c>
      <c r="BM377" s="12">
        <v>423900.81892756</v>
      </c>
      <c r="BN377" s="6" t="s">
        <v>80</v>
      </c>
      <c r="BO377" s="12"/>
      <c r="BP377" s="13">
        <v>37791</v>
      </c>
      <c r="BQ377" s="13">
        <v>46923</v>
      </c>
      <c r="BR377" s="12"/>
      <c r="BS377" s="12">
        <v>0</v>
      </c>
      <c r="BT377" s="12">
        <v>0</v>
      </c>
    </row>
    <row r="378" spans="1:72" s="1" customFormat="1" ht="18.2" customHeight="1" x14ac:dyDescent="0.15">
      <c r="A378" s="14">
        <v>376</v>
      </c>
      <c r="B378" s="15" t="s">
        <v>72</v>
      </c>
      <c r="C378" s="15" t="s">
        <v>73</v>
      </c>
      <c r="D378" s="16">
        <v>45139</v>
      </c>
      <c r="E378" s="17" t="s">
        <v>631</v>
      </c>
      <c r="F378" s="18">
        <v>0</v>
      </c>
      <c r="G378" s="18">
        <v>0</v>
      </c>
      <c r="H378" s="19">
        <v>35103.660000000003</v>
      </c>
      <c r="I378" s="19">
        <v>465.42</v>
      </c>
      <c r="J378" s="19">
        <v>0</v>
      </c>
      <c r="K378" s="19">
        <v>35569.08</v>
      </c>
      <c r="L378" s="19">
        <v>469.1</v>
      </c>
      <c r="M378" s="19">
        <v>0</v>
      </c>
      <c r="N378" s="19"/>
      <c r="O378" s="19">
        <v>465.42</v>
      </c>
      <c r="P378" s="19">
        <v>469.1</v>
      </c>
      <c r="Q378" s="19">
        <v>0</v>
      </c>
      <c r="R378" s="19">
        <v>0</v>
      </c>
      <c r="S378" s="19">
        <v>34634.559999999998</v>
      </c>
      <c r="T378" s="19">
        <v>281.58999999999997</v>
      </c>
      <c r="U378" s="19">
        <v>277.91000000000003</v>
      </c>
      <c r="V378" s="19">
        <v>0</v>
      </c>
      <c r="W378" s="19">
        <v>281.58999999999997</v>
      </c>
      <c r="X378" s="19">
        <v>277.91000000000003</v>
      </c>
      <c r="Y378" s="19">
        <v>0</v>
      </c>
      <c r="Z378" s="19">
        <v>0</v>
      </c>
      <c r="AA378" s="19">
        <v>0</v>
      </c>
      <c r="AB378" s="19">
        <v>118.17</v>
      </c>
      <c r="AC378" s="19">
        <v>0</v>
      </c>
      <c r="AD378" s="19">
        <v>0</v>
      </c>
      <c r="AE378" s="19">
        <v>0</v>
      </c>
      <c r="AF378" s="19">
        <v>70</v>
      </c>
      <c r="AG378" s="19">
        <v>0</v>
      </c>
      <c r="AH378" s="19">
        <v>46.8</v>
      </c>
      <c r="AI378" s="19">
        <v>33.96</v>
      </c>
      <c r="AJ378" s="19">
        <v>0</v>
      </c>
      <c r="AK378" s="19">
        <v>0</v>
      </c>
      <c r="AL378" s="19">
        <v>0</v>
      </c>
      <c r="AM378" s="19">
        <v>70</v>
      </c>
      <c r="AN378" s="19">
        <v>0</v>
      </c>
      <c r="AO378" s="19">
        <v>46.8</v>
      </c>
      <c r="AP378" s="19">
        <v>0</v>
      </c>
      <c r="AQ378" s="19">
        <v>0</v>
      </c>
      <c r="AR378" s="19">
        <v>0</v>
      </c>
      <c r="AS378" s="19"/>
      <c r="AT378" s="19"/>
      <c r="AU378" s="19">
        <f t="shared" si="5"/>
        <v>1879.75</v>
      </c>
      <c r="AV378" s="19">
        <v>0</v>
      </c>
      <c r="AW378" s="19">
        <v>0</v>
      </c>
      <c r="AX378" s="20">
        <v>58</v>
      </c>
      <c r="AY378" s="20">
        <v>300</v>
      </c>
      <c r="AZ378" s="19">
        <v>310697.40500000003</v>
      </c>
      <c r="BA378" s="19">
        <v>85500</v>
      </c>
      <c r="BB378" s="21">
        <v>90</v>
      </c>
      <c r="BC378" s="21">
        <v>36.4574315789474</v>
      </c>
      <c r="BD378" s="21">
        <v>9.5</v>
      </c>
      <c r="BE378" s="21"/>
      <c r="BF378" s="17" t="s">
        <v>75</v>
      </c>
      <c r="BG378" s="14"/>
      <c r="BH378" s="17" t="s">
        <v>76</v>
      </c>
      <c r="BI378" s="17" t="s">
        <v>597</v>
      </c>
      <c r="BJ378" s="17" t="s">
        <v>598</v>
      </c>
      <c r="BK378" s="17" t="s">
        <v>83</v>
      </c>
      <c r="BL378" s="15" t="s">
        <v>79</v>
      </c>
      <c r="BM378" s="21">
        <v>269828.22855231998</v>
      </c>
      <c r="BN378" s="15" t="s">
        <v>80</v>
      </c>
      <c r="BO378" s="21"/>
      <c r="BP378" s="22">
        <v>37791</v>
      </c>
      <c r="BQ378" s="22">
        <v>46923</v>
      </c>
      <c r="BR378" s="21"/>
      <c r="BS378" s="21">
        <v>118.17</v>
      </c>
      <c r="BT378" s="21">
        <v>0</v>
      </c>
    </row>
    <row r="379" spans="1:72" s="1" customFormat="1" ht="18.2" customHeight="1" x14ac:dyDescent="0.15">
      <c r="A379" s="5">
        <v>377</v>
      </c>
      <c r="B379" s="6" t="s">
        <v>72</v>
      </c>
      <c r="C379" s="6" t="s">
        <v>73</v>
      </c>
      <c r="D379" s="7">
        <v>45139</v>
      </c>
      <c r="E379" s="8" t="s">
        <v>632</v>
      </c>
      <c r="F379" s="9">
        <v>0</v>
      </c>
      <c r="G379" s="9">
        <v>0</v>
      </c>
      <c r="H379" s="10">
        <v>44316.3</v>
      </c>
      <c r="I379" s="10">
        <v>333.35</v>
      </c>
      <c r="J379" s="10">
        <v>0</v>
      </c>
      <c r="K379" s="10">
        <v>44649.65</v>
      </c>
      <c r="L379" s="10">
        <v>336.26</v>
      </c>
      <c r="M379" s="10">
        <v>0</v>
      </c>
      <c r="N379" s="10"/>
      <c r="O379" s="10">
        <v>333.35</v>
      </c>
      <c r="P379" s="10">
        <v>336.26</v>
      </c>
      <c r="Q379" s="10">
        <v>0</v>
      </c>
      <c r="R379" s="10">
        <v>0</v>
      </c>
      <c r="S379" s="10">
        <v>43980.04</v>
      </c>
      <c r="T379" s="10">
        <v>389.94</v>
      </c>
      <c r="U379" s="10">
        <v>387.03</v>
      </c>
      <c r="V379" s="10">
        <v>0</v>
      </c>
      <c r="W379" s="10">
        <v>389.94</v>
      </c>
      <c r="X379" s="10">
        <v>387.03</v>
      </c>
      <c r="Y379" s="10">
        <v>0</v>
      </c>
      <c r="Z379" s="10">
        <v>0</v>
      </c>
      <c r="AA379" s="10">
        <v>0</v>
      </c>
      <c r="AB379" s="10">
        <v>90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89.45</v>
      </c>
      <c r="AI379" s="19">
        <v>33.96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89.45</v>
      </c>
      <c r="AP379" s="10">
        <v>0</v>
      </c>
      <c r="AQ379" s="10">
        <v>0</v>
      </c>
      <c r="AR379" s="10">
        <v>0</v>
      </c>
      <c r="AS379" s="10"/>
      <c r="AT379" s="10"/>
      <c r="AU379" s="10">
        <f t="shared" si="5"/>
        <v>1749.4399999999998</v>
      </c>
      <c r="AV379" s="10">
        <v>0</v>
      </c>
      <c r="AW379" s="10">
        <v>0</v>
      </c>
      <c r="AX379" s="11">
        <v>88</v>
      </c>
      <c r="AY379" s="11">
        <v>360</v>
      </c>
      <c r="AZ379" s="10">
        <v>259019.992</v>
      </c>
      <c r="BA379" s="10">
        <v>79200</v>
      </c>
      <c r="BB379" s="12">
        <v>90</v>
      </c>
      <c r="BC379" s="12">
        <v>49.977318181818198</v>
      </c>
      <c r="BD379" s="12">
        <v>10.48</v>
      </c>
      <c r="BE379" s="12"/>
      <c r="BF379" s="8" t="s">
        <v>75</v>
      </c>
      <c r="BG379" s="5"/>
      <c r="BH379" s="8" t="s">
        <v>633</v>
      </c>
      <c r="BI379" s="8" t="s">
        <v>634</v>
      </c>
      <c r="BJ379" s="8" t="s">
        <v>635</v>
      </c>
      <c r="BK379" s="8" t="s">
        <v>83</v>
      </c>
      <c r="BL379" s="6" t="s">
        <v>79</v>
      </c>
      <c r="BM379" s="12">
        <v>342636.26518887997</v>
      </c>
      <c r="BN379" s="6" t="s">
        <v>80</v>
      </c>
      <c r="BO379" s="12"/>
      <c r="BP379" s="13">
        <v>36957</v>
      </c>
      <c r="BQ379" s="13">
        <v>47914</v>
      </c>
      <c r="BR379" s="12"/>
      <c r="BS379" s="12">
        <v>90</v>
      </c>
      <c r="BT379" s="12">
        <v>0</v>
      </c>
    </row>
    <row r="380" spans="1:72" s="1" customFormat="1" ht="18.2" customHeight="1" x14ac:dyDescent="0.15">
      <c r="A380" s="14">
        <v>378</v>
      </c>
      <c r="B380" s="15" t="s">
        <v>72</v>
      </c>
      <c r="C380" s="15" t="s">
        <v>73</v>
      </c>
      <c r="D380" s="16">
        <v>45139</v>
      </c>
      <c r="E380" s="17" t="s">
        <v>636</v>
      </c>
      <c r="F380" s="18">
        <v>0</v>
      </c>
      <c r="G380" s="18">
        <v>0</v>
      </c>
      <c r="H380" s="19">
        <v>45602.16</v>
      </c>
      <c r="I380" s="19">
        <v>0</v>
      </c>
      <c r="J380" s="19">
        <v>0</v>
      </c>
      <c r="K380" s="19">
        <v>45602.16</v>
      </c>
      <c r="L380" s="19">
        <v>325.02999999999997</v>
      </c>
      <c r="M380" s="19">
        <v>0</v>
      </c>
      <c r="N380" s="19"/>
      <c r="O380" s="19">
        <v>0</v>
      </c>
      <c r="P380" s="19">
        <v>325.02999999999997</v>
      </c>
      <c r="Q380" s="19">
        <v>0</v>
      </c>
      <c r="R380" s="19">
        <v>0</v>
      </c>
      <c r="S380" s="19">
        <v>45277.13</v>
      </c>
      <c r="T380" s="19">
        <v>0</v>
      </c>
      <c r="U380" s="19">
        <v>398.26</v>
      </c>
      <c r="V380" s="19">
        <v>0</v>
      </c>
      <c r="W380" s="19">
        <v>0</v>
      </c>
      <c r="X380" s="19">
        <v>398.26</v>
      </c>
      <c r="Y380" s="19">
        <v>0</v>
      </c>
      <c r="Z380" s="19">
        <v>0</v>
      </c>
      <c r="AA380" s="19">
        <v>0</v>
      </c>
      <c r="AB380" s="19">
        <v>90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89.45</v>
      </c>
      <c r="AI380" s="19">
        <v>33.96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/>
      <c r="AT380" s="19"/>
      <c r="AU380" s="19">
        <f t="shared" si="5"/>
        <v>936.69999999999993</v>
      </c>
      <c r="AV380" s="19">
        <v>0</v>
      </c>
      <c r="AW380" s="19">
        <v>0</v>
      </c>
      <c r="AX380" s="20">
        <v>91</v>
      </c>
      <c r="AY380" s="20">
        <v>360</v>
      </c>
      <c r="AZ380" s="19">
        <v>258941.584</v>
      </c>
      <c r="BA380" s="19">
        <v>79200</v>
      </c>
      <c r="BB380" s="21">
        <v>90</v>
      </c>
      <c r="BC380" s="21">
        <v>51.451284090909098</v>
      </c>
      <c r="BD380" s="21">
        <v>10.48</v>
      </c>
      <c r="BE380" s="21"/>
      <c r="BF380" s="17" t="s">
        <v>75</v>
      </c>
      <c r="BG380" s="14"/>
      <c r="BH380" s="17" t="s">
        <v>633</v>
      </c>
      <c r="BI380" s="17" t="s">
        <v>634</v>
      </c>
      <c r="BJ380" s="17" t="s">
        <v>635</v>
      </c>
      <c r="BK380" s="17" t="s">
        <v>83</v>
      </c>
      <c r="BL380" s="15" t="s">
        <v>79</v>
      </c>
      <c r="BM380" s="21">
        <v>352741.53278786002</v>
      </c>
      <c r="BN380" s="15" t="s">
        <v>80</v>
      </c>
      <c r="BO380" s="21"/>
      <c r="BP380" s="22">
        <v>36960</v>
      </c>
      <c r="BQ380" s="22">
        <v>47917</v>
      </c>
      <c r="BR380" s="21"/>
      <c r="BS380" s="21">
        <v>90</v>
      </c>
      <c r="BT380" s="21">
        <v>0</v>
      </c>
    </row>
    <row r="381" spans="1:72" s="1" customFormat="1" ht="18.2" customHeight="1" x14ac:dyDescent="0.15">
      <c r="A381" s="5">
        <v>379</v>
      </c>
      <c r="B381" s="6" t="s">
        <v>72</v>
      </c>
      <c r="C381" s="6" t="s">
        <v>73</v>
      </c>
      <c r="D381" s="7">
        <v>45139</v>
      </c>
      <c r="E381" s="8" t="s">
        <v>637</v>
      </c>
      <c r="F381" s="9">
        <v>0</v>
      </c>
      <c r="G381" s="9">
        <v>0</v>
      </c>
      <c r="H381" s="10">
        <v>52396.5</v>
      </c>
      <c r="I381" s="10">
        <v>0</v>
      </c>
      <c r="J381" s="10">
        <v>0</v>
      </c>
      <c r="K381" s="10">
        <v>52396.5</v>
      </c>
      <c r="L381" s="10">
        <v>357.47</v>
      </c>
      <c r="M381" s="10">
        <v>0</v>
      </c>
      <c r="N381" s="10"/>
      <c r="O381" s="10">
        <v>0</v>
      </c>
      <c r="P381" s="10">
        <v>357.47</v>
      </c>
      <c r="Q381" s="10">
        <v>0</v>
      </c>
      <c r="R381" s="10">
        <v>0</v>
      </c>
      <c r="S381" s="10">
        <v>52039.03</v>
      </c>
      <c r="T381" s="10">
        <v>0</v>
      </c>
      <c r="U381" s="10">
        <v>465.02</v>
      </c>
      <c r="V381" s="10">
        <v>0</v>
      </c>
      <c r="W381" s="10">
        <v>0</v>
      </c>
      <c r="X381" s="10">
        <v>465.02</v>
      </c>
      <c r="Y381" s="10">
        <v>0</v>
      </c>
      <c r="Z381" s="10">
        <v>0</v>
      </c>
      <c r="AA381" s="10">
        <v>0</v>
      </c>
      <c r="AB381" s="10">
        <v>90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100.37</v>
      </c>
      <c r="AI381" s="19">
        <v>33.96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/>
      <c r="AT381" s="10"/>
      <c r="AU381" s="10">
        <f t="shared" si="5"/>
        <v>1046.8200000000002</v>
      </c>
      <c r="AV381" s="10">
        <v>0</v>
      </c>
      <c r="AW381" s="10">
        <v>0</v>
      </c>
      <c r="AX381" s="11">
        <v>94</v>
      </c>
      <c r="AY381" s="11">
        <v>360</v>
      </c>
      <c r="AZ381" s="10">
        <v>468311.0025</v>
      </c>
      <c r="BA381" s="10">
        <v>88825</v>
      </c>
      <c r="BB381" s="12">
        <v>56.67</v>
      </c>
      <c r="BC381" s="12">
        <v>33.200696088938898</v>
      </c>
      <c r="BD381" s="12">
        <v>10.65</v>
      </c>
      <c r="BE381" s="12"/>
      <c r="BF381" s="8" t="s">
        <v>75</v>
      </c>
      <c r="BG381" s="5"/>
      <c r="BH381" s="8" t="s">
        <v>633</v>
      </c>
      <c r="BI381" s="8" t="s">
        <v>638</v>
      </c>
      <c r="BJ381" s="8" t="s">
        <v>639</v>
      </c>
      <c r="BK381" s="8" t="s">
        <v>83</v>
      </c>
      <c r="BL381" s="6" t="s">
        <v>79</v>
      </c>
      <c r="BM381" s="12">
        <v>405421.61587966001</v>
      </c>
      <c r="BN381" s="6" t="s">
        <v>80</v>
      </c>
      <c r="BO381" s="12"/>
      <c r="BP381" s="13">
        <v>37069</v>
      </c>
      <c r="BQ381" s="13">
        <v>48026</v>
      </c>
      <c r="BR381" s="12"/>
      <c r="BS381" s="12">
        <v>90</v>
      </c>
      <c r="BT381" s="12">
        <v>0</v>
      </c>
    </row>
    <row r="382" spans="1:72" s="1" customFormat="1" ht="18.2" customHeight="1" x14ac:dyDescent="0.15">
      <c r="A382" s="14">
        <v>380</v>
      </c>
      <c r="B382" s="15" t="s">
        <v>72</v>
      </c>
      <c r="C382" s="15" t="s">
        <v>73</v>
      </c>
      <c r="D382" s="16">
        <v>45139</v>
      </c>
      <c r="E382" s="17" t="s">
        <v>640</v>
      </c>
      <c r="F382" s="18">
        <v>0</v>
      </c>
      <c r="G382" s="18">
        <v>0</v>
      </c>
      <c r="H382" s="19">
        <v>26587.03</v>
      </c>
      <c r="I382" s="19">
        <v>0</v>
      </c>
      <c r="J382" s="19">
        <v>0</v>
      </c>
      <c r="K382" s="19">
        <v>26587.03</v>
      </c>
      <c r="L382" s="19">
        <v>173.57</v>
      </c>
      <c r="M382" s="19">
        <v>0</v>
      </c>
      <c r="N382" s="19"/>
      <c r="O382" s="19">
        <v>0</v>
      </c>
      <c r="P382" s="19">
        <v>173.57</v>
      </c>
      <c r="Q382" s="19">
        <v>0</v>
      </c>
      <c r="R382" s="19">
        <v>0</v>
      </c>
      <c r="S382" s="19">
        <v>26413.46</v>
      </c>
      <c r="T382" s="19">
        <v>0</v>
      </c>
      <c r="U382" s="19">
        <v>153.76</v>
      </c>
      <c r="V382" s="19">
        <v>0</v>
      </c>
      <c r="W382" s="19">
        <v>0</v>
      </c>
      <c r="X382" s="19">
        <v>153.76</v>
      </c>
      <c r="Y382" s="19">
        <v>0</v>
      </c>
      <c r="Z382" s="19">
        <v>0</v>
      </c>
      <c r="AA382" s="19">
        <v>0</v>
      </c>
      <c r="AB382" s="19">
        <v>78.5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44.62</v>
      </c>
      <c r="AI382" s="19">
        <v>33.96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/>
      <c r="AT382" s="19"/>
      <c r="AU382" s="19">
        <f t="shared" si="5"/>
        <v>484.41</v>
      </c>
      <c r="AV382" s="19">
        <v>0</v>
      </c>
      <c r="AW382" s="19">
        <v>0</v>
      </c>
      <c r="AX382" s="20">
        <v>109</v>
      </c>
      <c r="AY382" s="20">
        <v>360</v>
      </c>
      <c r="AZ382" s="19">
        <v>174168.77499999999</v>
      </c>
      <c r="BA382" s="19">
        <v>49500</v>
      </c>
      <c r="BB382" s="21">
        <v>90</v>
      </c>
      <c r="BC382" s="21">
        <v>48.024472727272702</v>
      </c>
      <c r="BD382" s="21">
        <v>6.94</v>
      </c>
      <c r="BE382" s="21"/>
      <c r="BF382" s="17" t="s">
        <v>75</v>
      </c>
      <c r="BG382" s="14"/>
      <c r="BH382" s="17" t="s">
        <v>633</v>
      </c>
      <c r="BI382" s="17" t="s">
        <v>638</v>
      </c>
      <c r="BJ382" s="17" t="s">
        <v>641</v>
      </c>
      <c r="BK382" s="17" t="s">
        <v>83</v>
      </c>
      <c r="BL382" s="15" t="s">
        <v>79</v>
      </c>
      <c r="BM382" s="21">
        <v>205779.92391812001</v>
      </c>
      <c r="BN382" s="15" t="s">
        <v>80</v>
      </c>
      <c r="BO382" s="21"/>
      <c r="BP382" s="22">
        <v>37529</v>
      </c>
      <c r="BQ382" s="22">
        <v>48487</v>
      </c>
      <c r="BR382" s="21"/>
      <c r="BS382" s="21">
        <v>78.5</v>
      </c>
      <c r="BT382" s="21">
        <v>0</v>
      </c>
    </row>
    <row r="383" spans="1:72" s="1" customFormat="1" ht="18.2" customHeight="1" x14ac:dyDescent="0.15">
      <c r="A383" s="5">
        <v>381</v>
      </c>
      <c r="B383" s="6" t="s">
        <v>72</v>
      </c>
      <c r="C383" s="6" t="s">
        <v>73</v>
      </c>
      <c r="D383" s="7">
        <v>45139</v>
      </c>
      <c r="E383" s="8" t="s">
        <v>642</v>
      </c>
      <c r="F383" s="9">
        <v>0</v>
      </c>
      <c r="G383" s="9">
        <v>0</v>
      </c>
      <c r="H383" s="10">
        <v>26587.03</v>
      </c>
      <c r="I383" s="10">
        <v>0</v>
      </c>
      <c r="J383" s="10">
        <v>0</v>
      </c>
      <c r="K383" s="10">
        <v>26587.03</v>
      </c>
      <c r="L383" s="10">
        <v>173.57</v>
      </c>
      <c r="M383" s="10">
        <v>0</v>
      </c>
      <c r="N383" s="10"/>
      <c r="O383" s="10">
        <v>0</v>
      </c>
      <c r="P383" s="10">
        <v>173.57</v>
      </c>
      <c r="Q383" s="10">
        <v>0</v>
      </c>
      <c r="R383" s="10">
        <v>0</v>
      </c>
      <c r="S383" s="10">
        <v>26413.46</v>
      </c>
      <c r="T383" s="10">
        <v>0</v>
      </c>
      <c r="U383" s="10">
        <v>153.76</v>
      </c>
      <c r="V383" s="10">
        <v>0</v>
      </c>
      <c r="W383" s="10">
        <v>0</v>
      </c>
      <c r="X383" s="10">
        <v>153.76</v>
      </c>
      <c r="Y383" s="10">
        <v>0</v>
      </c>
      <c r="Z383" s="10">
        <v>0</v>
      </c>
      <c r="AA383" s="10">
        <v>0</v>
      </c>
      <c r="AB383" s="10">
        <v>78.5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44.62</v>
      </c>
      <c r="AI383" s="19">
        <v>33.96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/>
      <c r="AT383" s="10"/>
      <c r="AU383" s="10">
        <f t="shared" si="5"/>
        <v>484.41</v>
      </c>
      <c r="AV383" s="10">
        <v>0</v>
      </c>
      <c r="AW383" s="10">
        <v>0</v>
      </c>
      <c r="AX383" s="11">
        <v>109</v>
      </c>
      <c r="AY383" s="11">
        <v>360</v>
      </c>
      <c r="AZ383" s="10">
        <v>174168.77499999999</v>
      </c>
      <c r="BA383" s="10">
        <v>49500</v>
      </c>
      <c r="BB383" s="12">
        <v>90</v>
      </c>
      <c r="BC383" s="12">
        <v>48.024472727272702</v>
      </c>
      <c r="BD383" s="12">
        <v>6.94</v>
      </c>
      <c r="BE383" s="12"/>
      <c r="BF383" s="8" t="s">
        <v>75</v>
      </c>
      <c r="BG383" s="5"/>
      <c r="BH383" s="8" t="s">
        <v>633</v>
      </c>
      <c r="BI383" s="8" t="s">
        <v>638</v>
      </c>
      <c r="BJ383" s="8" t="s">
        <v>641</v>
      </c>
      <c r="BK383" s="8" t="s">
        <v>83</v>
      </c>
      <c r="BL383" s="6" t="s">
        <v>79</v>
      </c>
      <c r="BM383" s="12">
        <v>205779.92391812001</v>
      </c>
      <c r="BN383" s="6" t="s">
        <v>80</v>
      </c>
      <c r="BO383" s="12"/>
      <c r="BP383" s="13">
        <v>37529</v>
      </c>
      <c r="BQ383" s="13">
        <v>48487</v>
      </c>
      <c r="BR383" s="12"/>
      <c r="BS383" s="12">
        <v>78.5</v>
      </c>
      <c r="BT383" s="12">
        <v>0</v>
      </c>
    </row>
    <row r="384" spans="1:72" s="1" customFormat="1" ht="18.2" customHeight="1" x14ac:dyDescent="0.15">
      <c r="A384" s="14">
        <v>382</v>
      </c>
      <c r="B384" s="15" t="s">
        <v>72</v>
      </c>
      <c r="C384" s="15" t="s">
        <v>73</v>
      </c>
      <c r="D384" s="16">
        <v>45139</v>
      </c>
      <c r="E384" s="17" t="s">
        <v>643</v>
      </c>
      <c r="F384" s="18">
        <v>0</v>
      </c>
      <c r="G384" s="18">
        <v>0</v>
      </c>
      <c r="H384" s="19">
        <v>26759.599999999999</v>
      </c>
      <c r="I384" s="19">
        <v>0</v>
      </c>
      <c r="J384" s="19">
        <v>0</v>
      </c>
      <c r="K384" s="19">
        <v>26759.599999999999</v>
      </c>
      <c r="L384" s="19">
        <v>172.57</v>
      </c>
      <c r="M384" s="19">
        <v>0</v>
      </c>
      <c r="N384" s="19"/>
      <c r="O384" s="19">
        <v>0</v>
      </c>
      <c r="P384" s="19">
        <v>172.57</v>
      </c>
      <c r="Q384" s="19">
        <v>0</v>
      </c>
      <c r="R384" s="19">
        <v>0</v>
      </c>
      <c r="S384" s="19">
        <v>26587.03</v>
      </c>
      <c r="T384" s="19">
        <v>0</v>
      </c>
      <c r="U384" s="19">
        <v>154.76</v>
      </c>
      <c r="V384" s="19">
        <v>0</v>
      </c>
      <c r="W384" s="19">
        <v>0</v>
      </c>
      <c r="X384" s="19">
        <v>154.76</v>
      </c>
      <c r="Y384" s="19">
        <v>0</v>
      </c>
      <c r="Z384" s="19">
        <v>0</v>
      </c>
      <c r="AA384" s="19">
        <v>0</v>
      </c>
      <c r="AB384" s="19">
        <v>78.5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44.62</v>
      </c>
      <c r="AI384" s="19">
        <v>33.96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/>
      <c r="AT384" s="19"/>
      <c r="AU384" s="19">
        <f t="shared" si="5"/>
        <v>484.41</v>
      </c>
      <c r="AV384" s="19">
        <v>0</v>
      </c>
      <c r="AW384" s="19">
        <v>0</v>
      </c>
      <c r="AX384" s="20">
        <v>110</v>
      </c>
      <c r="AY384" s="20">
        <v>360</v>
      </c>
      <c r="AZ384" s="19">
        <v>174752.875</v>
      </c>
      <c r="BA384" s="19">
        <v>49500</v>
      </c>
      <c r="BB384" s="21">
        <v>90</v>
      </c>
      <c r="BC384" s="21">
        <v>48.3400545454545</v>
      </c>
      <c r="BD384" s="21">
        <v>6.94</v>
      </c>
      <c r="BE384" s="21"/>
      <c r="BF384" s="17" t="s">
        <v>75</v>
      </c>
      <c r="BG384" s="14"/>
      <c r="BH384" s="17" t="s">
        <v>633</v>
      </c>
      <c r="BI384" s="17" t="s">
        <v>638</v>
      </c>
      <c r="BJ384" s="17" t="s">
        <v>641</v>
      </c>
      <c r="BK384" s="17" t="s">
        <v>83</v>
      </c>
      <c r="BL384" s="15" t="s">
        <v>79</v>
      </c>
      <c r="BM384" s="21">
        <v>207132.15953566</v>
      </c>
      <c r="BN384" s="15" t="s">
        <v>80</v>
      </c>
      <c r="BO384" s="21"/>
      <c r="BP384" s="22">
        <v>37540</v>
      </c>
      <c r="BQ384" s="22">
        <v>48498</v>
      </c>
      <c r="BR384" s="21"/>
      <c r="BS384" s="21">
        <v>78.5</v>
      </c>
      <c r="BT384" s="21">
        <v>0</v>
      </c>
    </row>
    <row r="385" spans="1:72" s="1" customFormat="1" ht="18.2" customHeight="1" x14ac:dyDescent="0.15">
      <c r="A385" s="5">
        <v>383</v>
      </c>
      <c r="B385" s="6" t="s">
        <v>72</v>
      </c>
      <c r="C385" s="6" t="s">
        <v>73</v>
      </c>
      <c r="D385" s="7">
        <v>45139</v>
      </c>
      <c r="E385" s="8" t="s">
        <v>644</v>
      </c>
      <c r="F385" s="9">
        <v>0</v>
      </c>
      <c r="G385" s="9">
        <v>0</v>
      </c>
      <c r="H385" s="10">
        <v>22433.52</v>
      </c>
      <c r="I385" s="10">
        <v>0</v>
      </c>
      <c r="J385" s="10">
        <v>0</v>
      </c>
      <c r="K385" s="10">
        <v>22433.52</v>
      </c>
      <c r="L385" s="10">
        <v>153.83000000000001</v>
      </c>
      <c r="M385" s="10">
        <v>0</v>
      </c>
      <c r="N385" s="10"/>
      <c r="O385" s="10">
        <v>0</v>
      </c>
      <c r="P385" s="10">
        <v>153.83000000000001</v>
      </c>
      <c r="Q385" s="10">
        <v>0</v>
      </c>
      <c r="R385" s="10">
        <v>0</v>
      </c>
      <c r="S385" s="10">
        <v>22279.69</v>
      </c>
      <c r="T385" s="10">
        <v>0</v>
      </c>
      <c r="U385" s="10">
        <v>123.39</v>
      </c>
      <c r="V385" s="10">
        <v>0</v>
      </c>
      <c r="W385" s="10">
        <v>0</v>
      </c>
      <c r="X385" s="10">
        <v>123.39</v>
      </c>
      <c r="Y385" s="10">
        <v>0</v>
      </c>
      <c r="Z385" s="10">
        <v>0</v>
      </c>
      <c r="AA385" s="10">
        <v>0</v>
      </c>
      <c r="AB385" s="10">
        <v>78.5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39.11</v>
      </c>
      <c r="AI385" s="19">
        <v>33.96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/>
      <c r="AT385" s="10"/>
      <c r="AU385" s="10">
        <f t="shared" si="5"/>
        <v>428.78999999999996</v>
      </c>
      <c r="AV385" s="10">
        <v>0</v>
      </c>
      <c r="AW385" s="10">
        <v>0</v>
      </c>
      <c r="AX385" s="11">
        <v>110</v>
      </c>
      <c r="AY385" s="11">
        <v>360</v>
      </c>
      <c r="AZ385" s="10">
        <v>175131.27499999999</v>
      </c>
      <c r="BA385" s="10">
        <v>43406</v>
      </c>
      <c r="BB385" s="12">
        <v>78.92</v>
      </c>
      <c r="BC385" s="12">
        <v>40.508527272727299</v>
      </c>
      <c r="BD385" s="12">
        <v>6.6</v>
      </c>
      <c r="BE385" s="12"/>
      <c r="BF385" s="8" t="s">
        <v>75</v>
      </c>
      <c r="BG385" s="5"/>
      <c r="BH385" s="8" t="s">
        <v>633</v>
      </c>
      <c r="BI385" s="8" t="s">
        <v>638</v>
      </c>
      <c r="BJ385" s="8" t="s">
        <v>641</v>
      </c>
      <c r="BK385" s="8" t="s">
        <v>83</v>
      </c>
      <c r="BL385" s="6" t="s">
        <v>79</v>
      </c>
      <c r="BM385" s="12">
        <v>173574.87103618</v>
      </c>
      <c r="BN385" s="6" t="s">
        <v>80</v>
      </c>
      <c r="BO385" s="12"/>
      <c r="BP385" s="13">
        <v>37560</v>
      </c>
      <c r="BQ385" s="13">
        <v>48518</v>
      </c>
      <c r="BR385" s="12"/>
      <c r="BS385" s="12">
        <v>78.5</v>
      </c>
      <c r="BT385" s="12">
        <v>0</v>
      </c>
    </row>
    <row r="386" spans="1:72" s="1" customFormat="1" ht="18.2" customHeight="1" x14ac:dyDescent="0.15">
      <c r="A386" s="14">
        <v>384</v>
      </c>
      <c r="B386" s="15" t="s">
        <v>72</v>
      </c>
      <c r="C386" s="15" t="s">
        <v>73</v>
      </c>
      <c r="D386" s="16">
        <v>45139</v>
      </c>
      <c r="E386" s="17" t="s">
        <v>645</v>
      </c>
      <c r="F386" s="18">
        <v>0</v>
      </c>
      <c r="G386" s="18">
        <v>0</v>
      </c>
      <c r="H386" s="19">
        <v>25277.37</v>
      </c>
      <c r="I386" s="19">
        <v>0</v>
      </c>
      <c r="J386" s="19">
        <v>0</v>
      </c>
      <c r="K386" s="19">
        <v>25277.37</v>
      </c>
      <c r="L386" s="19">
        <v>181.14</v>
      </c>
      <c r="M386" s="19">
        <v>0</v>
      </c>
      <c r="N386" s="19"/>
      <c r="O386" s="19">
        <v>0</v>
      </c>
      <c r="P386" s="19">
        <v>181.14</v>
      </c>
      <c r="Q386" s="19">
        <v>0</v>
      </c>
      <c r="R386" s="19">
        <v>0</v>
      </c>
      <c r="S386" s="19">
        <v>25096.23</v>
      </c>
      <c r="T386" s="19">
        <v>0</v>
      </c>
      <c r="U386" s="19">
        <v>146.19</v>
      </c>
      <c r="V386" s="19">
        <v>0</v>
      </c>
      <c r="W386" s="19">
        <v>0</v>
      </c>
      <c r="X386" s="19">
        <v>146.19</v>
      </c>
      <c r="Y386" s="19">
        <v>0</v>
      </c>
      <c r="Z386" s="19">
        <v>0</v>
      </c>
      <c r="AA386" s="19">
        <v>0</v>
      </c>
      <c r="AB386" s="19">
        <v>78.5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44.62</v>
      </c>
      <c r="AI386" s="19">
        <v>33.96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/>
      <c r="AT386" s="19"/>
      <c r="AU386" s="19">
        <f t="shared" si="5"/>
        <v>484.40999999999997</v>
      </c>
      <c r="AV386" s="19">
        <v>0</v>
      </c>
      <c r="AW386" s="19">
        <v>0</v>
      </c>
      <c r="AX386" s="20">
        <v>111</v>
      </c>
      <c r="AY386" s="20">
        <v>360</v>
      </c>
      <c r="AZ386" s="19">
        <v>175540.255</v>
      </c>
      <c r="BA386" s="19">
        <v>49500</v>
      </c>
      <c r="BB386" s="21">
        <v>90</v>
      </c>
      <c r="BC386" s="21">
        <v>45.629509090909103</v>
      </c>
      <c r="BD386" s="21">
        <v>6.94</v>
      </c>
      <c r="BE386" s="21"/>
      <c r="BF386" s="17" t="s">
        <v>75</v>
      </c>
      <c r="BG386" s="14"/>
      <c r="BH386" s="17" t="s">
        <v>633</v>
      </c>
      <c r="BI386" s="17" t="s">
        <v>638</v>
      </c>
      <c r="BJ386" s="17" t="s">
        <v>641</v>
      </c>
      <c r="BK386" s="17" t="s">
        <v>83</v>
      </c>
      <c r="BL386" s="15" t="s">
        <v>79</v>
      </c>
      <c r="BM386" s="21">
        <v>195517.75117805999</v>
      </c>
      <c r="BN386" s="15" t="s">
        <v>80</v>
      </c>
      <c r="BO386" s="21"/>
      <c r="BP386" s="22">
        <v>37573</v>
      </c>
      <c r="BQ386" s="22">
        <v>48531</v>
      </c>
      <c r="BR386" s="21"/>
      <c r="BS386" s="21">
        <v>78.5</v>
      </c>
      <c r="BT386" s="21">
        <v>0</v>
      </c>
    </row>
    <row r="387" spans="1:72" s="1" customFormat="1" ht="18.2" customHeight="1" x14ac:dyDescent="0.15">
      <c r="A387" s="5">
        <v>385</v>
      </c>
      <c r="B387" s="6" t="s">
        <v>72</v>
      </c>
      <c r="C387" s="6" t="s">
        <v>73</v>
      </c>
      <c r="D387" s="7">
        <v>45139</v>
      </c>
      <c r="E387" s="8" t="s">
        <v>646</v>
      </c>
      <c r="F387" s="9">
        <v>0</v>
      </c>
      <c r="G387" s="9">
        <v>0</v>
      </c>
      <c r="H387" s="10">
        <v>0</v>
      </c>
      <c r="I387" s="10">
        <v>1003.54</v>
      </c>
      <c r="J387" s="10">
        <v>0</v>
      </c>
      <c r="K387" s="10">
        <v>1003.54</v>
      </c>
      <c r="L387" s="10">
        <v>0</v>
      </c>
      <c r="M387" s="10">
        <v>0</v>
      </c>
      <c r="N387" s="10"/>
      <c r="O387" s="10">
        <v>0</v>
      </c>
      <c r="P387" s="10">
        <v>0</v>
      </c>
      <c r="Q387" s="10">
        <v>0</v>
      </c>
      <c r="R387" s="10">
        <v>0</v>
      </c>
      <c r="S387" s="10">
        <v>1003.54</v>
      </c>
      <c r="T387" s="10">
        <v>8.68</v>
      </c>
      <c r="U387" s="10">
        <v>0</v>
      </c>
      <c r="V387" s="10">
        <v>0</v>
      </c>
      <c r="W387" s="10">
        <v>0</v>
      </c>
      <c r="X387" s="10">
        <v>0</v>
      </c>
      <c r="Y387" s="10">
        <v>0</v>
      </c>
      <c r="Z387" s="10">
        <v>0</v>
      </c>
      <c r="AA387" s="10">
        <v>8.68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/>
      <c r="AT387" s="10"/>
      <c r="AU387" s="10">
        <f t="shared" ref="AU387:AU450" si="6">SUM(AB387:AR387,W387:Y387,O387:R387)-J387-AS387-AT387</f>
        <v>0</v>
      </c>
      <c r="AV387" s="10">
        <v>1003.54</v>
      </c>
      <c r="AW387" s="10">
        <v>8.68</v>
      </c>
      <c r="AX387" s="11">
        <v>0</v>
      </c>
      <c r="AY387" s="11">
        <v>300</v>
      </c>
      <c r="AZ387" s="10">
        <v>692798.61600000004</v>
      </c>
      <c r="BA387" s="10">
        <v>108022</v>
      </c>
      <c r="BB387" s="12">
        <v>50.01</v>
      </c>
      <c r="BC387" s="12">
        <v>0.46460013145470402</v>
      </c>
      <c r="BD387" s="12">
        <v>10.4</v>
      </c>
      <c r="BE387" s="12"/>
      <c r="BF387" s="8" t="s">
        <v>75</v>
      </c>
      <c r="BG387" s="5"/>
      <c r="BH387" s="8" t="s">
        <v>633</v>
      </c>
      <c r="BI387" s="8" t="s">
        <v>638</v>
      </c>
      <c r="BJ387" s="8" t="s">
        <v>647</v>
      </c>
      <c r="BK387" s="8" t="s">
        <v>83</v>
      </c>
      <c r="BL387" s="6" t="s">
        <v>79</v>
      </c>
      <c r="BM387" s="12">
        <v>7818.3011558799999</v>
      </c>
      <c r="BN387" s="6" t="s">
        <v>80</v>
      </c>
      <c r="BO387" s="12"/>
      <c r="BP387" s="13">
        <v>37595</v>
      </c>
      <c r="BQ387" s="13">
        <v>46726</v>
      </c>
      <c r="BR387" s="12"/>
      <c r="BS387" s="12">
        <v>0</v>
      </c>
      <c r="BT387" s="12">
        <v>0</v>
      </c>
    </row>
    <row r="388" spans="1:72" s="1" customFormat="1" ht="18.2" customHeight="1" x14ac:dyDescent="0.15">
      <c r="A388" s="14">
        <v>386</v>
      </c>
      <c r="B388" s="15" t="s">
        <v>72</v>
      </c>
      <c r="C388" s="15" t="s">
        <v>73</v>
      </c>
      <c r="D388" s="16">
        <v>45139</v>
      </c>
      <c r="E388" s="17" t="s">
        <v>648</v>
      </c>
      <c r="F388" s="18">
        <v>3</v>
      </c>
      <c r="G388" s="18">
        <v>3</v>
      </c>
      <c r="H388" s="19">
        <v>26961.96</v>
      </c>
      <c r="I388" s="19">
        <v>592.5</v>
      </c>
      <c r="J388" s="19">
        <v>0</v>
      </c>
      <c r="K388" s="19">
        <v>27554.46</v>
      </c>
      <c r="L388" s="19">
        <v>171.4</v>
      </c>
      <c r="M388" s="19">
        <v>0</v>
      </c>
      <c r="N388" s="19"/>
      <c r="O388" s="19">
        <v>84.2</v>
      </c>
      <c r="P388" s="19">
        <v>0</v>
      </c>
      <c r="Q388" s="19">
        <v>0</v>
      </c>
      <c r="R388" s="19">
        <v>0</v>
      </c>
      <c r="S388" s="19">
        <v>27470.26</v>
      </c>
      <c r="T388" s="19">
        <v>473.69</v>
      </c>
      <c r="U388" s="19">
        <v>155.93</v>
      </c>
      <c r="V388" s="19">
        <v>0</v>
      </c>
      <c r="W388" s="19">
        <v>0</v>
      </c>
      <c r="X388" s="19">
        <v>0</v>
      </c>
      <c r="Y388" s="19">
        <v>0</v>
      </c>
      <c r="Z388" s="19">
        <v>0</v>
      </c>
      <c r="AA388" s="19">
        <v>629.62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33.96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/>
      <c r="AT388" s="19"/>
      <c r="AU388" s="19">
        <f t="shared" si="6"/>
        <v>118.16</v>
      </c>
      <c r="AV388" s="19">
        <v>679.7</v>
      </c>
      <c r="AW388" s="19">
        <v>629.62</v>
      </c>
      <c r="AX388" s="20">
        <v>112</v>
      </c>
      <c r="AY388" s="20">
        <v>360</v>
      </c>
      <c r="AZ388" s="19">
        <v>176478.55499999999</v>
      </c>
      <c r="BA388" s="19">
        <v>49500</v>
      </c>
      <c r="BB388" s="21">
        <v>90</v>
      </c>
      <c r="BC388" s="21">
        <v>49.945927272727303</v>
      </c>
      <c r="BD388" s="21">
        <v>6.94</v>
      </c>
      <c r="BE388" s="21"/>
      <c r="BF388" s="17" t="s">
        <v>75</v>
      </c>
      <c r="BG388" s="14"/>
      <c r="BH388" s="17" t="s">
        <v>633</v>
      </c>
      <c r="BI388" s="17" t="s">
        <v>638</v>
      </c>
      <c r="BJ388" s="17" t="s">
        <v>641</v>
      </c>
      <c r="BK388" s="17" t="s">
        <v>97</v>
      </c>
      <c r="BL388" s="15" t="s">
        <v>79</v>
      </c>
      <c r="BM388" s="21">
        <v>214013.15892772001</v>
      </c>
      <c r="BN388" s="15" t="s">
        <v>80</v>
      </c>
      <c r="BO388" s="21"/>
      <c r="BP388" s="22">
        <v>37596</v>
      </c>
      <c r="BQ388" s="22">
        <v>48554</v>
      </c>
      <c r="BR388" s="21"/>
      <c r="BS388" s="21">
        <v>78.5</v>
      </c>
      <c r="BT388" s="21">
        <v>0</v>
      </c>
    </row>
    <row r="389" spans="1:72" s="1" customFormat="1" ht="18.2" customHeight="1" x14ac:dyDescent="0.15">
      <c r="A389" s="5">
        <v>387</v>
      </c>
      <c r="B389" s="6" t="s">
        <v>72</v>
      </c>
      <c r="C389" s="6" t="s">
        <v>73</v>
      </c>
      <c r="D389" s="7">
        <v>45139</v>
      </c>
      <c r="E389" s="8" t="s">
        <v>649</v>
      </c>
      <c r="F389" s="9">
        <v>0</v>
      </c>
      <c r="G389" s="9">
        <v>0</v>
      </c>
      <c r="H389" s="10">
        <v>33229.11</v>
      </c>
      <c r="I389" s="10">
        <v>0</v>
      </c>
      <c r="J389" s="10">
        <v>0</v>
      </c>
      <c r="K389" s="10">
        <v>33229.11</v>
      </c>
      <c r="L389" s="10">
        <v>283.86</v>
      </c>
      <c r="M389" s="10">
        <v>0</v>
      </c>
      <c r="N389" s="10"/>
      <c r="O389" s="10">
        <v>0</v>
      </c>
      <c r="P389" s="10">
        <v>283.86</v>
      </c>
      <c r="Q389" s="10">
        <v>0</v>
      </c>
      <c r="R389" s="10">
        <v>0</v>
      </c>
      <c r="S389" s="10">
        <v>32945.25</v>
      </c>
      <c r="T389" s="10">
        <v>0</v>
      </c>
      <c r="U389" s="10">
        <v>271.37</v>
      </c>
      <c r="V389" s="10">
        <v>0</v>
      </c>
      <c r="W389" s="10">
        <v>0</v>
      </c>
      <c r="X389" s="10">
        <v>271.37</v>
      </c>
      <c r="Y389" s="10">
        <v>0</v>
      </c>
      <c r="Z389" s="10">
        <v>0</v>
      </c>
      <c r="AA389" s="10">
        <v>0</v>
      </c>
      <c r="AB389" s="10">
        <v>65</v>
      </c>
      <c r="AC389" s="10">
        <v>0</v>
      </c>
      <c r="AD389" s="10">
        <v>0</v>
      </c>
      <c r="AE389" s="10">
        <v>0</v>
      </c>
      <c r="AF389" s="10">
        <v>0</v>
      </c>
      <c r="AG389" s="10">
        <v>0</v>
      </c>
      <c r="AH389" s="10">
        <v>68.209999999999994</v>
      </c>
      <c r="AI389" s="19">
        <v>33.96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0</v>
      </c>
      <c r="AQ389" s="10">
        <v>0</v>
      </c>
      <c r="AR389" s="10">
        <v>0</v>
      </c>
      <c r="AS389" s="10"/>
      <c r="AT389" s="10"/>
      <c r="AU389" s="10">
        <f t="shared" si="6"/>
        <v>722.4</v>
      </c>
      <c r="AV389" s="10">
        <v>0</v>
      </c>
      <c r="AW389" s="10">
        <v>0</v>
      </c>
      <c r="AX389" s="11">
        <v>89</v>
      </c>
      <c r="AY389" s="11">
        <v>360</v>
      </c>
      <c r="AZ389" s="10">
        <v>210120.26749999999</v>
      </c>
      <c r="BA389" s="10">
        <v>64350</v>
      </c>
      <c r="BB389" s="12">
        <v>90</v>
      </c>
      <c r="BC389" s="12">
        <v>46.0772727272727</v>
      </c>
      <c r="BD389" s="12">
        <v>9.8000000000000007</v>
      </c>
      <c r="BE389" s="12"/>
      <c r="BF389" s="8" t="s">
        <v>75</v>
      </c>
      <c r="BG389" s="5"/>
      <c r="BH389" s="8" t="s">
        <v>140</v>
      </c>
      <c r="BI389" s="8" t="s">
        <v>650</v>
      </c>
      <c r="BJ389" s="8" t="s">
        <v>651</v>
      </c>
      <c r="BK389" s="8" t="s">
        <v>83</v>
      </c>
      <c r="BL389" s="6" t="s">
        <v>79</v>
      </c>
      <c r="BM389" s="12">
        <v>256667.28397049999</v>
      </c>
      <c r="BN389" s="6" t="s">
        <v>80</v>
      </c>
      <c r="BO389" s="12"/>
      <c r="BP389" s="13">
        <v>36921</v>
      </c>
      <c r="BQ389" s="13">
        <v>47878</v>
      </c>
      <c r="BR389" s="12"/>
      <c r="BS389" s="12">
        <v>65</v>
      </c>
      <c r="BT389" s="12">
        <v>0</v>
      </c>
    </row>
    <row r="390" spans="1:72" s="1" customFormat="1" ht="18.2" customHeight="1" x14ac:dyDescent="0.15">
      <c r="A390" s="14">
        <v>388</v>
      </c>
      <c r="B390" s="15" t="s">
        <v>72</v>
      </c>
      <c r="C390" s="15" t="s">
        <v>73</v>
      </c>
      <c r="D390" s="16">
        <v>45139</v>
      </c>
      <c r="E390" s="17" t="s">
        <v>652</v>
      </c>
      <c r="F390" s="18">
        <v>0</v>
      </c>
      <c r="G390" s="18">
        <v>0</v>
      </c>
      <c r="H390" s="19">
        <v>30578.02</v>
      </c>
      <c r="I390" s="19">
        <v>0</v>
      </c>
      <c r="J390" s="19">
        <v>0</v>
      </c>
      <c r="K390" s="19">
        <v>30578.02</v>
      </c>
      <c r="L390" s="19">
        <v>227.01</v>
      </c>
      <c r="M390" s="19">
        <v>0</v>
      </c>
      <c r="N390" s="19"/>
      <c r="O390" s="19">
        <v>0</v>
      </c>
      <c r="P390" s="19">
        <v>0</v>
      </c>
      <c r="Q390" s="19">
        <v>0</v>
      </c>
      <c r="R390" s="19">
        <v>0</v>
      </c>
      <c r="S390" s="19">
        <v>30578.02</v>
      </c>
      <c r="T390" s="19">
        <v>0</v>
      </c>
      <c r="U390" s="19">
        <v>242.33</v>
      </c>
      <c r="V390" s="19">
        <v>0</v>
      </c>
      <c r="W390" s="19">
        <v>0</v>
      </c>
      <c r="X390" s="19">
        <v>0</v>
      </c>
      <c r="Y390" s="19">
        <v>0</v>
      </c>
      <c r="Z390" s="19">
        <v>0</v>
      </c>
      <c r="AA390" s="19">
        <v>242.33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/>
      <c r="AT390" s="19"/>
      <c r="AU390" s="19">
        <f t="shared" si="6"/>
        <v>0</v>
      </c>
      <c r="AV390" s="19">
        <v>227.01</v>
      </c>
      <c r="AW390" s="19">
        <v>242.33</v>
      </c>
      <c r="AX390" s="20">
        <v>91</v>
      </c>
      <c r="AY390" s="20">
        <v>360</v>
      </c>
      <c r="AZ390" s="19">
        <v>210749.82500000001</v>
      </c>
      <c r="BA390" s="19">
        <v>55769.99</v>
      </c>
      <c r="BB390" s="21">
        <v>78</v>
      </c>
      <c r="BC390" s="21">
        <v>42.766469206826102</v>
      </c>
      <c r="BD390" s="21">
        <v>9.51</v>
      </c>
      <c r="BE390" s="21"/>
      <c r="BF390" s="17" t="s">
        <v>75</v>
      </c>
      <c r="BG390" s="14"/>
      <c r="BH390" s="17" t="s">
        <v>140</v>
      </c>
      <c r="BI390" s="17" t="s">
        <v>650</v>
      </c>
      <c r="BJ390" s="17" t="s">
        <v>653</v>
      </c>
      <c r="BK390" s="17" t="s">
        <v>83</v>
      </c>
      <c r="BL390" s="15" t="s">
        <v>79</v>
      </c>
      <c r="BM390" s="21">
        <v>238224.85313043999</v>
      </c>
      <c r="BN390" s="15" t="s">
        <v>80</v>
      </c>
      <c r="BO390" s="21"/>
      <c r="BP390" s="22">
        <v>36980</v>
      </c>
      <c r="BQ390" s="22">
        <v>47937</v>
      </c>
      <c r="BR390" s="21"/>
      <c r="BS390" s="21">
        <v>90</v>
      </c>
      <c r="BT390" s="21">
        <v>70</v>
      </c>
    </row>
    <row r="391" spans="1:72" s="1" customFormat="1" ht="18.2" customHeight="1" x14ac:dyDescent="0.15">
      <c r="A391" s="5">
        <v>389</v>
      </c>
      <c r="B391" s="6" t="s">
        <v>72</v>
      </c>
      <c r="C391" s="6" t="s">
        <v>73</v>
      </c>
      <c r="D391" s="7">
        <v>45139</v>
      </c>
      <c r="E391" s="8" t="s">
        <v>654</v>
      </c>
      <c r="F391" s="9">
        <v>1</v>
      </c>
      <c r="G391" s="9">
        <v>1</v>
      </c>
      <c r="H391" s="10">
        <v>36553.01</v>
      </c>
      <c r="I391" s="10">
        <v>507.21</v>
      </c>
      <c r="J391" s="10">
        <v>0</v>
      </c>
      <c r="K391" s="10">
        <v>37060.22</v>
      </c>
      <c r="L391" s="10">
        <v>256.72000000000003</v>
      </c>
      <c r="M391" s="10">
        <v>0</v>
      </c>
      <c r="N391" s="10"/>
      <c r="O391" s="10">
        <v>252.57</v>
      </c>
      <c r="P391" s="10">
        <v>0</v>
      </c>
      <c r="Q391" s="10">
        <v>0</v>
      </c>
      <c r="R391" s="10">
        <v>0</v>
      </c>
      <c r="S391" s="10">
        <v>36807.65</v>
      </c>
      <c r="T391" s="10">
        <v>603.25</v>
      </c>
      <c r="U391" s="10">
        <v>298.51</v>
      </c>
      <c r="V391" s="10">
        <v>0</v>
      </c>
      <c r="W391" s="10">
        <v>302.66000000000003</v>
      </c>
      <c r="X391" s="10">
        <v>0</v>
      </c>
      <c r="Y391" s="10">
        <v>0</v>
      </c>
      <c r="Z391" s="10">
        <v>0</v>
      </c>
      <c r="AA391" s="10">
        <v>599.1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9">
        <v>33.96</v>
      </c>
      <c r="AJ391" s="10">
        <v>0</v>
      </c>
      <c r="AK391" s="10">
        <v>0</v>
      </c>
      <c r="AL391" s="10">
        <v>0</v>
      </c>
      <c r="AM391" s="10">
        <v>70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/>
      <c r="AT391" s="10"/>
      <c r="AU391" s="10">
        <f t="shared" si="6"/>
        <v>659.19</v>
      </c>
      <c r="AV391" s="10">
        <v>511.36</v>
      </c>
      <c r="AW391" s="10">
        <v>599.1</v>
      </c>
      <c r="AX391" s="11">
        <v>95</v>
      </c>
      <c r="AY391" s="11">
        <v>360</v>
      </c>
      <c r="AZ391" s="10">
        <v>213722.08</v>
      </c>
      <c r="BA391" s="10">
        <v>64350</v>
      </c>
      <c r="BB391" s="12">
        <v>90</v>
      </c>
      <c r="BC391" s="12">
        <v>51.479230769230803</v>
      </c>
      <c r="BD391" s="12">
        <v>9.8000000000000007</v>
      </c>
      <c r="BE391" s="12"/>
      <c r="BF391" s="8" t="s">
        <v>75</v>
      </c>
      <c r="BG391" s="5"/>
      <c r="BH391" s="8" t="s">
        <v>140</v>
      </c>
      <c r="BI391" s="8" t="s">
        <v>650</v>
      </c>
      <c r="BJ391" s="8" t="s">
        <v>651</v>
      </c>
      <c r="BK391" s="8" t="s">
        <v>97</v>
      </c>
      <c r="BL391" s="6" t="s">
        <v>79</v>
      </c>
      <c r="BM391" s="12">
        <v>286758.16862329998</v>
      </c>
      <c r="BN391" s="6" t="s">
        <v>80</v>
      </c>
      <c r="BO391" s="12"/>
      <c r="BP391" s="13">
        <v>37076</v>
      </c>
      <c r="BQ391" s="13">
        <v>48033</v>
      </c>
      <c r="BR391" s="12"/>
      <c r="BS391" s="12">
        <v>90</v>
      </c>
      <c r="BT391" s="12">
        <v>70</v>
      </c>
    </row>
    <row r="392" spans="1:72" s="1" customFormat="1" ht="18.2" customHeight="1" x14ac:dyDescent="0.15">
      <c r="A392" s="14">
        <v>390</v>
      </c>
      <c r="B392" s="15" t="s">
        <v>72</v>
      </c>
      <c r="C392" s="15" t="s">
        <v>73</v>
      </c>
      <c r="D392" s="16">
        <v>45139</v>
      </c>
      <c r="E392" s="17" t="s">
        <v>655</v>
      </c>
      <c r="F392" s="18">
        <v>0</v>
      </c>
      <c r="G392" s="18">
        <v>0</v>
      </c>
      <c r="H392" s="19">
        <v>25271.14</v>
      </c>
      <c r="I392" s="19">
        <v>0</v>
      </c>
      <c r="J392" s="19">
        <v>0</v>
      </c>
      <c r="K392" s="19">
        <v>25271.14</v>
      </c>
      <c r="L392" s="19">
        <v>302.85000000000002</v>
      </c>
      <c r="M392" s="19">
        <v>0</v>
      </c>
      <c r="N392" s="19"/>
      <c r="O392" s="19">
        <v>0</v>
      </c>
      <c r="P392" s="19">
        <v>302.85000000000002</v>
      </c>
      <c r="Q392" s="19">
        <v>0</v>
      </c>
      <c r="R392" s="19">
        <v>0</v>
      </c>
      <c r="S392" s="19">
        <v>24968.29</v>
      </c>
      <c r="T392" s="19">
        <v>0</v>
      </c>
      <c r="U392" s="19">
        <v>206.38</v>
      </c>
      <c r="V392" s="19">
        <v>0</v>
      </c>
      <c r="W392" s="19">
        <v>0</v>
      </c>
      <c r="X392" s="19">
        <v>206.38</v>
      </c>
      <c r="Y392" s="19">
        <v>0</v>
      </c>
      <c r="Z392" s="19">
        <v>0</v>
      </c>
      <c r="AA392" s="19">
        <v>0</v>
      </c>
      <c r="AB392" s="19">
        <v>90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33.96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/>
      <c r="AT392" s="19"/>
      <c r="AU392" s="19">
        <f t="shared" si="6"/>
        <v>633.19000000000005</v>
      </c>
      <c r="AV392" s="19">
        <v>0</v>
      </c>
      <c r="AW392" s="19">
        <v>0</v>
      </c>
      <c r="AX392" s="20">
        <v>70</v>
      </c>
      <c r="AY392" s="20">
        <v>360</v>
      </c>
      <c r="AZ392" s="19">
        <v>213510.08249999999</v>
      </c>
      <c r="BA392" s="19">
        <v>64350</v>
      </c>
      <c r="BB392" s="21">
        <v>90</v>
      </c>
      <c r="BC392" s="21">
        <v>34.920685314685301</v>
      </c>
      <c r="BD392" s="21">
        <v>9.8000000000000007</v>
      </c>
      <c r="BE392" s="21"/>
      <c r="BF392" s="17" t="s">
        <v>75</v>
      </c>
      <c r="BG392" s="14"/>
      <c r="BH392" s="17" t="s">
        <v>140</v>
      </c>
      <c r="BI392" s="17" t="s">
        <v>650</v>
      </c>
      <c r="BJ392" s="17" t="s">
        <v>651</v>
      </c>
      <c r="BK392" s="17" t="s">
        <v>83</v>
      </c>
      <c r="BL392" s="15" t="s">
        <v>79</v>
      </c>
      <c r="BM392" s="21">
        <v>194521.00620537999</v>
      </c>
      <c r="BN392" s="15" t="s">
        <v>80</v>
      </c>
      <c r="BO392" s="21"/>
      <c r="BP392" s="22">
        <v>37105</v>
      </c>
      <c r="BQ392" s="22">
        <v>48062</v>
      </c>
      <c r="BR392" s="21"/>
      <c r="BS392" s="21">
        <v>90</v>
      </c>
      <c r="BT392" s="21">
        <v>0</v>
      </c>
    </row>
    <row r="393" spans="1:72" s="1" customFormat="1" ht="18.2" customHeight="1" x14ac:dyDescent="0.15">
      <c r="A393" s="5">
        <v>391</v>
      </c>
      <c r="B393" s="6" t="s">
        <v>72</v>
      </c>
      <c r="C393" s="6" t="s">
        <v>73</v>
      </c>
      <c r="D393" s="7">
        <v>45139</v>
      </c>
      <c r="E393" s="8" t="s">
        <v>656</v>
      </c>
      <c r="F393" s="9">
        <v>193</v>
      </c>
      <c r="G393" s="9">
        <v>192</v>
      </c>
      <c r="H393" s="10">
        <v>43956.03</v>
      </c>
      <c r="I393" s="10">
        <v>23178.61</v>
      </c>
      <c r="J393" s="10">
        <v>0</v>
      </c>
      <c r="K393" s="10">
        <v>67134.64</v>
      </c>
      <c r="L393" s="10">
        <v>245.69</v>
      </c>
      <c r="M393" s="10">
        <v>0</v>
      </c>
      <c r="N393" s="10"/>
      <c r="O393" s="10">
        <v>0</v>
      </c>
      <c r="P393" s="10">
        <v>0</v>
      </c>
      <c r="Q393" s="10">
        <v>0</v>
      </c>
      <c r="R393" s="10">
        <v>0</v>
      </c>
      <c r="S393" s="10">
        <v>67134.64</v>
      </c>
      <c r="T393" s="10">
        <v>96773.01</v>
      </c>
      <c r="U393" s="10">
        <v>375.82</v>
      </c>
      <c r="V393" s="10">
        <v>0</v>
      </c>
      <c r="W393" s="10">
        <v>0</v>
      </c>
      <c r="X393" s="10">
        <v>0</v>
      </c>
      <c r="Y393" s="10">
        <v>0</v>
      </c>
      <c r="Z393" s="10">
        <v>0</v>
      </c>
      <c r="AA393" s="10">
        <v>97148.83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/>
      <c r="AT393" s="10"/>
      <c r="AU393" s="10">
        <f t="shared" si="6"/>
        <v>0</v>
      </c>
      <c r="AV393" s="10">
        <v>23424.3</v>
      </c>
      <c r="AW393" s="10">
        <v>97148.83</v>
      </c>
      <c r="AX393" s="11">
        <v>108</v>
      </c>
      <c r="AY393" s="11">
        <v>360</v>
      </c>
      <c r="AZ393" s="10">
        <v>242016.08199999999</v>
      </c>
      <c r="BA393" s="10">
        <v>69300</v>
      </c>
      <c r="BB393" s="12">
        <v>90</v>
      </c>
      <c r="BC393" s="12">
        <v>87.187844155844203</v>
      </c>
      <c r="BD393" s="12">
        <v>10.26</v>
      </c>
      <c r="BE393" s="12"/>
      <c r="BF393" s="8" t="s">
        <v>75</v>
      </c>
      <c r="BG393" s="5"/>
      <c r="BH393" s="8" t="s">
        <v>140</v>
      </c>
      <c r="BI393" s="8" t="s">
        <v>650</v>
      </c>
      <c r="BJ393" s="8" t="s">
        <v>651</v>
      </c>
      <c r="BK393" s="8" t="s">
        <v>78</v>
      </c>
      <c r="BL393" s="6" t="s">
        <v>79</v>
      </c>
      <c r="BM393" s="12">
        <v>523027.31681008002</v>
      </c>
      <c r="BN393" s="6" t="s">
        <v>80</v>
      </c>
      <c r="BO393" s="12"/>
      <c r="BP393" s="13">
        <v>37469</v>
      </c>
      <c r="BQ393" s="13">
        <v>48427</v>
      </c>
      <c r="BR393" s="12"/>
      <c r="BS393" s="12">
        <v>90</v>
      </c>
      <c r="BT393" s="12">
        <v>0</v>
      </c>
    </row>
    <row r="394" spans="1:72" s="1" customFormat="1" ht="18.2" customHeight="1" x14ac:dyDescent="0.15">
      <c r="A394" s="14">
        <v>392</v>
      </c>
      <c r="B394" s="15" t="s">
        <v>72</v>
      </c>
      <c r="C394" s="15" t="s">
        <v>73</v>
      </c>
      <c r="D394" s="16">
        <v>45139</v>
      </c>
      <c r="E394" s="17" t="s">
        <v>657</v>
      </c>
      <c r="F394" s="18">
        <v>0</v>
      </c>
      <c r="G394" s="18">
        <v>0</v>
      </c>
      <c r="H394" s="19">
        <v>43576.49</v>
      </c>
      <c r="I394" s="19">
        <v>0</v>
      </c>
      <c r="J394" s="19">
        <v>0</v>
      </c>
      <c r="K394" s="19">
        <v>43576.49</v>
      </c>
      <c r="L394" s="19">
        <v>248.14</v>
      </c>
      <c r="M394" s="19">
        <v>0</v>
      </c>
      <c r="N394" s="19"/>
      <c r="O394" s="19">
        <v>0</v>
      </c>
      <c r="P394" s="19">
        <v>248.14</v>
      </c>
      <c r="Q394" s="19">
        <v>0</v>
      </c>
      <c r="R394" s="19">
        <v>0</v>
      </c>
      <c r="S394" s="19">
        <v>43328.35</v>
      </c>
      <c r="T394" s="19">
        <v>0</v>
      </c>
      <c r="U394" s="19">
        <v>372.58</v>
      </c>
      <c r="V394" s="19">
        <v>0</v>
      </c>
      <c r="W394" s="19">
        <v>0</v>
      </c>
      <c r="X394" s="19">
        <v>372.58</v>
      </c>
      <c r="Y394" s="19">
        <v>0</v>
      </c>
      <c r="Z394" s="19">
        <v>0</v>
      </c>
      <c r="AA394" s="19">
        <v>0</v>
      </c>
      <c r="AB394" s="19">
        <v>90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78.16</v>
      </c>
      <c r="AI394" s="19">
        <v>33.96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/>
      <c r="AT394" s="19"/>
      <c r="AU394" s="19">
        <f t="shared" si="6"/>
        <v>822.84</v>
      </c>
      <c r="AV394" s="19">
        <v>0</v>
      </c>
      <c r="AW394" s="19">
        <v>0</v>
      </c>
      <c r="AX394" s="20">
        <v>109</v>
      </c>
      <c r="AY394" s="20">
        <v>360</v>
      </c>
      <c r="AZ394" s="19">
        <v>243172.08300000001</v>
      </c>
      <c r="BA394" s="19">
        <v>69212</v>
      </c>
      <c r="BB394" s="21">
        <v>89.89</v>
      </c>
      <c r="BC394" s="21">
        <v>56.273267374154798</v>
      </c>
      <c r="BD394" s="21">
        <v>10.26</v>
      </c>
      <c r="BE394" s="21"/>
      <c r="BF394" s="17" t="s">
        <v>75</v>
      </c>
      <c r="BG394" s="14"/>
      <c r="BH394" s="17" t="s">
        <v>140</v>
      </c>
      <c r="BI394" s="17" t="s">
        <v>650</v>
      </c>
      <c r="BJ394" s="17" t="s">
        <v>651</v>
      </c>
      <c r="BK394" s="17" t="s">
        <v>83</v>
      </c>
      <c r="BL394" s="15" t="s">
        <v>79</v>
      </c>
      <c r="BM394" s="21">
        <v>337559.12956869998</v>
      </c>
      <c r="BN394" s="15" t="s">
        <v>80</v>
      </c>
      <c r="BO394" s="21"/>
      <c r="BP394" s="22">
        <v>37510</v>
      </c>
      <c r="BQ394" s="22">
        <v>48468</v>
      </c>
      <c r="BR394" s="21"/>
      <c r="BS394" s="21">
        <v>90</v>
      </c>
      <c r="BT394" s="21">
        <v>0</v>
      </c>
    </row>
    <row r="395" spans="1:72" s="1" customFormat="1" ht="18.2" customHeight="1" x14ac:dyDescent="0.15">
      <c r="A395" s="5">
        <v>393</v>
      </c>
      <c r="B395" s="6" t="s">
        <v>72</v>
      </c>
      <c r="C395" s="6" t="s">
        <v>73</v>
      </c>
      <c r="D395" s="7">
        <v>45139</v>
      </c>
      <c r="E395" s="8" t="s">
        <v>658</v>
      </c>
      <c r="F395" s="9">
        <v>0</v>
      </c>
      <c r="G395" s="9">
        <v>0</v>
      </c>
      <c r="H395" s="10">
        <v>22053.7</v>
      </c>
      <c r="I395" s="10">
        <v>0</v>
      </c>
      <c r="J395" s="10">
        <v>0</v>
      </c>
      <c r="K395" s="10">
        <v>22053.7</v>
      </c>
      <c r="L395" s="10">
        <v>328.39</v>
      </c>
      <c r="M395" s="10">
        <v>0</v>
      </c>
      <c r="N395" s="10"/>
      <c r="O395" s="10">
        <v>0</v>
      </c>
      <c r="P395" s="10">
        <v>328.39</v>
      </c>
      <c r="Q395" s="10">
        <v>0</v>
      </c>
      <c r="R395" s="10">
        <v>0</v>
      </c>
      <c r="S395" s="10">
        <v>21725.31</v>
      </c>
      <c r="T395" s="10">
        <v>0</v>
      </c>
      <c r="U395" s="10">
        <v>177.16</v>
      </c>
      <c r="V395" s="10">
        <v>0</v>
      </c>
      <c r="W395" s="10">
        <v>0</v>
      </c>
      <c r="X395" s="10">
        <v>177.16</v>
      </c>
      <c r="Y395" s="10">
        <v>0</v>
      </c>
      <c r="Z395" s="10">
        <v>0</v>
      </c>
      <c r="AA395" s="10">
        <v>0</v>
      </c>
      <c r="AB395" s="10">
        <v>90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65.5</v>
      </c>
      <c r="AI395" s="19">
        <v>33.96</v>
      </c>
      <c r="AJ395" s="10">
        <v>0</v>
      </c>
      <c r="AK395" s="10">
        <v>0</v>
      </c>
      <c r="AL395" s="10">
        <v>0</v>
      </c>
      <c r="AM395" s="10">
        <v>0</v>
      </c>
      <c r="AN395" s="10">
        <v>0</v>
      </c>
      <c r="AO395" s="10">
        <v>0</v>
      </c>
      <c r="AP395" s="10">
        <v>0</v>
      </c>
      <c r="AQ395" s="10">
        <v>0</v>
      </c>
      <c r="AR395" s="10">
        <v>0</v>
      </c>
      <c r="AS395" s="10"/>
      <c r="AT395" s="10"/>
      <c r="AU395" s="10">
        <f t="shared" si="6"/>
        <v>695.01</v>
      </c>
      <c r="AV395" s="10">
        <v>0</v>
      </c>
      <c r="AW395" s="10">
        <v>0</v>
      </c>
      <c r="AX395" s="11">
        <v>53</v>
      </c>
      <c r="AY395" s="11">
        <v>360</v>
      </c>
      <c r="AZ395" s="10">
        <v>208288.41</v>
      </c>
      <c r="BA395" s="10">
        <v>59400</v>
      </c>
      <c r="BB395" s="12">
        <v>90</v>
      </c>
      <c r="BC395" s="12">
        <v>32.917136363636402</v>
      </c>
      <c r="BD395" s="12">
        <v>9.64</v>
      </c>
      <c r="BE395" s="12"/>
      <c r="BF395" s="8" t="s">
        <v>75</v>
      </c>
      <c r="BG395" s="5"/>
      <c r="BH395" s="8" t="s">
        <v>140</v>
      </c>
      <c r="BI395" s="8" t="s">
        <v>650</v>
      </c>
      <c r="BJ395" s="8" t="s">
        <v>651</v>
      </c>
      <c r="BK395" s="8" t="s">
        <v>83</v>
      </c>
      <c r="BL395" s="6" t="s">
        <v>79</v>
      </c>
      <c r="BM395" s="12">
        <v>169255.85057382</v>
      </c>
      <c r="BN395" s="6" t="s">
        <v>80</v>
      </c>
      <c r="BO395" s="12"/>
      <c r="BP395" s="13">
        <v>37505</v>
      </c>
      <c r="BQ395" s="13">
        <v>48463</v>
      </c>
      <c r="BR395" s="12"/>
      <c r="BS395" s="12">
        <v>90</v>
      </c>
      <c r="BT395" s="12">
        <v>0</v>
      </c>
    </row>
    <row r="396" spans="1:72" s="1" customFormat="1" ht="18.2" customHeight="1" x14ac:dyDescent="0.15">
      <c r="A396" s="14">
        <v>394</v>
      </c>
      <c r="B396" s="15" t="s">
        <v>72</v>
      </c>
      <c r="C396" s="15" t="s">
        <v>73</v>
      </c>
      <c r="D396" s="16">
        <v>45139</v>
      </c>
      <c r="E396" s="17" t="s">
        <v>659</v>
      </c>
      <c r="F396" s="18">
        <v>137</v>
      </c>
      <c r="G396" s="18">
        <v>136</v>
      </c>
      <c r="H396" s="19">
        <v>37243.379999999997</v>
      </c>
      <c r="I396" s="19">
        <v>17035.54</v>
      </c>
      <c r="J396" s="19">
        <v>0</v>
      </c>
      <c r="K396" s="19">
        <v>54278.92</v>
      </c>
      <c r="L396" s="19">
        <v>206.36</v>
      </c>
      <c r="M396" s="19">
        <v>0</v>
      </c>
      <c r="N396" s="19"/>
      <c r="O396" s="19">
        <v>0</v>
      </c>
      <c r="P396" s="19">
        <v>0</v>
      </c>
      <c r="Q396" s="19">
        <v>0</v>
      </c>
      <c r="R396" s="19">
        <v>0</v>
      </c>
      <c r="S396" s="19">
        <v>54278.92</v>
      </c>
      <c r="T396" s="19">
        <v>51719.26</v>
      </c>
      <c r="U396" s="19">
        <v>299.19</v>
      </c>
      <c r="V396" s="19">
        <v>0</v>
      </c>
      <c r="W396" s="19">
        <v>0</v>
      </c>
      <c r="X396" s="19">
        <v>0</v>
      </c>
      <c r="Y396" s="19">
        <v>0</v>
      </c>
      <c r="Z396" s="19">
        <v>0</v>
      </c>
      <c r="AA396" s="19">
        <v>52018.45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/>
      <c r="AT396" s="19"/>
      <c r="AU396" s="19">
        <f t="shared" si="6"/>
        <v>0</v>
      </c>
      <c r="AV396" s="19">
        <v>17241.900000000001</v>
      </c>
      <c r="AW396" s="19">
        <v>52018.45</v>
      </c>
      <c r="AX396" s="20">
        <v>111</v>
      </c>
      <c r="AY396" s="20">
        <v>360</v>
      </c>
      <c r="AZ396" s="19">
        <v>210786.378</v>
      </c>
      <c r="BA396" s="19">
        <v>59400</v>
      </c>
      <c r="BB396" s="21">
        <v>90</v>
      </c>
      <c r="BC396" s="21">
        <v>82.240787878787899</v>
      </c>
      <c r="BD396" s="21">
        <v>9.64</v>
      </c>
      <c r="BE396" s="21"/>
      <c r="BF396" s="17" t="s">
        <v>75</v>
      </c>
      <c r="BG396" s="14"/>
      <c r="BH396" s="17" t="s">
        <v>140</v>
      </c>
      <c r="BI396" s="17" t="s">
        <v>660</v>
      </c>
      <c r="BJ396" s="17" t="s">
        <v>661</v>
      </c>
      <c r="BK396" s="17" t="s">
        <v>78</v>
      </c>
      <c r="BL396" s="15" t="s">
        <v>79</v>
      </c>
      <c r="BM396" s="21">
        <v>422871.97618023999</v>
      </c>
      <c r="BN396" s="15" t="s">
        <v>80</v>
      </c>
      <c r="BO396" s="21"/>
      <c r="BP396" s="22">
        <v>37582</v>
      </c>
      <c r="BQ396" s="22">
        <v>48540</v>
      </c>
      <c r="BR396" s="21"/>
      <c r="BS396" s="21">
        <v>90</v>
      </c>
      <c r="BT396" s="21">
        <v>0</v>
      </c>
    </row>
    <row r="397" spans="1:72" s="1" customFormat="1" ht="18.2" customHeight="1" x14ac:dyDescent="0.15">
      <c r="A397" s="5">
        <v>395</v>
      </c>
      <c r="B397" s="6" t="s">
        <v>72</v>
      </c>
      <c r="C397" s="6" t="s">
        <v>73</v>
      </c>
      <c r="D397" s="7">
        <v>45139</v>
      </c>
      <c r="E397" s="8" t="s">
        <v>662</v>
      </c>
      <c r="F397" s="9">
        <v>0</v>
      </c>
      <c r="G397" s="9">
        <v>0</v>
      </c>
      <c r="H397" s="10">
        <v>37450.89</v>
      </c>
      <c r="I397" s="10">
        <v>0</v>
      </c>
      <c r="J397" s="10">
        <v>0</v>
      </c>
      <c r="K397" s="10">
        <v>37450.89</v>
      </c>
      <c r="L397" s="10">
        <v>204.68</v>
      </c>
      <c r="M397" s="10">
        <v>0</v>
      </c>
      <c r="N397" s="10"/>
      <c r="O397" s="10">
        <v>0</v>
      </c>
      <c r="P397" s="10">
        <v>204.68</v>
      </c>
      <c r="Q397" s="10">
        <v>0</v>
      </c>
      <c r="R397" s="10">
        <v>0</v>
      </c>
      <c r="S397" s="10">
        <v>37246.21</v>
      </c>
      <c r="T397" s="10">
        <v>0</v>
      </c>
      <c r="U397" s="10">
        <v>300.86</v>
      </c>
      <c r="V397" s="10">
        <v>0</v>
      </c>
      <c r="W397" s="10">
        <v>0</v>
      </c>
      <c r="X397" s="10">
        <v>300.86</v>
      </c>
      <c r="Y397" s="10">
        <v>0</v>
      </c>
      <c r="Z397" s="10">
        <v>0</v>
      </c>
      <c r="AA397" s="10">
        <v>0</v>
      </c>
      <c r="AB397" s="10">
        <v>90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65.5</v>
      </c>
      <c r="AI397" s="19">
        <v>33.96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/>
      <c r="AT397" s="10"/>
      <c r="AU397" s="10">
        <f t="shared" si="6"/>
        <v>695</v>
      </c>
      <c r="AV397" s="10">
        <v>0</v>
      </c>
      <c r="AW397" s="10">
        <v>0</v>
      </c>
      <c r="AX397" s="11">
        <v>112</v>
      </c>
      <c r="AY397" s="11">
        <v>360</v>
      </c>
      <c r="AZ397" s="10">
        <v>211600.3915</v>
      </c>
      <c r="BA397" s="10">
        <v>59399.34</v>
      </c>
      <c r="BB397" s="12">
        <v>90</v>
      </c>
      <c r="BC397" s="12">
        <v>56.434278562691098</v>
      </c>
      <c r="BD397" s="12">
        <v>9.64</v>
      </c>
      <c r="BE397" s="12"/>
      <c r="BF397" s="8" t="s">
        <v>75</v>
      </c>
      <c r="BG397" s="5"/>
      <c r="BH397" s="8" t="s">
        <v>140</v>
      </c>
      <c r="BI397" s="8" t="s">
        <v>650</v>
      </c>
      <c r="BJ397" s="8" t="s">
        <v>651</v>
      </c>
      <c r="BK397" s="8" t="s">
        <v>83</v>
      </c>
      <c r="BL397" s="6" t="s">
        <v>79</v>
      </c>
      <c r="BM397" s="12">
        <v>290174.86766361998</v>
      </c>
      <c r="BN397" s="6" t="s">
        <v>80</v>
      </c>
      <c r="BO397" s="12"/>
      <c r="BP397" s="13">
        <v>37594</v>
      </c>
      <c r="BQ397" s="13">
        <v>48552</v>
      </c>
      <c r="BR397" s="12"/>
      <c r="BS397" s="12">
        <v>90</v>
      </c>
      <c r="BT397" s="12">
        <v>0</v>
      </c>
    </row>
    <row r="398" spans="1:72" s="1" customFormat="1" ht="18.2" customHeight="1" x14ac:dyDescent="0.15">
      <c r="A398" s="14">
        <v>396</v>
      </c>
      <c r="B398" s="15" t="s">
        <v>72</v>
      </c>
      <c r="C398" s="15" t="s">
        <v>73</v>
      </c>
      <c r="D398" s="16">
        <v>45139</v>
      </c>
      <c r="E398" s="17" t="s">
        <v>663</v>
      </c>
      <c r="F398" s="18">
        <v>4</v>
      </c>
      <c r="G398" s="18">
        <v>3</v>
      </c>
      <c r="H398" s="19">
        <v>44741.42</v>
      </c>
      <c r="I398" s="19">
        <v>935.8</v>
      </c>
      <c r="J398" s="19">
        <v>0</v>
      </c>
      <c r="K398" s="19">
        <v>45677.22</v>
      </c>
      <c r="L398" s="19">
        <v>238.98</v>
      </c>
      <c r="M398" s="19">
        <v>0</v>
      </c>
      <c r="N398" s="19"/>
      <c r="O398" s="19">
        <v>0</v>
      </c>
      <c r="P398" s="19">
        <v>0</v>
      </c>
      <c r="Q398" s="19">
        <v>0</v>
      </c>
      <c r="R398" s="19">
        <v>0</v>
      </c>
      <c r="S398" s="19">
        <v>45677.22</v>
      </c>
      <c r="T398" s="19">
        <v>1550.24</v>
      </c>
      <c r="U398" s="19">
        <v>382.53</v>
      </c>
      <c r="V398" s="19">
        <v>0</v>
      </c>
      <c r="W398" s="19">
        <v>0</v>
      </c>
      <c r="X398" s="19">
        <v>0</v>
      </c>
      <c r="Y398" s="19">
        <v>0</v>
      </c>
      <c r="Z398" s="19">
        <v>0</v>
      </c>
      <c r="AA398" s="19">
        <v>1932.77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/>
      <c r="AT398" s="19"/>
      <c r="AU398" s="19">
        <f t="shared" si="6"/>
        <v>0</v>
      </c>
      <c r="AV398" s="19">
        <v>1174.78</v>
      </c>
      <c r="AW398" s="19">
        <v>1932.77</v>
      </c>
      <c r="AX398" s="20">
        <v>112</v>
      </c>
      <c r="AY398" s="20">
        <v>360</v>
      </c>
      <c r="AZ398" s="19">
        <v>247069.97700000001</v>
      </c>
      <c r="BA398" s="19">
        <v>69300</v>
      </c>
      <c r="BB398" s="21">
        <v>90</v>
      </c>
      <c r="BC398" s="21">
        <v>59.321064935064904</v>
      </c>
      <c r="BD398" s="21">
        <v>10.26</v>
      </c>
      <c r="BE398" s="21"/>
      <c r="BF398" s="17" t="s">
        <v>75</v>
      </c>
      <c r="BG398" s="14"/>
      <c r="BH398" s="17" t="s">
        <v>140</v>
      </c>
      <c r="BI398" s="17" t="s">
        <v>650</v>
      </c>
      <c r="BJ398" s="17" t="s">
        <v>651</v>
      </c>
      <c r="BK398" s="17" t="s">
        <v>97</v>
      </c>
      <c r="BL398" s="15" t="s">
        <v>79</v>
      </c>
      <c r="BM398" s="21">
        <v>355858.52275284001</v>
      </c>
      <c r="BN398" s="15" t="s">
        <v>80</v>
      </c>
      <c r="BO398" s="21"/>
      <c r="BP398" s="22">
        <v>37596</v>
      </c>
      <c r="BQ398" s="22">
        <v>48554</v>
      </c>
      <c r="BR398" s="21"/>
      <c r="BS398" s="21">
        <v>90</v>
      </c>
      <c r="BT398" s="21">
        <v>0</v>
      </c>
    </row>
    <row r="399" spans="1:72" s="1" customFormat="1" ht="18.2" customHeight="1" x14ac:dyDescent="0.15">
      <c r="A399" s="5">
        <v>397</v>
      </c>
      <c r="B399" s="6" t="s">
        <v>72</v>
      </c>
      <c r="C399" s="6" t="s">
        <v>73</v>
      </c>
      <c r="D399" s="7">
        <v>45139</v>
      </c>
      <c r="E399" s="8" t="s">
        <v>664</v>
      </c>
      <c r="F399" s="9">
        <v>2</v>
      </c>
      <c r="G399" s="9">
        <v>1</v>
      </c>
      <c r="H399" s="10">
        <v>43476.03</v>
      </c>
      <c r="I399" s="10">
        <v>371.47</v>
      </c>
      <c r="J399" s="10">
        <v>0</v>
      </c>
      <c r="K399" s="10">
        <v>43847.5</v>
      </c>
      <c r="L399" s="10">
        <v>188.08</v>
      </c>
      <c r="M399" s="10">
        <v>0</v>
      </c>
      <c r="N399" s="10"/>
      <c r="O399" s="10">
        <v>0</v>
      </c>
      <c r="P399" s="10">
        <v>0</v>
      </c>
      <c r="Q399" s="10">
        <v>0</v>
      </c>
      <c r="R399" s="10">
        <v>0</v>
      </c>
      <c r="S399" s="10">
        <v>43847.5</v>
      </c>
      <c r="T399" s="10">
        <v>735.09</v>
      </c>
      <c r="U399" s="10">
        <v>365.2</v>
      </c>
      <c r="V399" s="10">
        <v>0</v>
      </c>
      <c r="W399" s="10">
        <v>0</v>
      </c>
      <c r="X399" s="10">
        <v>0</v>
      </c>
      <c r="Y399" s="10">
        <v>0</v>
      </c>
      <c r="Z399" s="10">
        <v>0</v>
      </c>
      <c r="AA399" s="10">
        <v>1100.29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0</v>
      </c>
      <c r="AQ399" s="10">
        <v>0</v>
      </c>
      <c r="AR399" s="10">
        <v>0</v>
      </c>
      <c r="AS399" s="10"/>
      <c r="AT399" s="10"/>
      <c r="AU399" s="10">
        <f t="shared" si="6"/>
        <v>0</v>
      </c>
      <c r="AV399" s="10">
        <v>559.54999999999995</v>
      </c>
      <c r="AW399" s="10">
        <v>1100.29</v>
      </c>
      <c r="AX399" s="11">
        <v>113</v>
      </c>
      <c r="AY399" s="11">
        <v>360</v>
      </c>
      <c r="AZ399" s="10">
        <v>248665.571</v>
      </c>
      <c r="BA399" s="10">
        <v>62624</v>
      </c>
      <c r="BB399" s="12">
        <v>81.33</v>
      </c>
      <c r="BC399" s="12">
        <v>56.944896126085801</v>
      </c>
      <c r="BD399" s="12">
        <v>10.08</v>
      </c>
      <c r="BE399" s="12"/>
      <c r="BF399" s="8" t="s">
        <v>75</v>
      </c>
      <c r="BG399" s="5"/>
      <c r="BH399" s="8" t="s">
        <v>140</v>
      </c>
      <c r="BI399" s="8" t="s">
        <v>650</v>
      </c>
      <c r="BJ399" s="8" t="s">
        <v>651</v>
      </c>
      <c r="BK399" s="8" t="s">
        <v>97</v>
      </c>
      <c r="BL399" s="6" t="s">
        <v>79</v>
      </c>
      <c r="BM399" s="12">
        <v>341603.68289499998</v>
      </c>
      <c r="BN399" s="6" t="s">
        <v>80</v>
      </c>
      <c r="BO399" s="12"/>
      <c r="BP399" s="13">
        <v>37629</v>
      </c>
      <c r="BQ399" s="13">
        <v>48587</v>
      </c>
      <c r="BR399" s="12"/>
      <c r="BS399" s="12">
        <v>90</v>
      </c>
      <c r="BT399" s="12">
        <v>70</v>
      </c>
    </row>
    <row r="400" spans="1:72" s="1" customFormat="1" ht="18.2" customHeight="1" x14ac:dyDescent="0.15">
      <c r="A400" s="14">
        <v>398</v>
      </c>
      <c r="B400" s="15" t="s">
        <v>72</v>
      </c>
      <c r="C400" s="15" t="s">
        <v>73</v>
      </c>
      <c r="D400" s="16">
        <v>45139</v>
      </c>
      <c r="E400" s="17" t="s">
        <v>665</v>
      </c>
      <c r="F400" s="18">
        <v>62</v>
      </c>
      <c r="G400" s="18">
        <v>61</v>
      </c>
      <c r="H400" s="19">
        <v>24203.07</v>
      </c>
      <c r="I400" s="19">
        <v>18903.77</v>
      </c>
      <c r="J400" s="19">
        <v>0</v>
      </c>
      <c r="K400" s="19">
        <v>43106.84</v>
      </c>
      <c r="L400" s="19">
        <v>399.96</v>
      </c>
      <c r="M400" s="19">
        <v>0</v>
      </c>
      <c r="N400" s="19"/>
      <c r="O400" s="19">
        <v>0</v>
      </c>
      <c r="P400" s="19">
        <v>0</v>
      </c>
      <c r="Q400" s="19">
        <v>0</v>
      </c>
      <c r="R400" s="19">
        <v>0</v>
      </c>
      <c r="S400" s="19">
        <v>43106.84</v>
      </c>
      <c r="T400" s="19">
        <v>18740.04</v>
      </c>
      <c r="U400" s="19">
        <v>215.01</v>
      </c>
      <c r="V400" s="19">
        <v>0</v>
      </c>
      <c r="W400" s="19">
        <v>0</v>
      </c>
      <c r="X400" s="19">
        <v>0</v>
      </c>
      <c r="Y400" s="19">
        <v>0</v>
      </c>
      <c r="Z400" s="19">
        <v>0</v>
      </c>
      <c r="AA400" s="19">
        <v>18955.05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0</v>
      </c>
      <c r="AQ400" s="19">
        <v>0</v>
      </c>
      <c r="AR400" s="19">
        <v>0</v>
      </c>
      <c r="AS400" s="19"/>
      <c r="AT400" s="19"/>
      <c r="AU400" s="19">
        <f t="shared" si="6"/>
        <v>0</v>
      </c>
      <c r="AV400" s="19">
        <v>19303.73</v>
      </c>
      <c r="AW400" s="19">
        <v>18955.05</v>
      </c>
      <c r="AX400" s="20">
        <v>49</v>
      </c>
      <c r="AY400" s="20">
        <v>300</v>
      </c>
      <c r="AZ400" s="19">
        <v>232105.44500000001</v>
      </c>
      <c r="BA400" s="19">
        <v>64350</v>
      </c>
      <c r="BB400" s="21">
        <v>90</v>
      </c>
      <c r="BC400" s="21">
        <v>60.2892867132867</v>
      </c>
      <c r="BD400" s="21">
        <v>10.66</v>
      </c>
      <c r="BE400" s="21"/>
      <c r="BF400" s="17" t="s">
        <v>75</v>
      </c>
      <c r="BG400" s="14"/>
      <c r="BH400" s="17" t="s">
        <v>140</v>
      </c>
      <c r="BI400" s="17" t="s">
        <v>666</v>
      </c>
      <c r="BJ400" s="17" t="s">
        <v>667</v>
      </c>
      <c r="BK400" s="17" t="s">
        <v>78</v>
      </c>
      <c r="BL400" s="15" t="s">
        <v>79</v>
      </c>
      <c r="BM400" s="21">
        <v>335833.40673847997</v>
      </c>
      <c r="BN400" s="15" t="s">
        <v>80</v>
      </c>
      <c r="BO400" s="21"/>
      <c r="BP400" s="22">
        <v>37677</v>
      </c>
      <c r="BQ400" s="22">
        <v>46808</v>
      </c>
      <c r="BR400" s="21"/>
      <c r="BS400" s="21">
        <v>99.94</v>
      </c>
      <c r="BT400" s="21">
        <v>0</v>
      </c>
    </row>
    <row r="401" spans="1:72" s="1" customFormat="1" ht="18.2" customHeight="1" x14ac:dyDescent="0.15">
      <c r="A401" s="5">
        <v>399</v>
      </c>
      <c r="B401" s="6" t="s">
        <v>72</v>
      </c>
      <c r="C401" s="6" t="s">
        <v>73</v>
      </c>
      <c r="D401" s="7">
        <v>45139</v>
      </c>
      <c r="E401" s="8" t="s">
        <v>668</v>
      </c>
      <c r="F401" s="9">
        <v>2</v>
      </c>
      <c r="G401" s="9">
        <v>2</v>
      </c>
      <c r="H401" s="10">
        <v>54564.97</v>
      </c>
      <c r="I401" s="10">
        <v>609.59</v>
      </c>
      <c r="J401" s="10">
        <v>0</v>
      </c>
      <c r="K401" s="10">
        <v>55174.559999999998</v>
      </c>
      <c r="L401" s="10">
        <v>206.76</v>
      </c>
      <c r="M401" s="10">
        <v>0</v>
      </c>
      <c r="N401" s="10"/>
      <c r="O401" s="10">
        <v>201.43</v>
      </c>
      <c r="P401" s="10">
        <v>0</v>
      </c>
      <c r="Q401" s="10">
        <v>0</v>
      </c>
      <c r="R401" s="10">
        <v>0</v>
      </c>
      <c r="S401" s="10">
        <v>54973.13</v>
      </c>
      <c r="T401" s="10">
        <v>1440.28</v>
      </c>
      <c r="U401" s="10">
        <v>476.53</v>
      </c>
      <c r="V401" s="10">
        <v>0</v>
      </c>
      <c r="W401" s="10">
        <v>481.86</v>
      </c>
      <c r="X401" s="10">
        <v>0</v>
      </c>
      <c r="Y401" s="10">
        <v>0</v>
      </c>
      <c r="Z401" s="10">
        <v>0</v>
      </c>
      <c r="AA401" s="10">
        <v>1434.95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9">
        <v>33.96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</v>
      </c>
      <c r="AQ401" s="10">
        <v>0</v>
      </c>
      <c r="AR401" s="10">
        <v>0</v>
      </c>
      <c r="AS401" s="10"/>
      <c r="AT401" s="10"/>
      <c r="AU401" s="10">
        <f t="shared" si="6"/>
        <v>717.25</v>
      </c>
      <c r="AV401" s="10">
        <v>614.91999999999996</v>
      </c>
      <c r="AW401" s="10">
        <v>1434.95</v>
      </c>
      <c r="AX401" s="11">
        <v>115</v>
      </c>
      <c r="AY401" s="11">
        <v>360</v>
      </c>
      <c r="AZ401" s="10">
        <v>286924.79200000002</v>
      </c>
      <c r="BA401" s="10">
        <v>79200</v>
      </c>
      <c r="BB401" s="12">
        <v>90</v>
      </c>
      <c r="BC401" s="12">
        <v>62.4694659090909</v>
      </c>
      <c r="BD401" s="12">
        <v>10.48</v>
      </c>
      <c r="BE401" s="12"/>
      <c r="BF401" s="8" t="s">
        <v>75</v>
      </c>
      <c r="BG401" s="5"/>
      <c r="BH401" s="8" t="s">
        <v>140</v>
      </c>
      <c r="BI401" s="8" t="s">
        <v>650</v>
      </c>
      <c r="BJ401" s="8" t="s">
        <v>651</v>
      </c>
      <c r="BK401" s="8" t="s">
        <v>97</v>
      </c>
      <c r="BL401" s="6" t="s">
        <v>79</v>
      </c>
      <c r="BM401" s="12">
        <v>428280.37329985999</v>
      </c>
      <c r="BN401" s="6" t="s">
        <v>80</v>
      </c>
      <c r="BO401" s="12"/>
      <c r="BP401" s="13">
        <v>37708</v>
      </c>
      <c r="BQ401" s="13">
        <v>48666</v>
      </c>
      <c r="BR401" s="12"/>
      <c r="BS401" s="12">
        <v>90</v>
      </c>
      <c r="BT401" s="12">
        <v>70</v>
      </c>
    </row>
    <row r="402" spans="1:72" s="1" customFormat="1" ht="18.2" customHeight="1" x14ac:dyDescent="0.15">
      <c r="A402" s="14">
        <v>400</v>
      </c>
      <c r="B402" s="15" t="s">
        <v>72</v>
      </c>
      <c r="C402" s="15" t="s">
        <v>73</v>
      </c>
      <c r="D402" s="16">
        <v>45139</v>
      </c>
      <c r="E402" s="17" t="s">
        <v>669</v>
      </c>
      <c r="F402" s="18">
        <v>165</v>
      </c>
      <c r="G402" s="18">
        <v>164</v>
      </c>
      <c r="H402" s="19">
        <v>29225.84</v>
      </c>
      <c r="I402" s="19">
        <v>34550.620000000003</v>
      </c>
      <c r="J402" s="19">
        <v>0</v>
      </c>
      <c r="K402" s="19">
        <v>63776.46</v>
      </c>
      <c r="L402" s="19">
        <v>385.69</v>
      </c>
      <c r="M402" s="19">
        <v>0</v>
      </c>
      <c r="N402" s="19"/>
      <c r="O402" s="19">
        <v>0</v>
      </c>
      <c r="P402" s="19">
        <v>0</v>
      </c>
      <c r="Q402" s="19">
        <v>0</v>
      </c>
      <c r="R402" s="19">
        <v>0</v>
      </c>
      <c r="S402" s="19">
        <v>63776.46</v>
      </c>
      <c r="T402" s="19">
        <v>69193.2</v>
      </c>
      <c r="U402" s="19">
        <v>243.06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69436.259999999995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/>
      <c r="AT402" s="19"/>
      <c r="AU402" s="19">
        <f t="shared" si="6"/>
        <v>0</v>
      </c>
      <c r="AV402" s="19">
        <v>34936.31</v>
      </c>
      <c r="AW402" s="19">
        <v>69436.259999999995</v>
      </c>
      <c r="AX402" s="20">
        <v>58</v>
      </c>
      <c r="AY402" s="20">
        <v>300</v>
      </c>
      <c r="AZ402" s="19">
        <v>251711.383</v>
      </c>
      <c r="BA402" s="19">
        <v>69300</v>
      </c>
      <c r="BB402" s="21">
        <v>90</v>
      </c>
      <c r="BC402" s="21">
        <v>82.826571428571398</v>
      </c>
      <c r="BD402" s="21">
        <v>9.98</v>
      </c>
      <c r="BE402" s="21"/>
      <c r="BF402" s="17" t="s">
        <v>75</v>
      </c>
      <c r="BG402" s="14"/>
      <c r="BH402" s="17" t="s">
        <v>140</v>
      </c>
      <c r="BI402" s="17" t="s">
        <v>650</v>
      </c>
      <c r="BJ402" s="17" t="s">
        <v>651</v>
      </c>
      <c r="BK402" s="17" t="s">
        <v>78</v>
      </c>
      <c r="BL402" s="15" t="s">
        <v>79</v>
      </c>
      <c r="BM402" s="21">
        <v>496864.67000411998</v>
      </c>
      <c r="BN402" s="15" t="s">
        <v>80</v>
      </c>
      <c r="BO402" s="21"/>
      <c r="BP402" s="22">
        <v>37785</v>
      </c>
      <c r="BQ402" s="22">
        <v>46917</v>
      </c>
      <c r="BR402" s="21"/>
      <c r="BS402" s="21">
        <v>87</v>
      </c>
      <c r="BT402" s="21">
        <v>0</v>
      </c>
    </row>
    <row r="403" spans="1:72" s="1" customFormat="1" ht="18.2" customHeight="1" x14ac:dyDescent="0.15">
      <c r="A403" s="5">
        <v>401</v>
      </c>
      <c r="B403" s="6" t="s">
        <v>72</v>
      </c>
      <c r="C403" s="6" t="s">
        <v>73</v>
      </c>
      <c r="D403" s="7">
        <v>45139</v>
      </c>
      <c r="E403" s="8" t="s">
        <v>670</v>
      </c>
      <c r="F403" s="9">
        <v>201</v>
      </c>
      <c r="G403" s="9">
        <v>200</v>
      </c>
      <c r="H403" s="10">
        <v>45602.16</v>
      </c>
      <c r="I403" s="10">
        <v>30735.72</v>
      </c>
      <c r="J403" s="10">
        <v>0</v>
      </c>
      <c r="K403" s="10">
        <v>76337.88</v>
      </c>
      <c r="L403" s="10">
        <v>325.02999999999997</v>
      </c>
      <c r="M403" s="10">
        <v>0</v>
      </c>
      <c r="N403" s="10"/>
      <c r="O403" s="10">
        <v>0</v>
      </c>
      <c r="P403" s="10">
        <v>0</v>
      </c>
      <c r="Q403" s="10">
        <v>0</v>
      </c>
      <c r="R403" s="10">
        <v>0</v>
      </c>
      <c r="S403" s="10">
        <v>76337.88</v>
      </c>
      <c r="T403" s="10">
        <v>114646.1</v>
      </c>
      <c r="U403" s="10">
        <v>398.26</v>
      </c>
      <c r="V403" s="10">
        <v>0</v>
      </c>
      <c r="W403" s="10">
        <v>0</v>
      </c>
      <c r="X403" s="10">
        <v>0</v>
      </c>
      <c r="Y403" s="10">
        <v>0</v>
      </c>
      <c r="Z403" s="10">
        <v>0</v>
      </c>
      <c r="AA403" s="10">
        <v>115044.36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0</v>
      </c>
      <c r="AR403" s="10">
        <v>0</v>
      </c>
      <c r="AS403" s="10"/>
      <c r="AT403" s="10"/>
      <c r="AU403" s="10">
        <f t="shared" si="6"/>
        <v>0</v>
      </c>
      <c r="AV403" s="10">
        <v>31060.75</v>
      </c>
      <c r="AW403" s="10">
        <v>115044.36</v>
      </c>
      <c r="AX403" s="11">
        <v>91</v>
      </c>
      <c r="AY403" s="11">
        <v>360</v>
      </c>
      <c r="AZ403" s="10">
        <v>258993.856</v>
      </c>
      <c r="BA403" s="10">
        <v>79200</v>
      </c>
      <c r="BB403" s="12">
        <v>90</v>
      </c>
      <c r="BC403" s="12">
        <v>86.747590909090903</v>
      </c>
      <c r="BD403" s="12">
        <v>10.48</v>
      </c>
      <c r="BE403" s="12"/>
      <c r="BF403" s="8" t="s">
        <v>75</v>
      </c>
      <c r="BG403" s="5"/>
      <c r="BH403" s="8" t="s">
        <v>259</v>
      </c>
      <c r="BI403" s="8" t="s">
        <v>671</v>
      </c>
      <c r="BJ403" s="8" t="s">
        <v>672</v>
      </c>
      <c r="BK403" s="8" t="s">
        <v>78</v>
      </c>
      <c r="BL403" s="6" t="s">
        <v>79</v>
      </c>
      <c r="BM403" s="12">
        <v>594727.20114936004</v>
      </c>
      <c r="BN403" s="6" t="s">
        <v>80</v>
      </c>
      <c r="BO403" s="12"/>
      <c r="BP403" s="13">
        <v>36958</v>
      </c>
      <c r="BQ403" s="13">
        <v>47915</v>
      </c>
      <c r="BR403" s="12"/>
      <c r="BS403" s="12">
        <v>90</v>
      </c>
      <c r="BT403" s="12">
        <v>0</v>
      </c>
    </row>
    <row r="404" spans="1:72" s="1" customFormat="1" ht="18.2" customHeight="1" x14ac:dyDescent="0.15">
      <c r="A404" s="14">
        <v>402</v>
      </c>
      <c r="B404" s="15" t="s">
        <v>72</v>
      </c>
      <c r="C404" s="15" t="s">
        <v>73</v>
      </c>
      <c r="D404" s="16">
        <v>45139</v>
      </c>
      <c r="E404" s="17" t="s">
        <v>673</v>
      </c>
      <c r="F404" s="18">
        <v>110</v>
      </c>
      <c r="G404" s="18">
        <v>109</v>
      </c>
      <c r="H404" s="19">
        <v>28957.72</v>
      </c>
      <c r="I404" s="19">
        <v>15453.64</v>
      </c>
      <c r="J404" s="19">
        <v>0</v>
      </c>
      <c r="K404" s="19">
        <v>44411.360000000001</v>
      </c>
      <c r="L404" s="19">
        <v>209.87</v>
      </c>
      <c r="M404" s="19">
        <v>0</v>
      </c>
      <c r="N404" s="19"/>
      <c r="O404" s="19">
        <v>0</v>
      </c>
      <c r="P404" s="19">
        <v>0</v>
      </c>
      <c r="Q404" s="19">
        <v>0</v>
      </c>
      <c r="R404" s="19">
        <v>0</v>
      </c>
      <c r="S404" s="19">
        <v>44411.360000000001</v>
      </c>
      <c r="T404" s="19">
        <v>32504.26</v>
      </c>
      <c r="U404" s="19">
        <v>226.11</v>
      </c>
      <c r="V404" s="19">
        <v>0</v>
      </c>
      <c r="W404" s="19">
        <v>0</v>
      </c>
      <c r="X404" s="19">
        <v>0</v>
      </c>
      <c r="Y404" s="19">
        <v>0</v>
      </c>
      <c r="Z404" s="19">
        <v>0</v>
      </c>
      <c r="AA404" s="19">
        <v>32730.37</v>
      </c>
      <c r="AB404" s="19">
        <v>0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/>
      <c r="AT404" s="19"/>
      <c r="AU404" s="19">
        <f t="shared" si="6"/>
        <v>0</v>
      </c>
      <c r="AV404" s="19">
        <v>15663.51</v>
      </c>
      <c r="AW404" s="19">
        <v>32730.37</v>
      </c>
      <c r="AX404" s="20">
        <v>93</v>
      </c>
      <c r="AY404" s="20">
        <v>360</v>
      </c>
      <c r="AZ404" s="19">
        <v>205161.35699999999</v>
      </c>
      <c r="BA404" s="19">
        <v>52440.25</v>
      </c>
      <c r="BB404" s="21">
        <v>76</v>
      </c>
      <c r="BC404" s="21">
        <v>64.363983009234303</v>
      </c>
      <c r="BD404" s="21">
        <v>9.3699999999999992</v>
      </c>
      <c r="BE404" s="21"/>
      <c r="BF404" s="17" t="s">
        <v>75</v>
      </c>
      <c r="BG404" s="14"/>
      <c r="BH404" s="17" t="s">
        <v>259</v>
      </c>
      <c r="BI404" s="17" t="s">
        <v>674</v>
      </c>
      <c r="BJ404" s="17" t="s">
        <v>675</v>
      </c>
      <c r="BK404" s="17" t="s">
        <v>78</v>
      </c>
      <c r="BL404" s="15" t="s">
        <v>79</v>
      </c>
      <c r="BM404" s="21">
        <v>345996.55940192001</v>
      </c>
      <c r="BN404" s="15" t="s">
        <v>80</v>
      </c>
      <c r="BO404" s="21"/>
      <c r="BP404" s="22">
        <v>37018</v>
      </c>
      <c r="BQ404" s="22">
        <v>47975</v>
      </c>
      <c r="BR404" s="21"/>
      <c r="BS404" s="21">
        <v>90</v>
      </c>
      <c r="BT404" s="21">
        <v>0</v>
      </c>
    </row>
    <row r="405" spans="1:72" s="1" customFormat="1" ht="18.2" customHeight="1" x14ac:dyDescent="0.15">
      <c r="A405" s="5">
        <v>403</v>
      </c>
      <c r="B405" s="6" t="s">
        <v>72</v>
      </c>
      <c r="C405" s="6" t="s">
        <v>73</v>
      </c>
      <c r="D405" s="7">
        <v>45139</v>
      </c>
      <c r="E405" s="8" t="s">
        <v>676</v>
      </c>
      <c r="F405" s="9">
        <v>2</v>
      </c>
      <c r="G405" s="9">
        <v>1</v>
      </c>
      <c r="H405" s="10">
        <v>25452.09</v>
      </c>
      <c r="I405" s="10">
        <v>357.16</v>
      </c>
      <c r="J405" s="10">
        <v>0</v>
      </c>
      <c r="K405" s="10">
        <v>25809.25</v>
      </c>
      <c r="L405" s="10">
        <v>180.13</v>
      </c>
      <c r="M405" s="10">
        <v>0</v>
      </c>
      <c r="N405" s="10"/>
      <c r="O405" s="10">
        <v>0</v>
      </c>
      <c r="P405" s="10">
        <v>0</v>
      </c>
      <c r="Q405" s="10">
        <v>0</v>
      </c>
      <c r="R405" s="10">
        <v>0</v>
      </c>
      <c r="S405" s="10">
        <v>25809.25</v>
      </c>
      <c r="T405" s="10">
        <v>297.5</v>
      </c>
      <c r="U405" s="10">
        <v>147.19999999999999</v>
      </c>
      <c r="V405" s="10">
        <v>0</v>
      </c>
      <c r="W405" s="10">
        <v>0</v>
      </c>
      <c r="X405" s="10">
        <v>0</v>
      </c>
      <c r="Y405" s="10">
        <v>0</v>
      </c>
      <c r="Z405" s="10">
        <v>0</v>
      </c>
      <c r="AA405" s="10">
        <v>444.7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/>
      <c r="AT405" s="10"/>
      <c r="AU405" s="10">
        <f t="shared" si="6"/>
        <v>0</v>
      </c>
      <c r="AV405" s="10">
        <v>537.29</v>
      </c>
      <c r="AW405" s="10">
        <v>444.7</v>
      </c>
      <c r="AX405" s="11">
        <v>103</v>
      </c>
      <c r="AY405" s="11">
        <v>360</v>
      </c>
      <c r="AZ405" s="10">
        <v>169742.92499999999</v>
      </c>
      <c r="BA405" s="10">
        <v>49500</v>
      </c>
      <c r="BB405" s="12">
        <v>90</v>
      </c>
      <c r="BC405" s="12">
        <v>46.925909090909101</v>
      </c>
      <c r="BD405" s="12">
        <v>6.94</v>
      </c>
      <c r="BE405" s="12"/>
      <c r="BF405" s="8" t="s">
        <v>91</v>
      </c>
      <c r="BG405" s="5"/>
      <c r="BH405" s="8" t="s">
        <v>259</v>
      </c>
      <c r="BI405" s="8" t="s">
        <v>674</v>
      </c>
      <c r="BJ405" s="8" t="s">
        <v>677</v>
      </c>
      <c r="BK405" s="8" t="s">
        <v>97</v>
      </c>
      <c r="BL405" s="6" t="s">
        <v>79</v>
      </c>
      <c r="BM405" s="12">
        <v>201072.69177850001</v>
      </c>
      <c r="BN405" s="6" t="s">
        <v>80</v>
      </c>
      <c r="BO405" s="12"/>
      <c r="BP405" s="13">
        <v>37322</v>
      </c>
      <c r="BQ405" s="13">
        <v>48280</v>
      </c>
      <c r="BR405" s="12"/>
      <c r="BS405" s="12">
        <v>78.5</v>
      </c>
      <c r="BT405" s="12">
        <v>70</v>
      </c>
    </row>
    <row r="406" spans="1:72" s="1" customFormat="1" ht="18.2" customHeight="1" x14ac:dyDescent="0.15">
      <c r="A406" s="14">
        <v>404</v>
      </c>
      <c r="B406" s="15" t="s">
        <v>72</v>
      </c>
      <c r="C406" s="15" t="s">
        <v>73</v>
      </c>
      <c r="D406" s="16">
        <v>45139</v>
      </c>
      <c r="E406" s="17" t="s">
        <v>678</v>
      </c>
      <c r="F406" s="18">
        <v>0</v>
      </c>
      <c r="G406" s="18">
        <v>0</v>
      </c>
      <c r="H406" s="19">
        <v>18652.27</v>
      </c>
      <c r="I406" s="19">
        <v>0</v>
      </c>
      <c r="J406" s="19">
        <v>0</v>
      </c>
      <c r="K406" s="19">
        <v>18652.27</v>
      </c>
      <c r="L406" s="19">
        <v>139.9</v>
      </c>
      <c r="M406" s="19">
        <v>0</v>
      </c>
      <c r="N406" s="19"/>
      <c r="O406" s="19">
        <v>0</v>
      </c>
      <c r="P406" s="19">
        <v>139.9</v>
      </c>
      <c r="Q406" s="19">
        <v>0</v>
      </c>
      <c r="R406" s="19">
        <v>0</v>
      </c>
      <c r="S406" s="19">
        <v>18512.37</v>
      </c>
      <c r="T406" s="19">
        <v>0</v>
      </c>
      <c r="U406" s="19">
        <v>97.15</v>
      </c>
      <c r="V406" s="19">
        <v>0</v>
      </c>
      <c r="W406" s="19">
        <v>0</v>
      </c>
      <c r="X406" s="19">
        <v>97.15</v>
      </c>
      <c r="Y406" s="19">
        <v>0</v>
      </c>
      <c r="Z406" s="19">
        <v>0</v>
      </c>
      <c r="AA406" s="19">
        <v>0</v>
      </c>
      <c r="AB406" s="19">
        <v>78.5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34.69</v>
      </c>
      <c r="AI406" s="19">
        <v>33.96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/>
      <c r="AT406" s="19"/>
      <c r="AU406" s="19">
        <f t="shared" si="6"/>
        <v>384.20000000000005</v>
      </c>
      <c r="AV406" s="19">
        <v>0</v>
      </c>
      <c r="AW406" s="19">
        <v>0</v>
      </c>
      <c r="AX406" s="20">
        <v>104</v>
      </c>
      <c r="AY406" s="20">
        <v>360</v>
      </c>
      <c r="AZ406" s="19">
        <v>169982.89</v>
      </c>
      <c r="BA406" s="19">
        <v>38500</v>
      </c>
      <c r="BB406" s="21">
        <v>70</v>
      </c>
      <c r="BC406" s="21">
        <v>33.658854545454503</v>
      </c>
      <c r="BD406" s="21">
        <v>6.25</v>
      </c>
      <c r="BE406" s="21"/>
      <c r="BF406" s="17" t="s">
        <v>75</v>
      </c>
      <c r="BG406" s="14"/>
      <c r="BH406" s="17" t="s">
        <v>259</v>
      </c>
      <c r="BI406" s="17" t="s">
        <v>674</v>
      </c>
      <c r="BJ406" s="17" t="s">
        <v>677</v>
      </c>
      <c r="BK406" s="17" t="s">
        <v>83</v>
      </c>
      <c r="BL406" s="15" t="s">
        <v>79</v>
      </c>
      <c r="BM406" s="21">
        <v>144224.72823114</v>
      </c>
      <c r="BN406" s="15" t="s">
        <v>80</v>
      </c>
      <c r="BO406" s="21"/>
      <c r="BP406" s="22">
        <v>37351</v>
      </c>
      <c r="BQ406" s="22">
        <v>48309</v>
      </c>
      <c r="BR406" s="21"/>
      <c r="BS406" s="21">
        <v>78.5</v>
      </c>
      <c r="BT406" s="21">
        <v>0</v>
      </c>
    </row>
    <row r="407" spans="1:72" s="1" customFormat="1" ht="18.2" customHeight="1" x14ac:dyDescent="0.15">
      <c r="A407" s="5">
        <v>405</v>
      </c>
      <c r="B407" s="6" t="s">
        <v>72</v>
      </c>
      <c r="C407" s="6" t="s">
        <v>73</v>
      </c>
      <c r="D407" s="7">
        <v>45139</v>
      </c>
      <c r="E407" s="8" t="s">
        <v>679</v>
      </c>
      <c r="F407" s="9">
        <v>0</v>
      </c>
      <c r="G407" s="9">
        <v>0</v>
      </c>
      <c r="H407" s="10">
        <v>23544.11</v>
      </c>
      <c r="I407" s="10">
        <v>0</v>
      </c>
      <c r="J407" s="10">
        <v>0</v>
      </c>
      <c r="K407" s="10">
        <v>23544.11</v>
      </c>
      <c r="L407" s="10">
        <v>171.25</v>
      </c>
      <c r="M407" s="10">
        <v>0</v>
      </c>
      <c r="N407" s="10"/>
      <c r="O407" s="10">
        <v>0</v>
      </c>
      <c r="P407" s="10">
        <v>171.25</v>
      </c>
      <c r="Q407" s="10">
        <v>0</v>
      </c>
      <c r="R407" s="10">
        <v>0</v>
      </c>
      <c r="S407" s="10">
        <v>23372.86</v>
      </c>
      <c r="T407" s="10">
        <v>0</v>
      </c>
      <c r="U407" s="10">
        <v>133.22</v>
      </c>
      <c r="V407" s="10">
        <v>0</v>
      </c>
      <c r="W407" s="10">
        <v>0</v>
      </c>
      <c r="X407" s="10">
        <v>133.22</v>
      </c>
      <c r="Y407" s="10">
        <v>0</v>
      </c>
      <c r="Z407" s="10">
        <v>0</v>
      </c>
      <c r="AA407" s="10">
        <v>0</v>
      </c>
      <c r="AB407" s="10">
        <v>78.5</v>
      </c>
      <c r="AC407" s="10">
        <v>0</v>
      </c>
      <c r="AD407" s="10">
        <v>0</v>
      </c>
      <c r="AE407" s="10">
        <v>0</v>
      </c>
      <c r="AF407" s="10">
        <v>0</v>
      </c>
      <c r="AG407" s="10">
        <v>0</v>
      </c>
      <c r="AH407" s="10">
        <v>42.11</v>
      </c>
      <c r="AI407" s="19">
        <v>33.96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</v>
      </c>
      <c r="AQ407" s="10">
        <v>0</v>
      </c>
      <c r="AR407" s="10">
        <v>0</v>
      </c>
      <c r="AS407" s="10"/>
      <c r="AT407" s="10"/>
      <c r="AU407" s="10">
        <f t="shared" si="6"/>
        <v>459.03999999999996</v>
      </c>
      <c r="AV407" s="10">
        <v>0</v>
      </c>
      <c r="AW407" s="10">
        <v>0</v>
      </c>
      <c r="AX407" s="11">
        <v>101</v>
      </c>
      <c r="AY407" s="11">
        <v>360</v>
      </c>
      <c r="AZ407" s="10">
        <v>171552.755</v>
      </c>
      <c r="BA407" s="10">
        <v>46750.55</v>
      </c>
      <c r="BB407" s="12">
        <v>85</v>
      </c>
      <c r="BC407" s="12">
        <v>42.495609142566202</v>
      </c>
      <c r="BD407" s="12">
        <v>6.79</v>
      </c>
      <c r="BE407" s="12"/>
      <c r="BF407" s="8" t="s">
        <v>75</v>
      </c>
      <c r="BG407" s="5"/>
      <c r="BH407" s="8" t="s">
        <v>259</v>
      </c>
      <c r="BI407" s="8" t="s">
        <v>674</v>
      </c>
      <c r="BJ407" s="8" t="s">
        <v>677</v>
      </c>
      <c r="BK407" s="8" t="s">
        <v>83</v>
      </c>
      <c r="BL407" s="6" t="s">
        <v>79</v>
      </c>
      <c r="BM407" s="12">
        <v>182091.45460492</v>
      </c>
      <c r="BN407" s="6" t="s">
        <v>80</v>
      </c>
      <c r="BO407" s="12"/>
      <c r="BP407" s="13">
        <v>37384</v>
      </c>
      <c r="BQ407" s="13">
        <v>48342</v>
      </c>
      <c r="BR407" s="12"/>
      <c r="BS407" s="12">
        <v>78.5</v>
      </c>
      <c r="BT407" s="12">
        <v>0</v>
      </c>
    </row>
    <row r="408" spans="1:72" s="1" customFormat="1" ht="18.2" customHeight="1" x14ac:dyDescent="0.15">
      <c r="A408" s="14">
        <v>406</v>
      </c>
      <c r="B408" s="15" t="s">
        <v>72</v>
      </c>
      <c r="C408" s="15" t="s">
        <v>73</v>
      </c>
      <c r="D408" s="16">
        <v>45139</v>
      </c>
      <c r="E408" s="17" t="s">
        <v>680</v>
      </c>
      <c r="F408" s="18">
        <v>0</v>
      </c>
      <c r="G408" s="18">
        <v>0</v>
      </c>
      <c r="H408" s="19">
        <v>18576.599999999999</v>
      </c>
      <c r="I408" s="19">
        <v>218.63</v>
      </c>
      <c r="J408" s="19">
        <v>0</v>
      </c>
      <c r="K408" s="19">
        <v>18795.23</v>
      </c>
      <c r="L408" s="19">
        <v>219.89</v>
      </c>
      <c r="M408" s="19">
        <v>0</v>
      </c>
      <c r="N408" s="19"/>
      <c r="O408" s="19">
        <v>218.63</v>
      </c>
      <c r="P408" s="19">
        <v>219.89</v>
      </c>
      <c r="Q408" s="19">
        <v>0</v>
      </c>
      <c r="R408" s="19">
        <v>0</v>
      </c>
      <c r="S408" s="19">
        <v>18356.71</v>
      </c>
      <c r="T408" s="19">
        <v>108.7</v>
      </c>
      <c r="U408" s="19">
        <v>107.44</v>
      </c>
      <c r="V408" s="19">
        <v>0</v>
      </c>
      <c r="W408" s="19">
        <v>108.7</v>
      </c>
      <c r="X408" s="19">
        <v>107.44</v>
      </c>
      <c r="Y408" s="19">
        <v>0</v>
      </c>
      <c r="Z408" s="19">
        <v>0</v>
      </c>
      <c r="AA408" s="19">
        <v>0</v>
      </c>
      <c r="AB408" s="19">
        <v>78.5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44.62</v>
      </c>
      <c r="AI408" s="19">
        <v>33.96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44.62</v>
      </c>
      <c r="AP408" s="19">
        <v>0</v>
      </c>
      <c r="AQ408" s="19">
        <v>0</v>
      </c>
      <c r="AR408" s="19">
        <v>0</v>
      </c>
      <c r="AS408" s="19"/>
      <c r="AT408" s="19"/>
      <c r="AU408" s="19">
        <f t="shared" si="6"/>
        <v>856.36</v>
      </c>
      <c r="AV408" s="19">
        <v>0</v>
      </c>
      <c r="AW408" s="19">
        <v>0</v>
      </c>
      <c r="AX408" s="20">
        <v>71</v>
      </c>
      <c r="AY408" s="20">
        <v>360</v>
      </c>
      <c r="AZ408" s="19">
        <v>172868.63</v>
      </c>
      <c r="BA408" s="19">
        <v>49500</v>
      </c>
      <c r="BB408" s="21">
        <v>90</v>
      </c>
      <c r="BC408" s="21">
        <v>33.375836363636402</v>
      </c>
      <c r="BD408" s="21">
        <v>6.94</v>
      </c>
      <c r="BE408" s="21"/>
      <c r="BF408" s="17" t="s">
        <v>75</v>
      </c>
      <c r="BG408" s="14"/>
      <c r="BH408" s="17" t="s">
        <v>259</v>
      </c>
      <c r="BI408" s="17" t="s">
        <v>674</v>
      </c>
      <c r="BJ408" s="17" t="s">
        <v>677</v>
      </c>
      <c r="BK408" s="17" t="s">
        <v>83</v>
      </c>
      <c r="BL408" s="15" t="s">
        <v>79</v>
      </c>
      <c r="BM408" s="21">
        <v>143012.02444462001</v>
      </c>
      <c r="BN408" s="15" t="s">
        <v>80</v>
      </c>
      <c r="BO408" s="21"/>
      <c r="BP408" s="22">
        <v>37469</v>
      </c>
      <c r="BQ408" s="22">
        <v>48427</v>
      </c>
      <c r="BR408" s="21"/>
      <c r="BS408" s="21">
        <v>78.5</v>
      </c>
      <c r="BT408" s="21">
        <v>0</v>
      </c>
    </row>
    <row r="409" spans="1:72" s="1" customFormat="1" ht="18.2" customHeight="1" x14ac:dyDescent="0.15">
      <c r="A409" s="5">
        <v>407</v>
      </c>
      <c r="B409" s="6" t="s">
        <v>72</v>
      </c>
      <c r="C409" s="6" t="s">
        <v>73</v>
      </c>
      <c r="D409" s="7">
        <v>45139</v>
      </c>
      <c r="E409" s="8" t="s">
        <v>681</v>
      </c>
      <c r="F409" s="9">
        <v>0</v>
      </c>
      <c r="G409" s="9">
        <v>0</v>
      </c>
      <c r="H409" s="10">
        <v>11264.88</v>
      </c>
      <c r="I409" s="10">
        <v>0</v>
      </c>
      <c r="J409" s="10">
        <v>0</v>
      </c>
      <c r="K409" s="10">
        <v>11264.88</v>
      </c>
      <c r="L409" s="10">
        <v>109.19</v>
      </c>
      <c r="M409" s="10">
        <v>0</v>
      </c>
      <c r="N409" s="10"/>
      <c r="O409" s="10">
        <v>0</v>
      </c>
      <c r="P409" s="10">
        <v>109.19</v>
      </c>
      <c r="Q409" s="10">
        <v>0</v>
      </c>
      <c r="R409" s="10">
        <v>0</v>
      </c>
      <c r="S409" s="10">
        <v>11155.69</v>
      </c>
      <c r="T409" s="10">
        <v>0</v>
      </c>
      <c r="U409" s="10">
        <v>81.58</v>
      </c>
      <c r="V409" s="10">
        <v>0</v>
      </c>
      <c r="W409" s="10">
        <v>0</v>
      </c>
      <c r="X409" s="10">
        <v>81.58</v>
      </c>
      <c r="Y409" s="10">
        <v>0</v>
      </c>
      <c r="Z409" s="10">
        <v>0</v>
      </c>
      <c r="AA409" s="10">
        <v>0</v>
      </c>
      <c r="AB409" s="10">
        <v>65</v>
      </c>
      <c r="AC409" s="10">
        <v>0</v>
      </c>
      <c r="AD409" s="10">
        <v>25</v>
      </c>
      <c r="AE409" s="10">
        <v>0</v>
      </c>
      <c r="AF409" s="10">
        <v>0</v>
      </c>
      <c r="AG409" s="10">
        <v>0</v>
      </c>
      <c r="AH409" s="10">
        <v>31.64</v>
      </c>
      <c r="AI409" s="19">
        <v>33.96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/>
      <c r="AT409" s="10"/>
      <c r="AU409" s="10">
        <f t="shared" si="6"/>
        <v>346.37</v>
      </c>
      <c r="AV409" s="10">
        <v>0</v>
      </c>
      <c r="AW409" s="10">
        <v>0</v>
      </c>
      <c r="AX409" s="11">
        <v>75</v>
      </c>
      <c r="AY409" s="11">
        <v>360</v>
      </c>
      <c r="AZ409" s="10">
        <v>159008.45000000001</v>
      </c>
      <c r="BA409" s="10">
        <v>23648</v>
      </c>
      <c r="BB409" s="12">
        <v>47.3</v>
      </c>
      <c r="BC409" s="12">
        <v>22.3132669570365</v>
      </c>
      <c r="BD409" s="12">
        <v>9.44</v>
      </c>
      <c r="BE409" s="12"/>
      <c r="BF409" s="8" t="s">
        <v>75</v>
      </c>
      <c r="BG409" s="5"/>
      <c r="BH409" s="8" t="s">
        <v>259</v>
      </c>
      <c r="BI409" s="8" t="s">
        <v>682</v>
      </c>
      <c r="BJ409" s="8" t="s">
        <v>683</v>
      </c>
      <c r="BK409" s="8" t="s">
        <v>83</v>
      </c>
      <c r="BL409" s="6" t="s">
        <v>79</v>
      </c>
      <c r="BM409" s="12">
        <v>86910.879508180005</v>
      </c>
      <c r="BN409" s="6" t="s">
        <v>80</v>
      </c>
      <c r="BO409" s="12"/>
      <c r="BP409" s="13">
        <v>37554</v>
      </c>
      <c r="BQ409" s="13">
        <v>48512</v>
      </c>
      <c r="BR409" s="12"/>
      <c r="BS409" s="12">
        <v>65</v>
      </c>
      <c r="BT409" s="12">
        <v>25</v>
      </c>
    </row>
    <row r="410" spans="1:72" s="1" customFormat="1" ht="18.2" customHeight="1" x14ac:dyDescent="0.15">
      <c r="A410" s="14">
        <v>408</v>
      </c>
      <c r="B410" s="15" t="s">
        <v>72</v>
      </c>
      <c r="C410" s="15" t="s">
        <v>73</v>
      </c>
      <c r="D410" s="16">
        <v>45139</v>
      </c>
      <c r="E410" s="17" t="s">
        <v>684</v>
      </c>
      <c r="F410" s="18">
        <v>1</v>
      </c>
      <c r="G410" s="18">
        <v>0</v>
      </c>
      <c r="H410" s="19">
        <v>12742.23</v>
      </c>
      <c r="I410" s="19">
        <v>98.19</v>
      </c>
      <c r="J410" s="19">
        <v>0</v>
      </c>
      <c r="K410" s="19">
        <v>12840.42</v>
      </c>
      <c r="L410" s="19">
        <v>98.95</v>
      </c>
      <c r="M410" s="19">
        <v>0</v>
      </c>
      <c r="N410" s="19"/>
      <c r="O410" s="19">
        <v>18.12</v>
      </c>
      <c r="P410" s="19">
        <v>0</v>
      </c>
      <c r="Q410" s="19">
        <v>0</v>
      </c>
      <c r="R410" s="19">
        <v>0</v>
      </c>
      <c r="S410" s="19">
        <v>12822.3</v>
      </c>
      <c r="T410" s="19">
        <v>90.74</v>
      </c>
      <c r="U410" s="19">
        <v>90.04</v>
      </c>
      <c r="V410" s="19">
        <v>0</v>
      </c>
      <c r="W410" s="19">
        <v>90.74</v>
      </c>
      <c r="X410" s="19">
        <v>0</v>
      </c>
      <c r="Y410" s="19">
        <v>0</v>
      </c>
      <c r="Z410" s="19">
        <v>0</v>
      </c>
      <c r="AA410" s="19">
        <v>90.04</v>
      </c>
      <c r="AB410" s="19">
        <v>0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33.96</v>
      </c>
      <c r="AJ410" s="19">
        <v>0</v>
      </c>
      <c r="AK410" s="19">
        <v>0</v>
      </c>
      <c r="AL410" s="19">
        <v>25</v>
      </c>
      <c r="AM410" s="19">
        <v>57.01</v>
      </c>
      <c r="AN410" s="19">
        <v>0</v>
      </c>
      <c r="AO410" s="19">
        <v>31.55</v>
      </c>
      <c r="AP410" s="19">
        <v>0</v>
      </c>
      <c r="AQ410" s="19">
        <v>0</v>
      </c>
      <c r="AR410" s="19">
        <v>0</v>
      </c>
      <c r="AS410" s="19"/>
      <c r="AT410" s="19"/>
      <c r="AU410" s="19">
        <f t="shared" si="6"/>
        <v>256.38</v>
      </c>
      <c r="AV410" s="19">
        <v>179.02</v>
      </c>
      <c r="AW410" s="19">
        <v>90.04</v>
      </c>
      <c r="AX410" s="20">
        <v>90</v>
      </c>
      <c r="AY410" s="20">
        <v>360</v>
      </c>
      <c r="AZ410" s="19">
        <v>162905.20000000001</v>
      </c>
      <c r="BA410" s="19">
        <v>23983</v>
      </c>
      <c r="BB410" s="21">
        <v>47.97</v>
      </c>
      <c r="BC410" s="21">
        <v>25.646738564816701</v>
      </c>
      <c r="BD410" s="21">
        <v>9.23</v>
      </c>
      <c r="BE410" s="21"/>
      <c r="BF410" s="17" t="s">
        <v>75</v>
      </c>
      <c r="BG410" s="14"/>
      <c r="BH410" s="17" t="s">
        <v>259</v>
      </c>
      <c r="BI410" s="17" t="s">
        <v>682</v>
      </c>
      <c r="BJ410" s="17" t="s">
        <v>683</v>
      </c>
      <c r="BK410" s="17" t="s">
        <v>97</v>
      </c>
      <c r="BL410" s="15" t="s">
        <v>79</v>
      </c>
      <c r="BM410" s="21">
        <v>99894.974700599996</v>
      </c>
      <c r="BN410" s="15" t="s">
        <v>80</v>
      </c>
      <c r="BO410" s="21"/>
      <c r="BP410" s="22">
        <v>37705</v>
      </c>
      <c r="BQ410" s="22">
        <v>48663</v>
      </c>
      <c r="BR410" s="21"/>
      <c r="BS410" s="21">
        <v>65</v>
      </c>
      <c r="BT410" s="21">
        <v>95</v>
      </c>
    </row>
    <row r="411" spans="1:72" s="1" customFormat="1" ht="18.2" customHeight="1" x14ac:dyDescent="0.15">
      <c r="A411" s="5">
        <v>409</v>
      </c>
      <c r="B411" s="6" t="s">
        <v>72</v>
      </c>
      <c r="C411" s="6" t="s">
        <v>73</v>
      </c>
      <c r="D411" s="7">
        <v>45139</v>
      </c>
      <c r="E411" s="8" t="s">
        <v>685</v>
      </c>
      <c r="F411" s="9">
        <v>0</v>
      </c>
      <c r="G411" s="9">
        <v>0</v>
      </c>
      <c r="H411" s="10">
        <v>51070.66</v>
      </c>
      <c r="I411" s="10">
        <v>0</v>
      </c>
      <c r="J411" s="10">
        <v>0</v>
      </c>
      <c r="K411" s="10">
        <v>51070.66</v>
      </c>
      <c r="L411" s="10">
        <v>369.24</v>
      </c>
      <c r="M411" s="10">
        <v>0</v>
      </c>
      <c r="N411" s="10"/>
      <c r="O411" s="10">
        <v>0</v>
      </c>
      <c r="P411" s="10">
        <v>369.24</v>
      </c>
      <c r="Q411" s="10">
        <v>0</v>
      </c>
      <c r="R411" s="10">
        <v>0</v>
      </c>
      <c r="S411" s="10">
        <v>50701.42</v>
      </c>
      <c r="T411" s="10">
        <v>0</v>
      </c>
      <c r="U411" s="10">
        <v>453.25</v>
      </c>
      <c r="V411" s="10">
        <v>0</v>
      </c>
      <c r="W411" s="10">
        <v>0</v>
      </c>
      <c r="X411" s="10">
        <v>453.25</v>
      </c>
      <c r="Y411" s="10">
        <v>0</v>
      </c>
      <c r="Z411" s="10">
        <v>0</v>
      </c>
      <c r="AA411" s="10">
        <v>0</v>
      </c>
      <c r="AB411" s="10">
        <v>90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100.36</v>
      </c>
      <c r="AI411" s="19">
        <v>33.96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/>
      <c r="AT411" s="10"/>
      <c r="AU411" s="10">
        <f t="shared" si="6"/>
        <v>1046.81</v>
      </c>
      <c r="AV411" s="10">
        <v>0</v>
      </c>
      <c r="AW411" s="10">
        <v>0</v>
      </c>
      <c r="AX411" s="11">
        <v>90</v>
      </c>
      <c r="AY411" s="11">
        <v>360</v>
      </c>
      <c r="AZ411" s="10">
        <v>307763.47249999997</v>
      </c>
      <c r="BA411" s="10">
        <v>88825</v>
      </c>
      <c r="BB411" s="12">
        <v>85</v>
      </c>
      <c r="BC411" s="12">
        <v>48.518105263157899</v>
      </c>
      <c r="BD411" s="12">
        <v>10.65</v>
      </c>
      <c r="BE411" s="12"/>
      <c r="BF411" s="8" t="s">
        <v>75</v>
      </c>
      <c r="BG411" s="5"/>
      <c r="BH411" s="8" t="s">
        <v>149</v>
      </c>
      <c r="BI411" s="8" t="s">
        <v>686</v>
      </c>
      <c r="BJ411" s="8"/>
      <c r="BK411" s="8" t="s">
        <v>83</v>
      </c>
      <c r="BL411" s="6" t="s">
        <v>79</v>
      </c>
      <c r="BM411" s="12">
        <v>395000.66822524002</v>
      </c>
      <c r="BN411" s="6" t="s">
        <v>80</v>
      </c>
      <c r="BO411" s="12"/>
      <c r="BP411" s="13">
        <v>36937</v>
      </c>
      <c r="BQ411" s="13">
        <v>47894</v>
      </c>
      <c r="BR411" s="12"/>
      <c r="BS411" s="12">
        <v>90</v>
      </c>
      <c r="BT411" s="12">
        <v>0</v>
      </c>
    </row>
    <row r="412" spans="1:72" s="1" customFormat="1" ht="18.2" customHeight="1" x14ac:dyDescent="0.15">
      <c r="A412" s="14">
        <v>410</v>
      </c>
      <c r="B412" s="15" t="s">
        <v>72</v>
      </c>
      <c r="C412" s="15" t="s">
        <v>73</v>
      </c>
      <c r="D412" s="16">
        <v>45139</v>
      </c>
      <c r="E412" s="17" t="s">
        <v>687</v>
      </c>
      <c r="F412" s="18">
        <v>0</v>
      </c>
      <c r="G412" s="18">
        <v>0</v>
      </c>
      <c r="H412" s="19">
        <v>34957.57</v>
      </c>
      <c r="I412" s="19">
        <v>0</v>
      </c>
      <c r="J412" s="19">
        <v>0</v>
      </c>
      <c r="K412" s="19">
        <v>34957.57</v>
      </c>
      <c r="L412" s="19">
        <v>269.75</v>
      </c>
      <c r="M412" s="19">
        <v>0</v>
      </c>
      <c r="N412" s="19"/>
      <c r="O412" s="19">
        <v>0</v>
      </c>
      <c r="P412" s="19">
        <v>269.75</v>
      </c>
      <c r="Q412" s="19">
        <v>0</v>
      </c>
      <c r="R412" s="19">
        <v>0</v>
      </c>
      <c r="S412" s="19">
        <v>34687.82</v>
      </c>
      <c r="T412" s="19">
        <v>0</v>
      </c>
      <c r="U412" s="19">
        <v>285.48</v>
      </c>
      <c r="V412" s="19">
        <v>0</v>
      </c>
      <c r="W412" s="19">
        <v>0</v>
      </c>
      <c r="X412" s="19">
        <v>285.48</v>
      </c>
      <c r="Y412" s="19">
        <v>0</v>
      </c>
      <c r="Z412" s="19">
        <v>0</v>
      </c>
      <c r="AA412" s="19">
        <v>0</v>
      </c>
      <c r="AB412" s="19">
        <v>65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68.209999999999994</v>
      </c>
      <c r="AI412" s="19">
        <v>33.96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/>
      <c r="AT412" s="19"/>
      <c r="AU412" s="19">
        <f t="shared" si="6"/>
        <v>722.4</v>
      </c>
      <c r="AV412" s="19">
        <v>0</v>
      </c>
      <c r="AW412" s="19">
        <v>0</v>
      </c>
      <c r="AX412" s="20">
        <v>88</v>
      </c>
      <c r="AY412" s="20">
        <v>360</v>
      </c>
      <c r="AZ412" s="19">
        <v>207345.28099999999</v>
      </c>
      <c r="BA412" s="19">
        <v>64350</v>
      </c>
      <c r="BB412" s="21">
        <v>90</v>
      </c>
      <c r="BC412" s="21">
        <v>48.514433566433603</v>
      </c>
      <c r="BD412" s="21">
        <v>9.8000000000000007</v>
      </c>
      <c r="BE412" s="21"/>
      <c r="BF412" s="17" t="s">
        <v>75</v>
      </c>
      <c r="BG412" s="14"/>
      <c r="BH412" s="17" t="s">
        <v>149</v>
      </c>
      <c r="BI412" s="17" t="s">
        <v>686</v>
      </c>
      <c r="BJ412" s="17"/>
      <c r="BK412" s="17" t="s">
        <v>83</v>
      </c>
      <c r="BL412" s="15" t="s">
        <v>79</v>
      </c>
      <c r="BM412" s="21">
        <v>270243.16240604001</v>
      </c>
      <c r="BN412" s="15" t="s">
        <v>80</v>
      </c>
      <c r="BO412" s="21"/>
      <c r="BP412" s="22">
        <v>36882</v>
      </c>
      <c r="BQ412" s="22">
        <v>47839</v>
      </c>
      <c r="BR412" s="21"/>
      <c r="BS412" s="21">
        <v>65</v>
      </c>
      <c r="BT412" s="21">
        <v>0</v>
      </c>
    </row>
    <row r="413" spans="1:72" s="1" customFormat="1" ht="18.2" customHeight="1" x14ac:dyDescent="0.15">
      <c r="A413" s="5">
        <v>411</v>
      </c>
      <c r="B413" s="6" t="s">
        <v>72</v>
      </c>
      <c r="C413" s="6" t="s">
        <v>73</v>
      </c>
      <c r="D413" s="7">
        <v>45139</v>
      </c>
      <c r="E413" s="8" t="s">
        <v>688</v>
      </c>
      <c r="F413" s="9">
        <v>142</v>
      </c>
      <c r="G413" s="9">
        <v>141</v>
      </c>
      <c r="H413" s="10">
        <v>35291.379999999997</v>
      </c>
      <c r="I413" s="10">
        <v>22394.35</v>
      </c>
      <c r="J413" s="10">
        <v>0</v>
      </c>
      <c r="K413" s="10">
        <v>57685.73</v>
      </c>
      <c r="L413" s="10">
        <v>267.01</v>
      </c>
      <c r="M413" s="10">
        <v>0</v>
      </c>
      <c r="N413" s="10"/>
      <c r="O413" s="10">
        <v>0</v>
      </c>
      <c r="P413" s="10">
        <v>0</v>
      </c>
      <c r="Q413" s="10">
        <v>0</v>
      </c>
      <c r="R413" s="10">
        <v>0</v>
      </c>
      <c r="S413" s="10">
        <v>57685.73</v>
      </c>
      <c r="T413" s="10">
        <v>56448.33</v>
      </c>
      <c r="U413" s="10">
        <v>288.22000000000003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0">
        <v>56736.55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/>
      <c r="AT413" s="10"/>
      <c r="AU413" s="10">
        <f t="shared" si="6"/>
        <v>0</v>
      </c>
      <c r="AV413" s="10">
        <v>22661.360000000001</v>
      </c>
      <c r="AW413" s="10">
        <v>56736.55</v>
      </c>
      <c r="AX413" s="11">
        <v>89</v>
      </c>
      <c r="AY413" s="11">
        <v>360</v>
      </c>
      <c r="AZ413" s="10">
        <v>209469.3315</v>
      </c>
      <c r="BA413" s="10">
        <v>64350</v>
      </c>
      <c r="BB413" s="12">
        <v>90</v>
      </c>
      <c r="BC413" s="12">
        <v>80.679342657342701</v>
      </c>
      <c r="BD413" s="12">
        <v>9.8000000000000007</v>
      </c>
      <c r="BE413" s="12"/>
      <c r="BF413" s="8" t="s">
        <v>75</v>
      </c>
      <c r="BG413" s="5"/>
      <c r="BH413" s="8" t="s">
        <v>149</v>
      </c>
      <c r="BI413" s="8" t="s">
        <v>686</v>
      </c>
      <c r="BJ413" s="8"/>
      <c r="BK413" s="8" t="s">
        <v>78</v>
      </c>
      <c r="BL413" s="6" t="s">
        <v>79</v>
      </c>
      <c r="BM413" s="12">
        <v>449413.48579706001</v>
      </c>
      <c r="BN413" s="6" t="s">
        <v>80</v>
      </c>
      <c r="BO413" s="12"/>
      <c r="BP413" s="13">
        <v>36909</v>
      </c>
      <c r="BQ413" s="13">
        <v>47866</v>
      </c>
      <c r="BR413" s="12"/>
      <c r="BS413" s="12">
        <v>65</v>
      </c>
      <c r="BT413" s="12">
        <v>0</v>
      </c>
    </row>
    <row r="414" spans="1:72" s="1" customFormat="1" ht="18.2" customHeight="1" x14ac:dyDescent="0.15">
      <c r="A414" s="14">
        <v>412</v>
      </c>
      <c r="B414" s="15" t="s">
        <v>72</v>
      </c>
      <c r="C414" s="15" t="s">
        <v>73</v>
      </c>
      <c r="D414" s="16">
        <v>45139</v>
      </c>
      <c r="E414" s="17" t="s">
        <v>689</v>
      </c>
      <c r="F414" s="18">
        <v>151</v>
      </c>
      <c r="G414" s="18">
        <v>150</v>
      </c>
      <c r="H414" s="19">
        <v>32129.37</v>
      </c>
      <c r="I414" s="19">
        <v>19402.169999999998</v>
      </c>
      <c r="J414" s="19">
        <v>0</v>
      </c>
      <c r="K414" s="19">
        <v>51531.54</v>
      </c>
      <c r="L414" s="19">
        <v>221.03</v>
      </c>
      <c r="M414" s="19">
        <v>0</v>
      </c>
      <c r="N414" s="19"/>
      <c r="O414" s="19">
        <v>0</v>
      </c>
      <c r="P414" s="19">
        <v>0</v>
      </c>
      <c r="Q414" s="19">
        <v>0</v>
      </c>
      <c r="R414" s="19">
        <v>0</v>
      </c>
      <c r="S414" s="19">
        <v>51531.54</v>
      </c>
      <c r="T414" s="19">
        <v>52502.5</v>
      </c>
      <c r="U414" s="19">
        <v>255.16</v>
      </c>
      <c r="V414" s="19">
        <v>0</v>
      </c>
      <c r="W414" s="19">
        <v>0</v>
      </c>
      <c r="X414" s="19">
        <v>0</v>
      </c>
      <c r="Y414" s="19">
        <v>0</v>
      </c>
      <c r="Z414" s="19">
        <v>0</v>
      </c>
      <c r="AA414" s="19">
        <v>52757.66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/>
      <c r="AT414" s="19"/>
      <c r="AU414" s="19">
        <f t="shared" si="6"/>
        <v>0</v>
      </c>
      <c r="AV414" s="19">
        <v>19623.2</v>
      </c>
      <c r="AW414" s="19">
        <v>52757.66</v>
      </c>
      <c r="AX414" s="20">
        <v>96</v>
      </c>
      <c r="AY414" s="20">
        <v>360</v>
      </c>
      <c r="AZ414" s="19">
        <v>213175.53400000001</v>
      </c>
      <c r="BA414" s="19">
        <v>56485.18</v>
      </c>
      <c r="BB414" s="21">
        <v>79</v>
      </c>
      <c r="BC414" s="21">
        <v>72.071854245662294</v>
      </c>
      <c r="BD414" s="21">
        <v>9.5299999999999994</v>
      </c>
      <c r="BE414" s="21"/>
      <c r="BF414" s="17" t="s">
        <v>75</v>
      </c>
      <c r="BG414" s="14"/>
      <c r="BH414" s="17" t="s">
        <v>149</v>
      </c>
      <c r="BI414" s="17" t="s">
        <v>686</v>
      </c>
      <c r="BJ414" s="17" t="s">
        <v>690</v>
      </c>
      <c r="BK414" s="17" t="s">
        <v>78</v>
      </c>
      <c r="BL414" s="15" t="s">
        <v>79</v>
      </c>
      <c r="BM414" s="21">
        <v>401467.90237188002</v>
      </c>
      <c r="BN414" s="15" t="s">
        <v>80</v>
      </c>
      <c r="BO414" s="21"/>
      <c r="BP414" s="22">
        <v>37112</v>
      </c>
      <c r="BQ414" s="22">
        <v>48069</v>
      </c>
      <c r="BR414" s="21"/>
      <c r="BS414" s="21">
        <v>90</v>
      </c>
      <c r="BT414" s="21">
        <v>0</v>
      </c>
    </row>
    <row r="415" spans="1:72" s="1" customFormat="1" ht="18.2" customHeight="1" x14ac:dyDescent="0.15">
      <c r="A415" s="5">
        <v>413</v>
      </c>
      <c r="B415" s="6" t="s">
        <v>72</v>
      </c>
      <c r="C415" s="6" t="s">
        <v>73</v>
      </c>
      <c r="D415" s="7">
        <v>45139</v>
      </c>
      <c r="E415" s="8" t="s">
        <v>691</v>
      </c>
      <c r="F415" s="9">
        <v>0</v>
      </c>
      <c r="G415" s="9">
        <v>0</v>
      </c>
      <c r="H415" s="10">
        <v>37100.9</v>
      </c>
      <c r="I415" s="10">
        <v>0</v>
      </c>
      <c r="J415" s="10">
        <v>0</v>
      </c>
      <c r="K415" s="10">
        <v>37100.9</v>
      </c>
      <c r="L415" s="10">
        <v>252.24</v>
      </c>
      <c r="M415" s="10">
        <v>0</v>
      </c>
      <c r="N415" s="10"/>
      <c r="O415" s="10">
        <v>0</v>
      </c>
      <c r="P415" s="10">
        <v>252.24</v>
      </c>
      <c r="Q415" s="10">
        <v>0</v>
      </c>
      <c r="R415" s="10">
        <v>0</v>
      </c>
      <c r="S415" s="10">
        <v>36848.660000000003</v>
      </c>
      <c r="T415" s="10">
        <v>0</v>
      </c>
      <c r="U415" s="10">
        <v>302.99</v>
      </c>
      <c r="V415" s="10">
        <v>0</v>
      </c>
      <c r="W415" s="10">
        <v>0</v>
      </c>
      <c r="X415" s="10">
        <v>302.99</v>
      </c>
      <c r="Y415" s="10">
        <v>0</v>
      </c>
      <c r="Z415" s="10">
        <v>0</v>
      </c>
      <c r="AA415" s="10">
        <v>0</v>
      </c>
      <c r="AB415" s="10">
        <v>90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70.959999999999994</v>
      </c>
      <c r="AI415" s="19">
        <v>33.96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/>
      <c r="AT415" s="10"/>
      <c r="AU415" s="10">
        <f t="shared" si="6"/>
        <v>750.15</v>
      </c>
      <c r="AV415" s="10">
        <v>0</v>
      </c>
      <c r="AW415" s="10">
        <v>0</v>
      </c>
      <c r="AX415" s="11">
        <v>96</v>
      </c>
      <c r="AY415" s="11">
        <v>360</v>
      </c>
      <c r="AZ415" s="10">
        <v>213195.76850000001</v>
      </c>
      <c r="BA415" s="10">
        <v>64350</v>
      </c>
      <c r="BB415" s="12">
        <v>90</v>
      </c>
      <c r="BC415" s="12">
        <v>51.536587412587402</v>
      </c>
      <c r="BD415" s="12">
        <v>9.8000000000000007</v>
      </c>
      <c r="BE415" s="12"/>
      <c r="BF415" s="8" t="s">
        <v>75</v>
      </c>
      <c r="BG415" s="5"/>
      <c r="BH415" s="8" t="s">
        <v>149</v>
      </c>
      <c r="BI415" s="8" t="s">
        <v>686</v>
      </c>
      <c r="BJ415" s="8" t="s">
        <v>690</v>
      </c>
      <c r="BK415" s="8" t="s">
        <v>83</v>
      </c>
      <c r="BL415" s="6" t="s">
        <v>79</v>
      </c>
      <c r="BM415" s="12">
        <v>287077.66613252001</v>
      </c>
      <c r="BN415" s="6" t="s">
        <v>80</v>
      </c>
      <c r="BO415" s="12"/>
      <c r="BP415" s="13">
        <v>37116</v>
      </c>
      <c r="BQ415" s="13">
        <v>48073</v>
      </c>
      <c r="BR415" s="12"/>
      <c r="BS415" s="12">
        <v>90</v>
      </c>
      <c r="BT415" s="12">
        <v>0</v>
      </c>
    </row>
    <row r="416" spans="1:72" s="1" customFormat="1" ht="18.2" customHeight="1" x14ac:dyDescent="0.15">
      <c r="A416" s="14">
        <v>414</v>
      </c>
      <c r="B416" s="15" t="s">
        <v>72</v>
      </c>
      <c r="C416" s="15" t="s">
        <v>73</v>
      </c>
      <c r="D416" s="16">
        <v>45139</v>
      </c>
      <c r="E416" s="17" t="s">
        <v>692</v>
      </c>
      <c r="F416" s="18">
        <v>160</v>
      </c>
      <c r="G416" s="18">
        <v>159</v>
      </c>
      <c r="H416" s="19">
        <v>28053.93</v>
      </c>
      <c r="I416" s="19">
        <v>17938.82</v>
      </c>
      <c r="J416" s="19">
        <v>0</v>
      </c>
      <c r="K416" s="19">
        <v>45992.75</v>
      </c>
      <c r="L416" s="19">
        <v>195.51</v>
      </c>
      <c r="M416" s="19">
        <v>0</v>
      </c>
      <c r="N416" s="19"/>
      <c r="O416" s="19">
        <v>0</v>
      </c>
      <c r="P416" s="19">
        <v>0</v>
      </c>
      <c r="Q416" s="19">
        <v>0</v>
      </c>
      <c r="R416" s="19">
        <v>0</v>
      </c>
      <c r="S416" s="19">
        <v>45992.75</v>
      </c>
      <c r="T416" s="19">
        <v>47914.63</v>
      </c>
      <c r="U416" s="19">
        <v>216.24</v>
      </c>
      <c r="V416" s="19">
        <v>0</v>
      </c>
      <c r="W416" s="19">
        <v>0</v>
      </c>
      <c r="X416" s="19">
        <v>0</v>
      </c>
      <c r="Y416" s="19">
        <v>0</v>
      </c>
      <c r="Z416" s="19">
        <v>0</v>
      </c>
      <c r="AA416" s="19">
        <v>48130.87</v>
      </c>
      <c r="AB416" s="19">
        <v>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/>
      <c r="AT416" s="19"/>
      <c r="AU416" s="19">
        <f t="shared" si="6"/>
        <v>0</v>
      </c>
      <c r="AV416" s="19">
        <v>18134.330000000002</v>
      </c>
      <c r="AW416" s="19">
        <v>48130.87</v>
      </c>
      <c r="AX416" s="20">
        <v>96</v>
      </c>
      <c r="AY416" s="20">
        <v>360</v>
      </c>
      <c r="AZ416" s="19">
        <v>213400.04399999999</v>
      </c>
      <c r="BA416" s="19">
        <v>50050.31</v>
      </c>
      <c r="BB416" s="21">
        <v>70</v>
      </c>
      <c r="BC416" s="21">
        <v>64.325126058160293</v>
      </c>
      <c r="BD416" s="21">
        <v>9.25</v>
      </c>
      <c r="BE416" s="21"/>
      <c r="BF416" s="17" t="s">
        <v>75</v>
      </c>
      <c r="BG416" s="14"/>
      <c r="BH416" s="17" t="s">
        <v>149</v>
      </c>
      <c r="BI416" s="17" t="s">
        <v>686</v>
      </c>
      <c r="BJ416" s="17" t="s">
        <v>690</v>
      </c>
      <c r="BK416" s="17" t="s">
        <v>78</v>
      </c>
      <c r="BL416" s="15" t="s">
        <v>79</v>
      </c>
      <c r="BM416" s="21">
        <v>358316.72926549998</v>
      </c>
      <c r="BN416" s="15" t="s">
        <v>80</v>
      </c>
      <c r="BO416" s="21"/>
      <c r="BP416" s="22">
        <v>37125</v>
      </c>
      <c r="BQ416" s="22">
        <v>48082</v>
      </c>
      <c r="BR416" s="21"/>
      <c r="BS416" s="21">
        <v>90</v>
      </c>
      <c r="BT416" s="21">
        <v>0</v>
      </c>
    </row>
    <row r="417" spans="1:72" s="1" customFormat="1" ht="18.2" customHeight="1" x14ac:dyDescent="0.15">
      <c r="A417" s="5">
        <v>415</v>
      </c>
      <c r="B417" s="6" t="s">
        <v>72</v>
      </c>
      <c r="C417" s="6" t="s">
        <v>73</v>
      </c>
      <c r="D417" s="7">
        <v>45139</v>
      </c>
      <c r="E417" s="8" t="s">
        <v>693</v>
      </c>
      <c r="F417" s="9">
        <v>0</v>
      </c>
      <c r="G417" s="9">
        <v>0</v>
      </c>
      <c r="H417" s="10">
        <v>20891.47</v>
      </c>
      <c r="I417" s="10">
        <v>326.63</v>
      </c>
      <c r="J417" s="10">
        <v>0</v>
      </c>
      <c r="K417" s="10">
        <v>21218.1</v>
      </c>
      <c r="L417" s="10">
        <v>329.37</v>
      </c>
      <c r="M417" s="10">
        <v>0</v>
      </c>
      <c r="N417" s="10"/>
      <c r="O417" s="10">
        <v>326.63</v>
      </c>
      <c r="P417" s="10">
        <v>329.37</v>
      </c>
      <c r="Q417" s="10">
        <v>309.72000000000003</v>
      </c>
      <c r="R417" s="10">
        <v>0</v>
      </c>
      <c r="S417" s="10">
        <v>20252.38</v>
      </c>
      <c r="T417" s="10">
        <v>163.74</v>
      </c>
      <c r="U417" s="10">
        <v>161.22</v>
      </c>
      <c r="V417" s="10">
        <v>0</v>
      </c>
      <c r="W417" s="10">
        <v>163.74</v>
      </c>
      <c r="X417" s="10">
        <v>161.22</v>
      </c>
      <c r="Y417" s="10">
        <v>0</v>
      </c>
      <c r="Z417" s="10">
        <v>0</v>
      </c>
      <c r="AA417" s="10">
        <v>0</v>
      </c>
      <c r="AB417" s="10">
        <v>115</v>
      </c>
      <c r="AC417" s="10">
        <v>0</v>
      </c>
      <c r="AD417" s="10">
        <v>25</v>
      </c>
      <c r="AE417" s="10">
        <v>0</v>
      </c>
      <c r="AF417" s="10">
        <v>70</v>
      </c>
      <c r="AG417" s="10">
        <v>0</v>
      </c>
      <c r="AH417" s="10">
        <v>70.89</v>
      </c>
      <c r="AI417" s="19">
        <v>33.96</v>
      </c>
      <c r="AJ417" s="10">
        <v>0</v>
      </c>
      <c r="AK417" s="10">
        <v>0</v>
      </c>
      <c r="AL417" s="10">
        <v>25</v>
      </c>
      <c r="AM417" s="10">
        <v>0</v>
      </c>
      <c r="AN417" s="10">
        <v>0</v>
      </c>
      <c r="AO417" s="10">
        <v>70.87</v>
      </c>
      <c r="AP417" s="10">
        <v>0</v>
      </c>
      <c r="AQ417" s="10">
        <v>0</v>
      </c>
      <c r="AR417" s="10">
        <v>0</v>
      </c>
      <c r="AS417" s="10"/>
      <c r="AT417" s="10"/>
      <c r="AU417" s="10">
        <f t="shared" si="6"/>
        <v>1701.3999999999999</v>
      </c>
      <c r="AV417" s="10">
        <v>0</v>
      </c>
      <c r="AW417" s="10">
        <v>0</v>
      </c>
      <c r="AX417" s="11">
        <v>88</v>
      </c>
      <c r="AY417" s="11">
        <v>360</v>
      </c>
      <c r="AZ417" s="10">
        <v>223091.6545</v>
      </c>
      <c r="BA417" s="10">
        <v>57200</v>
      </c>
      <c r="BB417" s="12">
        <v>80</v>
      </c>
      <c r="BC417" s="12">
        <v>28.325006993007001</v>
      </c>
      <c r="BD417" s="12">
        <v>10.06</v>
      </c>
      <c r="BE417" s="12"/>
      <c r="BF417" s="8" t="s">
        <v>75</v>
      </c>
      <c r="BG417" s="5"/>
      <c r="BH417" s="8" t="s">
        <v>149</v>
      </c>
      <c r="BI417" s="8" t="s">
        <v>686</v>
      </c>
      <c r="BJ417" s="8" t="s">
        <v>690</v>
      </c>
      <c r="BK417" s="8" t="s">
        <v>83</v>
      </c>
      <c r="BL417" s="6" t="s">
        <v>79</v>
      </c>
      <c r="BM417" s="12">
        <v>157780.66241836001</v>
      </c>
      <c r="BN417" s="6" t="s">
        <v>80</v>
      </c>
      <c r="BO417" s="12"/>
      <c r="BP417" s="13">
        <v>37414</v>
      </c>
      <c r="BQ417" s="13">
        <v>48372</v>
      </c>
      <c r="BR417" s="12"/>
      <c r="BS417" s="12">
        <v>115</v>
      </c>
      <c r="BT417" s="12">
        <v>25</v>
      </c>
    </row>
    <row r="418" spans="1:72" s="1" customFormat="1" ht="18.2" customHeight="1" x14ac:dyDescent="0.15">
      <c r="A418" s="14">
        <v>416</v>
      </c>
      <c r="B418" s="15" t="s">
        <v>72</v>
      </c>
      <c r="C418" s="15" t="s">
        <v>73</v>
      </c>
      <c r="D418" s="16">
        <v>45139</v>
      </c>
      <c r="E418" s="17" t="s">
        <v>694</v>
      </c>
      <c r="F418" s="18">
        <v>148</v>
      </c>
      <c r="G418" s="18">
        <v>147</v>
      </c>
      <c r="H418" s="19">
        <v>35472.85</v>
      </c>
      <c r="I418" s="19">
        <v>17570.259999999998</v>
      </c>
      <c r="J418" s="19">
        <v>0</v>
      </c>
      <c r="K418" s="19">
        <v>53043.11</v>
      </c>
      <c r="L418" s="19">
        <v>202.68</v>
      </c>
      <c r="M418" s="19">
        <v>0</v>
      </c>
      <c r="N418" s="19"/>
      <c r="O418" s="19">
        <v>0</v>
      </c>
      <c r="P418" s="19">
        <v>0</v>
      </c>
      <c r="Q418" s="19">
        <v>0</v>
      </c>
      <c r="R418" s="19">
        <v>0</v>
      </c>
      <c r="S418" s="19">
        <v>53043.11</v>
      </c>
      <c r="T418" s="19">
        <v>54294.1</v>
      </c>
      <c r="U418" s="19">
        <v>282.89</v>
      </c>
      <c r="V418" s="19">
        <v>0</v>
      </c>
      <c r="W418" s="19">
        <v>0</v>
      </c>
      <c r="X418" s="19">
        <v>0</v>
      </c>
      <c r="Y418" s="19">
        <v>0</v>
      </c>
      <c r="Z418" s="19">
        <v>0</v>
      </c>
      <c r="AA418" s="19">
        <v>54576.99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/>
      <c r="AT418" s="19"/>
      <c r="AU418" s="19">
        <f t="shared" si="6"/>
        <v>0</v>
      </c>
      <c r="AV418" s="19">
        <v>17772.939999999999</v>
      </c>
      <c r="AW418" s="19">
        <v>54576.99</v>
      </c>
      <c r="AX418" s="20">
        <v>109</v>
      </c>
      <c r="AY418" s="20">
        <v>360</v>
      </c>
      <c r="AZ418" s="19">
        <v>201612.83660000001</v>
      </c>
      <c r="BA418" s="19">
        <v>57398</v>
      </c>
      <c r="BB418" s="21">
        <v>90</v>
      </c>
      <c r="BC418" s="21">
        <v>83.171537335795705</v>
      </c>
      <c r="BD418" s="21">
        <v>9.57</v>
      </c>
      <c r="BE418" s="21"/>
      <c r="BF418" s="17" t="s">
        <v>75</v>
      </c>
      <c r="BG418" s="14"/>
      <c r="BH418" s="17" t="s">
        <v>149</v>
      </c>
      <c r="BI418" s="17" t="s">
        <v>686</v>
      </c>
      <c r="BJ418" s="17" t="s">
        <v>690</v>
      </c>
      <c r="BK418" s="17" t="s">
        <v>78</v>
      </c>
      <c r="BL418" s="15" t="s">
        <v>79</v>
      </c>
      <c r="BM418" s="21">
        <v>413244.12402541999</v>
      </c>
      <c r="BN418" s="15" t="s">
        <v>80</v>
      </c>
      <c r="BO418" s="21"/>
      <c r="BP418" s="22">
        <v>37523</v>
      </c>
      <c r="BQ418" s="22">
        <v>48481</v>
      </c>
      <c r="BR418" s="21"/>
      <c r="BS418" s="21">
        <v>90</v>
      </c>
      <c r="BT418" s="21">
        <v>0</v>
      </c>
    </row>
    <row r="419" spans="1:72" s="1" customFormat="1" ht="18.2" customHeight="1" x14ac:dyDescent="0.15">
      <c r="A419" s="5">
        <v>417</v>
      </c>
      <c r="B419" s="6" t="s">
        <v>72</v>
      </c>
      <c r="C419" s="6" t="s">
        <v>73</v>
      </c>
      <c r="D419" s="7">
        <v>45139</v>
      </c>
      <c r="E419" s="8" t="s">
        <v>695</v>
      </c>
      <c r="F419" s="9">
        <v>0</v>
      </c>
      <c r="G419" s="9">
        <v>0</v>
      </c>
      <c r="H419" s="10">
        <v>7157.81</v>
      </c>
      <c r="I419" s="10">
        <v>0</v>
      </c>
      <c r="J419" s="10">
        <v>0</v>
      </c>
      <c r="K419" s="10">
        <v>7157.81</v>
      </c>
      <c r="L419" s="10">
        <v>79.790000000000006</v>
      </c>
      <c r="M419" s="10">
        <v>0</v>
      </c>
      <c r="N419" s="10"/>
      <c r="O419" s="10">
        <v>0</v>
      </c>
      <c r="P419" s="10">
        <v>79.790000000000006</v>
      </c>
      <c r="Q419" s="10">
        <v>0</v>
      </c>
      <c r="R419" s="10">
        <v>0</v>
      </c>
      <c r="S419" s="10">
        <v>7078.02</v>
      </c>
      <c r="T419" s="10">
        <v>0</v>
      </c>
      <c r="U419" s="10">
        <v>55.95</v>
      </c>
      <c r="V419" s="10">
        <v>0</v>
      </c>
      <c r="W419" s="10">
        <v>0</v>
      </c>
      <c r="X419" s="10">
        <v>55.95</v>
      </c>
      <c r="Y419" s="10">
        <v>0</v>
      </c>
      <c r="Z419" s="10">
        <v>0</v>
      </c>
      <c r="AA419" s="10">
        <v>0</v>
      </c>
      <c r="AB419" s="10">
        <v>71.87</v>
      </c>
      <c r="AC419" s="10">
        <v>0</v>
      </c>
      <c r="AD419" s="10">
        <v>25</v>
      </c>
      <c r="AE419" s="10">
        <v>0</v>
      </c>
      <c r="AF419" s="10">
        <v>0</v>
      </c>
      <c r="AG419" s="10">
        <v>0</v>
      </c>
      <c r="AH419" s="10">
        <v>26.06</v>
      </c>
      <c r="AI419" s="19">
        <v>33.96</v>
      </c>
      <c r="AJ419" s="10">
        <v>0</v>
      </c>
      <c r="AK419" s="10">
        <v>0</v>
      </c>
      <c r="AL419" s="10">
        <v>0</v>
      </c>
      <c r="AM419" s="10">
        <v>0</v>
      </c>
      <c r="AN419" s="10">
        <v>0</v>
      </c>
      <c r="AO419" s="10">
        <v>0</v>
      </c>
      <c r="AP419" s="10">
        <v>0</v>
      </c>
      <c r="AQ419" s="10">
        <v>0</v>
      </c>
      <c r="AR419" s="10">
        <v>0</v>
      </c>
      <c r="AS419" s="10"/>
      <c r="AT419" s="10"/>
      <c r="AU419" s="10">
        <f t="shared" si="6"/>
        <v>292.63000000000005</v>
      </c>
      <c r="AV419" s="10">
        <v>0</v>
      </c>
      <c r="AW419" s="10">
        <v>0</v>
      </c>
      <c r="AX419" s="11">
        <v>66</v>
      </c>
      <c r="AY419" s="11">
        <v>360</v>
      </c>
      <c r="AZ419" s="10">
        <v>40000</v>
      </c>
      <c r="BA419" s="10">
        <v>15805.3</v>
      </c>
      <c r="BB419" s="12">
        <v>39.51</v>
      </c>
      <c r="BC419" s="12">
        <v>17.693594566379598</v>
      </c>
      <c r="BD419" s="12">
        <v>10.130000000000001</v>
      </c>
      <c r="BE419" s="12"/>
      <c r="BF419" s="8" t="s">
        <v>75</v>
      </c>
      <c r="BG419" s="5"/>
      <c r="BH419" s="8" t="s">
        <v>149</v>
      </c>
      <c r="BI419" s="8" t="s">
        <v>686</v>
      </c>
      <c r="BJ419" s="8" t="s">
        <v>690</v>
      </c>
      <c r="BK419" s="8" t="s">
        <v>83</v>
      </c>
      <c r="BL419" s="6" t="s">
        <v>79</v>
      </c>
      <c r="BM419" s="12">
        <v>55142.886130439998</v>
      </c>
      <c r="BN419" s="6" t="s">
        <v>80</v>
      </c>
      <c r="BO419" s="12"/>
      <c r="BP419" s="13">
        <v>37547</v>
      </c>
      <c r="BQ419" s="13">
        <v>48505</v>
      </c>
      <c r="BR419" s="12"/>
      <c r="BS419" s="12">
        <v>71.87</v>
      </c>
      <c r="BT419" s="12">
        <v>25</v>
      </c>
    </row>
    <row r="420" spans="1:72" s="1" customFormat="1" ht="18.2" customHeight="1" x14ac:dyDescent="0.15">
      <c r="A420" s="14">
        <v>418</v>
      </c>
      <c r="B420" s="15" t="s">
        <v>72</v>
      </c>
      <c r="C420" s="15" t="s">
        <v>73</v>
      </c>
      <c r="D420" s="16">
        <v>45139</v>
      </c>
      <c r="E420" s="17" t="s">
        <v>696</v>
      </c>
      <c r="F420" s="18">
        <v>27</v>
      </c>
      <c r="G420" s="18">
        <v>27</v>
      </c>
      <c r="H420" s="19">
        <v>0</v>
      </c>
      <c r="I420" s="19">
        <v>3468.85</v>
      </c>
      <c r="J420" s="19">
        <v>0</v>
      </c>
      <c r="K420" s="19">
        <v>3468.85</v>
      </c>
      <c r="L420" s="19">
        <v>0</v>
      </c>
      <c r="M420" s="19">
        <v>0</v>
      </c>
      <c r="N420" s="19"/>
      <c r="O420" s="19">
        <v>0</v>
      </c>
      <c r="P420" s="19">
        <v>0</v>
      </c>
      <c r="Q420" s="19">
        <v>0</v>
      </c>
      <c r="R420" s="19">
        <v>0</v>
      </c>
      <c r="S420" s="19">
        <v>3468.85</v>
      </c>
      <c r="T420" s="19">
        <v>407.18</v>
      </c>
      <c r="U420" s="19">
        <v>0</v>
      </c>
      <c r="V420" s="19">
        <v>0</v>
      </c>
      <c r="W420" s="19">
        <v>0</v>
      </c>
      <c r="X420" s="19">
        <v>0</v>
      </c>
      <c r="Y420" s="19">
        <v>0</v>
      </c>
      <c r="Z420" s="19">
        <v>0</v>
      </c>
      <c r="AA420" s="19">
        <v>407.18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/>
      <c r="AT420" s="19"/>
      <c r="AU420" s="19">
        <f t="shared" si="6"/>
        <v>0</v>
      </c>
      <c r="AV420" s="19">
        <v>3468.85</v>
      </c>
      <c r="AW420" s="19">
        <v>407.18</v>
      </c>
      <c r="AX420" s="20">
        <v>0</v>
      </c>
      <c r="AY420" s="20">
        <v>360</v>
      </c>
      <c r="AZ420" s="19">
        <v>40000</v>
      </c>
      <c r="BA420" s="19">
        <v>15733.68</v>
      </c>
      <c r="BB420" s="21">
        <v>39.33</v>
      </c>
      <c r="BC420" s="21">
        <v>8.6711990138352899</v>
      </c>
      <c r="BD420" s="21">
        <v>10.130000000000001</v>
      </c>
      <c r="BE420" s="21"/>
      <c r="BF420" s="17" t="s">
        <v>91</v>
      </c>
      <c r="BG420" s="14"/>
      <c r="BH420" s="17" t="s">
        <v>149</v>
      </c>
      <c r="BI420" s="17" t="s">
        <v>686</v>
      </c>
      <c r="BJ420" s="17" t="s">
        <v>690</v>
      </c>
      <c r="BK420" s="17" t="s">
        <v>78</v>
      </c>
      <c r="BL420" s="15" t="s">
        <v>79</v>
      </c>
      <c r="BM420" s="21">
        <v>27024.846009699999</v>
      </c>
      <c r="BN420" s="15" t="s">
        <v>80</v>
      </c>
      <c r="BO420" s="21"/>
      <c r="BP420" s="22">
        <v>37547</v>
      </c>
      <c r="BQ420" s="22">
        <v>48505</v>
      </c>
      <c r="BR420" s="21"/>
      <c r="BS420" s="21">
        <v>0</v>
      </c>
      <c r="BT420" s="21">
        <v>0</v>
      </c>
    </row>
    <row r="421" spans="1:72" s="1" customFormat="1" ht="18.2" customHeight="1" x14ac:dyDescent="0.15">
      <c r="A421" s="5">
        <v>419</v>
      </c>
      <c r="B421" s="6" t="s">
        <v>72</v>
      </c>
      <c r="C421" s="6" t="s">
        <v>73</v>
      </c>
      <c r="D421" s="7">
        <v>45139</v>
      </c>
      <c r="E421" s="8" t="s">
        <v>697</v>
      </c>
      <c r="F421" s="9">
        <v>0</v>
      </c>
      <c r="G421" s="9">
        <v>0</v>
      </c>
      <c r="H421" s="10">
        <v>7129.21</v>
      </c>
      <c r="I421" s="10">
        <v>0</v>
      </c>
      <c r="J421" s="10">
        <v>0</v>
      </c>
      <c r="K421" s="10">
        <v>7129.21</v>
      </c>
      <c r="L421" s="10">
        <v>86.33</v>
      </c>
      <c r="M421" s="10">
        <v>0</v>
      </c>
      <c r="N421" s="10"/>
      <c r="O421" s="10">
        <v>0</v>
      </c>
      <c r="P421" s="10">
        <v>86.33</v>
      </c>
      <c r="Q421" s="10">
        <v>0</v>
      </c>
      <c r="R421" s="10">
        <v>0</v>
      </c>
      <c r="S421" s="10">
        <v>7042.88</v>
      </c>
      <c r="T421" s="10">
        <v>0</v>
      </c>
      <c r="U421" s="10">
        <v>55.73</v>
      </c>
      <c r="V421" s="10">
        <v>0</v>
      </c>
      <c r="W421" s="10">
        <v>0</v>
      </c>
      <c r="X421" s="10">
        <v>55.73</v>
      </c>
      <c r="Y421" s="10">
        <v>0</v>
      </c>
      <c r="Z421" s="10">
        <v>0</v>
      </c>
      <c r="AA421" s="10">
        <v>0</v>
      </c>
      <c r="AB421" s="10">
        <v>65.06</v>
      </c>
      <c r="AC421" s="10">
        <v>0</v>
      </c>
      <c r="AD421" s="10">
        <v>25</v>
      </c>
      <c r="AE421" s="10">
        <v>0</v>
      </c>
      <c r="AF421" s="10">
        <v>0</v>
      </c>
      <c r="AG421" s="10">
        <v>0</v>
      </c>
      <c r="AH421" s="10">
        <v>25.99</v>
      </c>
      <c r="AI421" s="19">
        <v>33.96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/>
      <c r="AT421" s="10"/>
      <c r="AU421" s="10">
        <f t="shared" si="6"/>
        <v>292.07</v>
      </c>
      <c r="AV421" s="10">
        <v>0</v>
      </c>
      <c r="AW421" s="10">
        <v>0</v>
      </c>
      <c r="AX421" s="11">
        <v>62</v>
      </c>
      <c r="AY421" s="11">
        <v>360</v>
      </c>
      <c r="AZ421" s="10">
        <v>127647.03999999999</v>
      </c>
      <c r="BA421" s="10">
        <v>16512.349999999999</v>
      </c>
      <c r="BB421" s="12">
        <v>41.28</v>
      </c>
      <c r="BC421" s="12">
        <v>17.606826793279001</v>
      </c>
      <c r="BD421" s="12">
        <v>10.130000000000001</v>
      </c>
      <c r="BE421" s="12"/>
      <c r="BF421" s="8" t="s">
        <v>75</v>
      </c>
      <c r="BG421" s="5"/>
      <c r="BH421" s="8" t="s">
        <v>149</v>
      </c>
      <c r="BI421" s="8" t="s">
        <v>686</v>
      </c>
      <c r="BJ421" s="8" t="s">
        <v>690</v>
      </c>
      <c r="BK421" s="8" t="s">
        <v>83</v>
      </c>
      <c r="BL421" s="6" t="s">
        <v>79</v>
      </c>
      <c r="BM421" s="12">
        <v>54869.120159359998</v>
      </c>
      <c r="BN421" s="6" t="s">
        <v>80</v>
      </c>
      <c r="BO421" s="12"/>
      <c r="BP421" s="13">
        <v>37571</v>
      </c>
      <c r="BQ421" s="13">
        <v>48529</v>
      </c>
      <c r="BR421" s="12"/>
      <c r="BS421" s="12">
        <v>65.06</v>
      </c>
      <c r="BT421" s="12">
        <v>25</v>
      </c>
    </row>
    <row r="422" spans="1:72" s="1" customFormat="1" ht="18.2" customHeight="1" x14ac:dyDescent="0.15">
      <c r="A422" s="14">
        <v>420</v>
      </c>
      <c r="B422" s="15" t="s">
        <v>72</v>
      </c>
      <c r="C422" s="15" t="s">
        <v>73</v>
      </c>
      <c r="D422" s="16">
        <v>45139</v>
      </c>
      <c r="E422" s="17" t="s">
        <v>698</v>
      </c>
      <c r="F422" s="18">
        <v>120</v>
      </c>
      <c r="G422" s="18">
        <v>119</v>
      </c>
      <c r="H422" s="19">
        <v>6885.16</v>
      </c>
      <c r="I422" s="19">
        <v>8403.1299999999992</v>
      </c>
      <c r="J422" s="19">
        <v>0</v>
      </c>
      <c r="K422" s="19">
        <v>15288.29</v>
      </c>
      <c r="L422" s="19">
        <v>108.75</v>
      </c>
      <c r="M422" s="19">
        <v>0</v>
      </c>
      <c r="N422" s="19"/>
      <c r="O422" s="19">
        <v>0</v>
      </c>
      <c r="P422" s="19">
        <v>0</v>
      </c>
      <c r="Q422" s="19">
        <v>0</v>
      </c>
      <c r="R422" s="19">
        <v>0</v>
      </c>
      <c r="S422" s="19">
        <v>15288.29</v>
      </c>
      <c r="T422" s="19">
        <v>11480.75</v>
      </c>
      <c r="U422" s="19">
        <v>53.42</v>
      </c>
      <c r="V422" s="19">
        <v>0</v>
      </c>
      <c r="W422" s="19">
        <v>0</v>
      </c>
      <c r="X422" s="19">
        <v>0</v>
      </c>
      <c r="Y422" s="19">
        <v>0</v>
      </c>
      <c r="Z422" s="19">
        <v>0</v>
      </c>
      <c r="AA422" s="19">
        <v>11534.17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/>
      <c r="AT422" s="19"/>
      <c r="AU422" s="19">
        <f t="shared" si="6"/>
        <v>0</v>
      </c>
      <c r="AV422" s="19">
        <v>8511.8799999999992</v>
      </c>
      <c r="AW422" s="19">
        <v>11534.17</v>
      </c>
      <c r="AX422" s="20">
        <v>50</v>
      </c>
      <c r="AY422" s="20">
        <v>360</v>
      </c>
      <c r="AZ422" s="19">
        <v>128702.39999999999</v>
      </c>
      <c r="BA422" s="19">
        <v>18873</v>
      </c>
      <c r="BB422" s="21">
        <v>47.18</v>
      </c>
      <c r="BC422" s="21">
        <v>38.218699846341302</v>
      </c>
      <c r="BD422" s="21">
        <v>10.06</v>
      </c>
      <c r="BE422" s="21"/>
      <c r="BF422" s="17" t="s">
        <v>75</v>
      </c>
      <c r="BG422" s="14"/>
      <c r="BH422" s="17" t="s">
        <v>149</v>
      </c>
      <c r="BI422" s="17" t="s">
        <v>686</v>
      </c>
      <c r="BJ422" s="17" t="s">
        <v>690</v>
      </c>
      <c r="BK422" s="17" t="s">
        <v>78</v>
      </c>
      <c r="BL422" s="15" t="s">
        <v>79</v>
      </c>
      <c r="BM422" s="21">
        <v>119106.81724538001</v>
      </c>
      <c r="BN422" s="15" t="s">
        <v>80</v>
      </c>
      <c r="BO422" s="21"/>
      <c r="BP422" s="22">
        <v>37606</v>
      </c>
      <c r="BQ422" s="22">
        <v>48564</v>
      </c>
      <c r="BR422" s="21"/>
      <c r="BS422" s="21">
        <v>68.3</v>
      </c>
      <c r="BT422" s="21">
        <v>25</v>
      </c>
    </row>
    <row r="423" spans="1:72" s="1" customFormat="1" ht="18.2" customHeight="1" x14ac:dyDescent="0.15">
      <c r="A423" s="5">
        <v>421</v>
      </c>
      <c r="B423" s="6" t="s">
        <v>72</v>
      </c>
      <c r="C423" s="6" t="s">
        <v>73</v>
      </c>
      <c r="D423" s="7">
        <v>45139</v>
      </c>
      <c r="E423" s="8" t="s">
        <v>699</v>
      </c>
      <c r="F423" s="9">
        <v>142</v>
      </c>
      <c r="G423" s="9">
        <v>141</v>
      </c>
      <c r="H423" s="10">
        <v>6434.97</v>
      </c>
      <c r="I423" s="10">
        <v>6153.56</v>
      </c>
      <c r="J423" s="10">
        <v>0</v>
      </c>
      <c r="K423" s="10">
        <v>12588.53</v>
      </c>
      <c r="L423" s="10">
        <v>72.12</v>
      </c>
      <c r="M423" s="10">
        <v>0</v>
      </c>
      <c r="N423" s="10"/>
      <c r="O423" s="10">
        <v>0</v>
      </c>
      <c r="P423" s="10">
        <v>0</v>
      </c>
      <c r="Q423" s="10">
        <v>0</v>
      </c>
      <c r="R423" s="10">
        <v>0</v>
      </c>
      <c r="S423" s="10">
        <v>12588.53</v>
      </c>
      <c r="T423" s="10">
        <v>11605.81</v>
      </c>
      <c r="U423" s="10">
        <v>49.39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11655.2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/>
      <c r="AT423" s="10"/>
      <c r="AU423" s="10">
        <f t="shared" si="6"/>
        <v>0</v>
      </c>
      <c r="AV423" s="10">
        <v>6225.68</v>
      </c>
      <c r="AW423" s="10">
        <v>11655.2</v>
      </c>
      <c r="AX423" s="11">
        <v>66</v>
      </c>
      <c r="AY423" s="11">
        <v>360</v>
      </c>
      <c r="AZ423" s="10">
        <v>40000</v>
      </c>
      <c r="BA423" s="10">
        <v>14353</v>
      </c>
      <c r="BB423" s="12">
        <v>35.880000000000003</v>
      </c>
      <c r="BC423" s="12">
        <v>31.469132334703598</v>
      </c>
      <c r="BD423" s="12">
        <v>9.9600000000000009</v>
      </c>
      <c r="BE423" s="12"/>
      <c r="BF423" s="8" t="s">
        <v>91</v>
      </c>
      <c r="BG423" s="5"/>
      <c r="BH423" s="8" t="s">
        <v>149</v>
      </c>
      <c r="BI423" s="8" t="s">
        <v>686</v>
      </c>
      <c r="BJ423" s="8" t="s">
        <v>690</v>
      </c>
      <c r="BK423" s="8" t="s">
        <v>78</v>
      </c>
      <c r="BL423" s="6" t="s">
        <v>79</v>
      </c>
      <c r="BM423" s="12">
        <v>98073.737618660001</v>
      </c>
      <c r="BN423" s="6" t="s">
        <v>80</v>
      </c>
      <c r="BO423" s="12"/>
      <c r="BP423" s="13">
        <v>37606</v>
      </c>
      <c r="BQ423" s="13">
        <v>48564</v>
      </c>
      <c r="BR423" s="12"/>
      <c r="BS423" s="12">
        <v>65.06</v>
      </c>
      <c r="BT423" s="12">
        <v>25</v>
      </c>
    </row>
    <row r="424" spans="1:72" s="1" customFormat="1" ht="18.2" customHeight="1" x14ac:dyDescent="0.15">
      <c r="A424" s="14">
        <v>422</v>
      </c>
      <c r="B424" s="15" t="s">
        <v>72</v>
      </c>
      <c r="C424" s="15" t="s">
        <v>73</v>
      </c>
      <c r="D424" s="16">
        <v>45139</v>
      </c>
      <c r="E424" s="17" t="s">
        <v>700</v>
      </c>
      <c r="F424" s="18">
        <v>126</v>
      </c>
      <c r="G424" s="18">
        <v>126</v>
      </c>
      <c r="H424" s="19">
        <v>11382.23</v>
      </c>
      <c r="I424" s="19">
        <v>7218.78</v>
      </c>
      <c r="J424" s="19">
        <v>0</v>
      </c>
      <c r="K424" s="19">
        <v>18601.009999999998</v>
      </c>
      <c r="L424" s="19">
        <v>90.57</v>
      </c>
      <c r="M424" s="19">
        <v>0</v>
      </c>
      <c r="N424" s="19"/>
      <c r="O424" s="19">
        <v>0</v>
      </c>
      <c r="P424" s="19">
        <v>0</v>
      </c>
      <c r="Q424" s="19">
        <v>0</v>
      </c>
      <c r="R424" s="19">
        <v>0</v>
      </c>
      <c r="S424" s="19">
        <v>18601.009999999998</v>
      </c>
      <c r="T424" s="19">
        <v>16316.89</v>
      </c>
      <c r="U424" s="19">
        <v>89.07</v>
      </c>
      <c r="V424" s="19">
        <v>0</v>
      </c>
      <c r="W424" s="19">
        <v>0</v>
      </c>
      <c r="X424" s="19">
        <v>0</v>
      </c>
      <c r="Y424" s="19">
        <v>0</v>
      </c>
      <c r="Z424" s="19">
        <v>0</v>
      </c>
      <c r="AA424" s="19">
        <v>16405.96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/>
      <c r="AT424" s="19"/>
      <c r="AU424" s="19">
        <f t="shared" si="6"/>
        <v>0</v>
      </c>
      <c r="AV424" s="19">
        <v>7309.35</v>
      </c>
      <c r="AW424" s="19">
        <v>16405.96</v>
      </c>
      <c r="AX424" s="20">
        <v>85</v>
      </c>
      <c r="AY424" s="20">
        <v>360</v>
      </c>
      <c r="AZ424" s="19">
        <v>129938.48</v>
      </c>
      <c r="BA424" s="19">
        <v>21033</v>
      </c>
      <c r="BB424" s="21">
        <v>52.58</v>
      </c>
      <c r="BC424" s="21">
        <v>46.500314068368802</v>
      </c>
      <c r="BD424" s="21">
        <v>10.14</v>
      </c>
      <c r="BE424" s="21"/>
      <c r="BF424" s="17" t="s">
        <v>75</v>
      </c>
      <c r="BG424" s="14"/>
      <c r="BH424" s="17" t="s">
        <v>149</v>
      </c>
      <c r="BI424" s="17" t="s">
        <v>686</v>
      </c>
      <c r="BJ424" s="17" t="s">
        <v>701</v>
      </c>
      <c r="BK424" s="17" t="s">
        <v>78</v>
      </c>
      <c r="BL424" s="15" t="s">
        <v>79</v>
      </c>
      <c r="BM424" s="21">
        <v>144915.29782922001</v>
      </c>
      <c r="BN424" s="15" t="s">
        <v>80</v>
      </c>
      <c r="BO424" s="21"/>
      <c r="BP424" s="22">
        <v>37683</v>
      </c>
      <c r="BQ424" s="22">
        <v>48641</v>
      </c>
      <c r="BR424" s="21"/>
      <c r="BS424" s="21">
        <v>68.3</v>
      </c>
      <c r="BT424" s="21">
        <v>25</v>
      </c>
    </row>
    <row r="425" spans="1:72" s="1" customFormat="1" ht="18.2" customHeight="1" x14ac:dyDescent="0.15">
      <c r="A425" s="5">
        <v>423</v>
      </c>
      <c r="B425" s="6" t="s">
        <v>72</v>
      </c>
      <c r="C425" s="6" t="s">
        <v>73</v>
      </c>
      <c r="D425" s="7">
        <v>45139</v>
      </c>
      <c r="E425" s="8" t="s">
        <v>702</v>
      </c>
      <c r="F425" s="9">
        <v>0</v>
      </c>
      <c r="G425" s="9">
        <v>0</v>
      </c>
      <c r="H425" s="10">
        <v>8159.68</v>
      </c>
      <c r="I425" s="10">
        <v>0</v>
      </c>
      <c r="J425" s="10">
        <v>0</v>
      </c>
      <c r="K425" s="10">
        <v>8159.68</v>
      </c>
      <c r="L425" s="10">
        <v>77.349999999999994</v>
      </c>
      <c r="M425" s="10">
        <v>0</v>
      </c>
      <c r="N425" s="10"/>
      <c r="O425" s="10">
        <v>0</v>
      </c>
      <c r="P425" s="10">
        <v>77.349999999999994</v>
      </c>
      <c r="Q425" s="10">
        <v>7.65</v>
      </c>
      <c r="R425" s="10">
        <v>0</v>
      </c>
      <c r="S425" s="10">
        <v>8074.68</v>
      </c>
      <c r="T425" s="10">
        <v>0</v>
      </c>
      <c r="U425" s="10">
        <v>63.77</v>
      </c>
      <c r="V425" s="10">
        <v>0</v>
      </c>
      <c r="W425" s="10">
        <v>0</v>
      </c>
      <c r="X425" s="10">
        <v>63.77</v>
      </c>
      <c r="Y425" s="10">
        <v>0</v>
      </c>
      <c r="Z425" s="10">
        <v>0</v>
      </c>
      <c r="AA425" s="10">
        <v>0</v>
      </c>
      <c r="AB425" s="10">
        <v>65.06</v>
      </c>
      <c r="AC425" s="10">
        <v>0</v>
      </c>
      <c r="AD425" s="10">
        <v>25</v>
      </c>
      <c r="AE425" s="10">
        <v>0</v>
      </c>
      <c r="AF425" s="10">
        <v>0</v>
      </c>
      <c r="AG425" s="10">
        <v>0</v>
      </c>
      <c r="AH425" s="10">
        <v>0</v>
      </c>
      <c r="AI425" s="19">
        <v>33.96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/>
      <c r="AT425" s="10"/>
      <c r="AU425" s="10">
        <f t="shared" si="6"/>
        <v>272.78999999999996</v>
      </c>
      <c r="AV425" s="10">
        <v>0</v>
      </c>
      <c r="AW425" s="10">
        <v>0</v>
      </c>
      <c r="AX425" s="11">
        <v>76</v>
      </c>
      <c r="AY425" s="11">
        <v>360</v>
      </c>
      <c r="AZ425" s="10">
        <v>130173.96</v>
      </c>
      <c r="BA425" s="10">
        <v>16479.7</v>
      </c>
      <c r="BB425" s="12">
        <v>41.2</v>
      </c>
      <c r="BC425" s="12">
        <v>20.187067483024599</v>
      </c>
      <c r="BD425" s="12">
        <v>10.130000000000001</v>
      </c>
      <c r="BE425" s="12"/>
      <c r="BF425" s="8" t="s">
        <v>75</v>
      </c>
      <c r="BG425" s="5"/>
      <c r="BH425" s="8" t="s">
        <v>149</v>
      </c>
      <c r="BI425" s="8" t="s">
        <v>686</v>
      </c>
      <c r="BJ425" s="8" t="s">
        <v>701</v>
      </c>
      <c r="BK425" s="8" t="s">
        <v>83</v>
      </c>
      <c r="BL425" s="6" t="s">
        <v>79</v>
      </c>
      <c r="BM425" s="12">
        <v>62907.58711896</v>
      </c>
      <c r="BN425" s="6" t="s">
        <v>80</v>
      </c>
      <c r="BO425" s="12"/>
      <c r="BP425" s="13">
        <v>37697</v>
      </c>
      <c r="BQ425" s="13">
        <v>48655</v>
      </c>
      <c r="BR425" s="12"/>
      <c r="BS425" s="12">
        <v>65.06</v>
      </c>
      <c r="BT425" s="12">
        <v>25</v>
      </c>
    </row>
    <row r="426" spans="1:72" s="1" customFormat="1" ht="18.2" customHeight="1" x14ac:dyDescent="0.15">
      <c r="A426" s="14">
        <v>424</v>
      </c>
      <c r="B426" s="15" t="s">
        <v>72</v>
      </c>
      <c r="C426" s="15" t="s">
        <v>73</v>
      </c>
      <c r="D426" s="16">
        <v>45139</v>
      </c>
      <c r="E426" s="17" t="s">
        <v>703</v>
      </c>
      <c r="F426" s="18">
        <v>0</v>
      </c>
      <c r="G426" s="18">
        <v>0</v>
      </c>
      <c r="H426" s="19">
        <v>11118.13</v>
      </c>
      <c r="I426" s="19">
        <v>0</v>
      </c>
      <c r="J426" s="19">
        <v>0</v>
      </c>
      <c r="K426" s="19">
        <v>11118.13</v>
      </c>
      <c r="L426" s="19">
        <v>99.51</v>
      </c>
      <c r="M426" s="19">
        <v>0</v>
      </c>
      <c r="N426" s="19"/>
      <c r="O426" s="19">
        <v>0</v>
      </c>
      <c r="P426" s="19">
        <v>99.51</v>
      </c>
      <c r="Q426" s="19">
        <v>0</v>
      </c>
      <c r="R426" s="19">
        <v>0</v>
      </c>
      <c r="S426" s="19">
        <v>11018.62</v>
      </c>
      <c r="T426" s="19">
        <v>0</v>
      </c>
      <c r="U426" s="19">
        <v>87</v>
      </c>
      <c r="V426" s="19">
        <v>0</v>
      </c>
      <c r="W426" s="19">
        <v>0</v>
      </c>
      <c r="X426" s="19">
        <v>87</v>
      </c>
      <c r="Y426" s="19">
        <v>0</v>
      </c>
      <c r="Z426" s="19">
        <v>0</v>
      </c>
      <c r="AA426" s="19">
        <v>0</v>
      </c>
      <c r="AB426" s="19">
        <v>71.64</v>
      </c>
      <c r="AC426" s="19">
        <v>0</v>
      </c>
      <c r="AD426" s="19">
        <v>25</v>
      </c>
      <c r="AE426" s="19">
        <v>0</v>
      </c>
      <c r="AF426" s="19">
        <v>0</v>
      </c>
      <c r="AG426" s="19">
        <v>0</v>
      </c>
      <c r="AH426" s="19">
        <v>31.89</v>
      </c>
      <c r="AI426" s="19">
        <v>33.96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0</v>
      </c>
      <c r="AR426" s="19">
        <v>0</v>
      </c>
      <c r="AS426" s="19"/>
      <c r="AT426" s="19"/>
      <c r="AU426" s="19">
        <f t="shared" si="6"/>
        <v>349</v>
      </c>
      <c r="AV426" s="19">
        <v>0</v>
      </c>
      <c r="AW426" s="19">
        <v>0</v>
      </c>
      <c r="AX426" s="20">
        <v>78</v>
      </c>
      <c r="AY426" s="20">
        <v>360</v>
      </c>
      <c r="AZ426" s="19">
        <v>130452.44</v>
      </c>
      <c r="BA426" s="19">
        <v>21787</v>
      </c>
      <c r="BB426" s="21">
        <v>54.47</v>
      </c>
      <c r="BC426" s="21">
        <v>27.547814357185501</v>
      </c>
      <c r="BD426" s="21">
        <v>10.14</v>
      </c>
      <c r="BE426" s="21"/>
      <c r="BF426" s="17" t="s">
        <v>91</v>
      </c>
      <c r="BG426" s="14"/>
      <c r="BH426" s="17" t="s">
        <v>149</v>
      </c>
      <c r="BI426" s="17" t="s">
        <v>686</v>
      </c>
      <c r="BJ426" s="17" t="s">
        <v>701</v>
      </c>
      <c r="BK426" s="17" t="s">
        <v>83</v>
      </c>
      <c r="BL426" s="15" t="s">
        <v>79</v>
      </c>
      <c r="BM426" s="21">
        <v>85843.00524364</v>
      </c>
      <c r="BN426" s="15" t="s">
        <v>80</v>
      </c>
      <c r="BO426" s="21"/>
      <c r="BP426" s="22">
        <v>37709</v>
      </c>
      <c r="BQ426" s="22">
        <v>48667</v>
      </c>
      <c r="BR426" s="21"/>
      <c r="BS426" s="21">
        <v>71.64</v>
      </c>
      <c r="BT426" s="21">
        <v>25</v>
      </c>
    </row>
    <row r="427" spans="1:72" s="1" customFormat="1" ht="18.2" customHeight="1" x14ac:dyDescent="0.15">
      <c r="A427" s="5">
        <v>425</v>
      </c>
      <c r="B427" s="6" t="s">
        <v>72</v>
      </c>
      <c r="C427" s="6" t="s">
        <v>73</v>
      </c>
      <c r="D427" s="7">
        <v>45139</v>
      </c>
      <c r="E427" s="8" t="s">
        <v>704</v>
      </c>
      <c r="F427" s="9">
        <v>0</v>
      </c>
      <c r="G427" s="9">
        <v>0</v>
      </c>
      <c r="H427" s="10">
        <v>7278.47</v>
      </c>
      <c r="I427" s="10">
        <v>0</v>
      </c>
      <c r="J427" s="10">
        <v>0</v>
      </c>
      <c r="K427" s="10">
        <v>7278.47</v>
      </c>
      <c r="L427" s="10">
        <v>85.07</v>
      </c>
      <c r="M427" s="10">
        <v>0</v>
      </c>
      <c r="N427" s="10"/>
      <c r="O427" s="10">
        <v>0</v>
      </c>
      <c r="P427" s="10">
        <v>85.07</v>
      </c>
      <c r="Q427" s="10">
        <v>0.56000000000000005</v>
      </c>
      <c r="R427" s="10">
        <v>0</v>
      </c>
      <c r="S427" s="10">
        <v>7192.84</v>
      </c>
      <c r="T427" s="10">
        <v>0</v>
      </c>
      <c r="U427" s="10">
        <v>56.89</v>
      </c>
      <c r="V427" s="10">
        <v>0</v>
      </c>
      <c r="W427" s="10">
        <v>0</v>
      </c>
      <c r="X427" s="10">
        <v>56.89</v>
      </c>
      <c r="Y427" s="10">
        <v>0</v>
      </c>
      <c r="Z427" s="10">
        <v>0</v>
      </c>
      <c r="AA427" s="10">
        <v>0</v>
      </c>
      <c r="AB427" s="10">
        <v>65.06</v>
      </c>
      <c r="AC427" s="10">
        <v>0</v>
      </c>
      <c r="AD427" s="10">
        <v>25</v>
      </c>
      <c r="AE427" s="10">
        <v>0</v>
      </c>
      <c r="AF427" s="10">
        <v>0</v>
      </c>
      <c r="AG427" s="10">
        <v>0</v>
      </c>
      <c r="AH427" s="10">
        <v>25.99</v>
      </c>
      <c r="AI427" s="19">
        <v>33.96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/>
      <c r="AT427" s="10"/>
      <c r="AU427" s="10">
        <f t="shared" si="6"/>
        <v>292.52999999999997</v>
      </c>
      <c r="AV427" s="10">
        <v>0</v>
      </c>
      <c r="AW427" s="10">
        <v>0</v>
      </c>
      <c r="AX427" s="11">
        <v>65</v>
      </c>
      <c r="AY427" s="11">
        <v>360</v>
      </c>
      <c r="AZ427" s="10">
        <v>131105.4</v>
      </c>
      <c r="BA427" s="10">
        <v>16513</v>
      </c>
      <c r="BB427" s="12">
        <v>41.28</v>
      </c>
      <c r="BC427" s="12">
        <v>17.981011033731001</v>
      </c>
      <c r="BD427" s="12">
        <v>10.130000000000001</v>
      </c>
      <c r="BE427" s="12"/>
      <c r="BF427" s="8" t="s">
        <v>91</v>
      </c>
      <c r="BG427" s="5"/>
      <c r="BH427" s="8" t="s">
        <v>149</v>
      </c>
      <c r="BI427" s="8" t="s">
        <v>686</v>
      </c>
      <c r="BJ427" s="8" t="s">
        <v>701</v>
      </c>
      <c r="BK427" s="8" t="s">
        <v>83</v>
      </c>
      <c r="BL427" s="6" t="s">
        <v>79</v>
      </c>
      <c r="BM427" s="12">
        <v>56037.416830479997</v>
      </c>
      <c r="BN427" s="6" t="s">
        <v>80</v>
      </c>
      <c r="BO427" s="12"/>
      <c r="BP427" s="13">
        <v>37733</v>
      </c>
      <c r="BQ427" s="13">
        <v>48691</v>
      </c>
      <c r="BR427" s="12"/>
      <c r="BS427" s="12">
        <v>65.06</v>
      </c>
      <c r="BT427" s="12">
        <v>25</v>
      </c>
    </row>
    <row r="428" spans="1:72" s="1" customFormat="1" ht="18.2" customHeight="1" x14ac:dyDescent="0.15">
      <c r="A428" s="14">
        <v>426</v>
      </c>
      <c r="B428" s="15" t="s">
        <v>72</v>
      </c>
      <c r="C428" s="15" t="s">
        <v>73</v>
      </c>
      <c r="D428" s="16">
        <v>45139</v>
      </c>
      <c r="E428" s="17" t="s">
        <v>705</v>
      </c>
      <c r="F428" s="18">
        <v>0</v>
      </c>
      <c r="G428" s="18">
        <v>0</v>
      </c>
      <c r="H428" s="19">
        <v>51314.98</v>
      </c>
      <c r="I428" s="19">
        <v>363.84</v>
      </c>
      <c r="J428" s="19">
        <v>0</v>
      </c>
      <c r="K428" s="19">
        <v>51678.82</v>
      </c>
      <c r="L428" s="19">
        <v>367.07</v>
      </c>
      <c r="M428" s="19">
        <v>0</v>
      </c>
      <c r="N428" s="19"/>
      <c r="O428" s="19">
        <v>363.84</v>
      </c>
      <c r="P428" s="19">
        <v>304.97000000000003</v>
      </c>
      <c r="Q428" s="19">
        <v>0</v>
      </c>
      <c r="R428" s="19">
        <v>0</v>
      </c>
      <c r="S428" s="19">
        <v>51010.01</v>
      </c>
      <c r="T428" s="19">
        <v>458.65</v>
      </c>
      <c r="U428" s="19">
        <v>455.42</v>
      </c>
      <c r="V428" s="19">
        <v>0</v>
      </c>
      <c r="W428" s="19">
        <v>458.65</v>
      </c>
      <c r="X428" s="19">
        <v>455.42</v>
      </c>
      <c r="Y428" s="19">
        <v>0</v>
      </c>
      <c r="Z428" s="19">
        <v>0</v>
      </c>
      <c r="AA428" s="19">
        <v>0</v>
      </c>
      <c r="AB428" s="19">
        <v>90</v>
      </c>
      <c r="AC428" s="19">
        <v>0</v>
      </c>
      <c r="AD428" s="19">
        <v>0</v>
      </c>
      <c r="AE428" s="19">
        <v>0</v>
      </c>
      <c r="AF428" s="19">
        <v>70</v>
      </c>
      <c r="AG428" s="19">
        <v>0</v>
      </c>
      <c r="AH428" s="19">
        <v>100.36</v>
      </c>
      <c r="AI428" s="19">
        <v>33.96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100.36</v>
      </c>
      <c r="AP428" s="19">
        <v>0</v>
      </c>
      <c r="AQ428" s="19">
        <v>0</v>
      </c>
      <c r="AR428" s="19">
        <v>0</v>
      </c>
      <c r="AS428" s="19"/>
      <c r="AT428" s="19"/>
      <c r="AU428" s="19">
        <f t="shared" si="6"/>
        <v>1977.56</v>
      </c>
      <c r="AV428" s="19">
        <v>62.1</v>
      </c>
      <c r="AW428" s="19">
        <v>0</v>
      </c>
      <c r="AX428" s="20">
        <v>94</v>
      </c>
      <c r="AY428" s="20">
        <v>360</v>
      </c>
      <c r="AZ428" s="19">
        <v>311886.20649999997</v>
      </c>
      <c r="BA428" s="19">
        <v>88825</v>
      </c>
      <c r="BB428" s="21">
        <v>85</v>
      </c>
      <c r="BC428" s="21">
        <v>48.813406698564599</v>
      </c>
      <c r="BD428" s="21">
        <v>10.65</v>
      </c>
      <c r="BE428" s="21"/>
      <c r="BF428" s="17" t="s">
        <v>75</v>
      </c>
      <c r="BG428" s="14"/>
      <c r="BH428" s="17" t="s">
        <v>706</v>
      </c>
      <c r="BI428" s="17" t="s">
        <v>707</v>
      </c>
      <c r="BJ428" s="17" t="s">
        <v>708</v>
      </c>
      <c r="BK428" s="17" t="s">
        <v>83</v>
      </c>
      <c r="BL428" s="15" t="s">
        <v>79</v>
      </c>
      <c r="BM428" s="21">
        <v>397404.80712721997</v>
      </c>
      <c r="BN428" s="15" t="s">
        <v>80</v>
      </c>
      <c r="BO428" s="21"/>
      <c r="BP428" s="22">
        <v>37061</v>
      </c>
      <c r="BQ428" s="22">
        <v>48018</v>
      </c>
      <c r="BR428" s="21"/>
      <c r="BS428" s="21">
        <v>90</v>
      </c>
      <c r="BT428" s="21">
        <v>62.1</v>
      </c>
    </row>
    <row r="429" spans="1:72" s="1" customFormat="1" ht="18.2" customHeight="1" x14ac:dyDescent="0.15">
      <c r="A429" s="5">
        <v>427</v>
      </c>
      <c r="B429" s="6" t="s">
        <v>72</v>
      </c>
      <c r="C429" s="6" t="s">
        <v>73</v>
      </c>
      <c r="D429" s="7">
        <v>45139</v>
      </c>
      <c r="E429" s="8" t="s">
        <v>709</v>
      </c>
      <c r="F429" s="9">
        <v>0</v>
      </c>
      <c r="G429" s="9">
        <v>0</v>
      </c>
      <c r="H429" s="10">
        <v>52908.53</v>
      </c>
      <c r="I429" s="10">
        <v>0</v>
      </c>
      <c r="J429" s="10">
        <v>0</v>
      </c>
      <c r="K429" s="10">
        <v>52908.53</v>
      </c>
      <c r="L429" s="10">
        <v>352.93</v>
      </c>
      <c r="M429" s="10">
        <v>0</v>
      </c>
      <c r="N429" s="10"/>
      <c r="O429" s="10">
        <v>0</v>
      </c>
      <c r="P429" s="10">
        <v>352.93</v>
      </c>
      <c r="Q429" s="10">
        <v>0</v>
      </c>
      <c r="R429" s="10">
        <v>0</v>
      </c>
      <c r="S429" s="10">
        <v>52555.6</v>
      </c>
      <c r="T429" s="10">
        <v>0</v>
      </c>
      <c r="U429" s="10">
        <v>469.56</v>
      </c>
      <c r="V429" s="10">
        <v>0</v>
      </c>
      <c r="W429" s="10">
        <v>0</v>
      </c>
      <c r="X429" s="10">
        <v>469.56</v>
      </c>
      <c r="Y429" s="10">
        <v>0</v>
      </c>
      <c r="Z429" s="10">
        <v>0</v>
      </c>
      <c r="AA429" s="10">
        <v>0</v>
      </c>
      <c r="AB429" s="10">
        <v>90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100.36</v>
      </c>
      <c r="AI429" s="19">
        <v>33.96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/>
      <c r="AT429" s="10"/>
      <c r="AU429" s="10">
        <f t="shared" si="6"/>
        <v>1046.81</v>
      </c>
      <c r="AV429" s="10">
        <v>0</v>
      </c>
      <c r="AW429" s="10">
        <v>0</v>
      </c>
      <c r="AX429" s="11">
        <v>95</v>
      </c>
      <c r="AY429" s="11">
        <v>360</v>
      </c>
      <c r="AZ429" s="10">
        <v>312472.97399999999</v>
      </c>
      <c r="BA429" s="10">
        <v>88825</v>
      </c>
      <c r="BB429" s="12">
        <v>85</v>
      </c>
      <c r="BC429" s="12">
        <v>50.292440191387598</v>
      </c>
      <c r="BD429" s="12">
        <v>10.65</v>
      </c>
      <c r="BE429" s="12"/>
      <c r="BF429" s="8" t="s">
        <v>75</v>
      </c>
      <c r="BG429" s="5"/>
      <c r="BH429" s="8" t="s">
        <v>706</v>
      </c>
      <c r="BI429" s="8" t="s">
        <v>707</v>
      </c>
      <c r="BJ429" s="8" t="s">
        <v>708</v>
      </c>
      <c r="BK429" s="8" t="s">
        <v>83</v>
      </c>
      <c r="BL429" s="6" t="s">
        <v>79</v>
      </c>
      <c r="BM429" s="12">
        <v>409446.0691432</v>
      </c>
      <c r="BN429" s="6" t="s">
        <v>80</v>
      </c>
      <c r="BO429" s="12"/>
      <c r="BP429" s="13">
        <v>37099</v>
      </c>
      <c r="BQ429" s="13">
        <v>48056</v>
      </c>
      <c r="BR429" s="12"/>
      <c r="BS429" s="12">
        <v>90</v>
      </c>
      <c r="BT429" s="12">
        <v>0</v>
      </c>
    </row>
    <row r="430" spans="1:72" s="1" customFormat="1" ht="18.2" customHeight="1" x14ac:dyDescent="0.15">
      <c r="A430" s="14">
        <v>428</v>
      </c>
      <c r="B430" s="15" t="s">
        <v>72</v>
      </c>
      <c r="C430" s="15" t="s">
        <v>73</v>
      </c>
      <c r="D430" s="16">
        <v>45139</v>
      </c>
      <c r="E430" s="17" t="s">
        <v>710</v>
      </c>
      <c r="F430" s="18">
        <v>8</v>
      </c>
      <c r="G430" s="18">
        <v>9</v>
      </c>
      <c r="H430" s="19">
        <v>58629.58</v>
      </c>
      <c r="I430" s="19">
        <v>3340.23</v>
      </c>
      <c r="J430" s="19">
        <v>0</v>
      </c>
      <c r="K430" s="19">
        <v>61969.81</v>
      </c>
      <c r="L430" s="19">
        <v>350.54</v>
      </c>
      <c r="M430" s="19">
        <v>0</v>
      </c>
      <c r="N430" s="19"/>
      <c r="O430" s="19">
        <v>644.65</v>
      </c>
      <c r="P430" s="19">
        <v>0</v>
      </c>
      <c r="Q430" s="19">
        <v>0</v>
      </c>
      <c r="R430" s="19">
        <v>0</v>
      </c>
      <c r="S430" s="19">
        <v>61325.16</v>
      </c>
      <c r="T430" s="19">
        <v>5368.57</v>
      </c>
      <c r="U430" s="19">
        <v>520.34</v>
      </c>
      <c r="V430" s="19">
        <v>0</v>
      </c>
      <c r="W430" s="19">
        <v>1097.1099999999999</v>
      </c>
      <c r="X430" s="19">
        <v>0</v>
      </c>
      <c r="Y430" s="19">
        <v>0</v>
      </c>
      <c r="Z430" s="19">
        <v>0</v>
      </c>
      <c r="AA430" s="19">
        <v>4791.8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33.96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/>
      <c r="AT430" s="19"/>
      <c r="AU430" s="19">
        <f t="shared" si="6"/>
        <v>1775.7199999999998</v>
      </c>
      <c r="AV430" s="19">
        <v>3046.12</v>
      </c>
      <c r="AW430" s="19">
        <v>4791.8</v>
      </c>
      <c r="AX430" s="20">
        <v>102</v>
      </c>
      <c r="AY430" s="20">
        <v>360</v>
      </c>
      <c r="AZ430" s="19">
        <v>322907.50799999997</v>
      </c>
      <c r="BA430" s="19">
        <v>94050</v>
      </c>
      <c r="BB430" s="21">
        <v>90</v>
      </c>
      <c r="BC430" s="21">
        <v>58.684363636363599</v>
      </c>
      <c r="BD430" s="21">
        <v>10.65</v>
      </c>
      <c r="BE430" s="21"/>
      <c r="BF430" s="17" t="s">
        <v>91</v>
      </c>
      <c r="BG430" s="14"/>
      <c r="BH430" s="17" t="s">
        <v>706</v>
      </c>
      <c r="BI430" s="17" t="s">
        <v>707</v>
      </c>
      <c r="BJ430" s="17" t="s">
        <v>708</v>
      </c>
      <c r="BK430" s="17" t="s">
        <v>78</v>
      </c>
      <c r="BL430" s="15" t="s">
        <v>79</v>
      </c>
      <c r="BM430" s="21">
        <v>477767.27316551999</v>
      </c>
      <c r="BN430" s="15" t="s">
        <v>80</v>
      </c>
      <c r="BO430" s="21"/>
      <c r="BP430" s="22">
        <v>37309</v>
      </c>
      <c r="BQ430" s="22">
        <v>48266</v>
      </c>
      <c r="BR430" s="21"/>
      <c r="BS430" s="21">
        <v>95</v>
      </c>
      <c r="BT430" s="21">
        <v>0</v>
      </c>
    </row>
    <row r="431" spans="1:72" s="1" customFormat="1" ht="18.2" customHeight="1" x14ac:dyDescent="0.15">
      <c r="A431" s="5">
        <v>429</v>
      </c>
      <c r="B431" s="6" t="s">
        <v>72</v>
      </c>
      <c r="C431" s="6" t="s">
        <v>73</v>
      </c>
      <c r="D431" s="7">
        <v>45139</v>
      </c>
      <c r="E431" s="8" t="s">
        <v>711</v>
      </c>
      <c r="F431" s="9">
        <v>0</v>
      </c>
      <c r="G431" s="9">
        <v>0</v>
      </c>
      <c r="H431" s="10">
        <v>24593.98</v>
      </c>
      <c r="I431" s="10">
        <v>0</v>
      </c>
      <c r="J431" s="10">
        <v>0</v>
      </c>
      <c r="K431" s="10">
        <v>24593.98</v>
      </c>
      <c r="L431" s="10">
        <v>185.09</v>
      </c>
      <c r="M431" s="10">
        <v>0</v>
      </c>
      <c r="N431" s="10"/>
      <c r="O431" s="10">
        <v>0</v>
      </c>
      <c r="P431" s="10">
        <v>185.09</v>
      </c>
      <c r="Q431" s="10">
        <v>0</v>
      </c>
      <c r="R431" s="10">
        <v>0</v>
      </c>
      <c r="S431" s="10">
        <v>24408.89</v>
      </c>
      <c r="T431" s="10">
        <v>0</v>
      </c>
      <c r="U431" s="10">
        <v>142.24</v>
      </c>
      <c r="V431" s="10">
        <v>0</v>
      </c>
      <c r="W431" s="10">
        <v>0</v>
      </c>
      <c r="X431" s="10">
        <v>142.24</v>
      </c>
      <c r="Y431" s="10">
        <v>0</v>
      </c>
      <c r="Z431" s="10">
        <v>0</v>
      </c>
      <c r="AA431" s="10">
        <v>0</v>
      </c>
      <c r="AB431" s="10">
        <v>78.5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44.61</v>
      </c>
      <c r="AI431" s="19">
        <v>33.96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/>
      <c r="AT431" s="10"/>
      <c r="AU431" s="10">
        <f t="shared" si="6"/>
        <v>484.4</v>
      </c>
      <c r="AV431" s="10">
        <v>0</v>
      </c>
      <c r="AW431" s="10">
        <v>0</v>
      </c>
      <c r="AX431" s="11">
        <v>103</v>
      </c>
      <c r="AY431" s="11">
        <v>360</v>
      </c>
      <c r="AZ431" s="10">
        <v>169644.47500000001</v>
      </c>
      <c r="BA431" s="10">
        <v>49500</v>
      </c>
      <c r="BB431" s="12">
        <v>90</v>
      </c>
      <c r="BC431" s="12">
        <v>44.379800000000003</v>
      </c>
      <c r="BD431" s="12">
        <v>6.94</v>
      </c>
      <c r="BE431" s="12"/>
      <c r="BF431" s="8" t="s">
        <v>91</v>
      </c>
      <c r="BG431" s="5"/>
      <c r="BH431" s="8" t="s">
        <v>706</v>
      </c>
      <c r="BI431" s="8" t="s">
        <v>707</v>
      </c>
      <c r="BJ431" s="8" t="s">
        <v>712</v>
      </c>
      <c r="BK431" s="8" t="s">
        <v>83</v>
      </c>
      <c r="BL431" s="6" t="s">
        <v>79</v>
      </c>
      <c r="BM431" s="12">
        <v>190162.87631858001</v>
      </c>
      <c r="BN431" s="6" t="s">
        <v>80</v>
      </c>
      <c r="BO431" s="12"/>
      <c r="BP431" s="13">
        <v>37337</v>
      </c>
      <c r="BQ431" s="13">
        <v>48295</v>
      </c>
      <c r="BR431" s="12"/>
      <c r="BS431" s="12">
        <v>78.5</v>
      </c>
      <c r="BT431" s="12">
        <v>0</v>
      </c>
    </row>
    <row r="432" spans="1:72" s="1" customFormat="1" ht="18.2" customHeight="1" x14ac:dyDescent="0.15">
      <c r="A432" s="14">
        <v>430</v>
      </c>
      <c r="B432" s="15" t="s">
        <v>72</v>
      </c>
      <c r="C432" s="15" t="s">
        <v>73</v>
      </c>
      <c r="D432" s="16">
        <v>45139</v>
      </c>
      <c r="E432" s="17" t="s">
        <v>713</v>
      </c>
      <c r="F432" s="18">
        <v>157</v>
      </c>
      <c r="G432" s="18">
        <v>156</v>
      </c>
      <c r="H432" s="19">
        <v>25707.89</v>
      </c>
      <c r="I432" s="19">
        <v>18399.009999999998</v>
      </c>
      <c r="J432" s="19">
        <v>0</v>
      </c>
      <c r="K432" s="19">
        <v>44106.9</v>
      </c>
      <c r="L432" s="19">
        <v>178.65</v>
      </c>
      <c r="M432" s="19">
        <v>0</v>
      </c>
      <c r="N432" s="19"/>
      <c r="O432" s="19">
        <v>0</v>
      </c>
      <c r="P432" s="19">
        <v>0</v>
      </c>
      <c r="Q432" s="19">
        <v>0</v>
      </c>
      <c r="R432" s="19">
        <v>0</v>
      </c>
      <c r="S432" s="19">
        <v>44106.9</v>
      </c>
      <c r="T432" s="19">
        <v>32992.03</v>
      </c>
      <c r="U432" s="19">
        <v>148.68</v>
      </c>
      <c r="V432" s="19">
        <v>0</v>
      </c>
      <c r="W432" s="19">
        <v>0</v>
      </c>
      <c r="X432" s="19">
        <v>0</v>
      </c>
      <c r="Y432" s="19">
        <v>0</v>
      </c>
      <c r="Z432" s="19">
        <v>0</v>
      </c>
      <c r="AA432" s="19">
        <v>33140.71</v>
      </c>
      <c r="AB432" s="19">
        <v>0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/>
      <c r="AT432" s="19"/>
      <c r="AU432" s="19">
        <f t="shared" si="6"/>
        <v>0</v>
      </c>
      <c r="AV432" s="19">
        <v>18577.66</v>
      </c>
      <c r="AW432" s="19">
        <v>33140.71</v>
      </c>
      <c r="AX432" s="20">
        <v>104</v>
      </c>
      <c r="AY432" s="20">
        <v>360</v>
      </c>
      <c r="AZ432" s="19">
        <v>170186.33499999999</v>
      </c>
      <c r="BA432" s="19">
        <v>49500</v>
      </c>
      <c r="BB432" s="21">
        <v>90</v>
      </c>
      <c r="BC432" s="21">
        <v>80.194363636363605</v>
      </c>
      <c r="BD432" s="21">
        <v>6.94</v>
      </c>
      <c r="BE432" s="21"/>
      <c r="BF432" s="17" t="s">
        <v>75</v>
      </c>
      <c r="BG432" s="14"/>
      <c r="BH432" s="17" t="s">
        <v>706</v>
      </c>
      <c r="BI432" s="17" t="s">
        <v>707</v>
      </c>
      <c r="BJ432" s="17" t="s">
        <v>714</v>
      </c>
      <c r="BK432" s="17" t="s">
        <v>78</v>
      </c>
      <c r="BL432" s="15" t="s">
        <v>79</v>
      </c>
      <c r="BM432" s="21">
        <v>343624.59618180001</v>
      </c>
      <c r="BN432" s="15" t="s">
        <v>80</v>
      </c>
      <c r="BO432" s="21"/>
      <c r="BP432" s="22">
        <v>37357</v>
      </c>
      <c r="BQ432" s="22">
        <v>48315</v>
      </c>
      <c r="BR432" s="21"/>
      <c r="BS432" s="21">
        <v>78.5</v>
      </c>
      <c r="BT432" s="21">
        <v>0</v>
      </c>
    </row>
    <row r="433" spans="1:72" s="1" customFormat="1" ht="18.2" customHeight="1" x14ac:dyDescent="0.15">
      <c r="A433" s="5">
        <v>431</v>
      </c>
      <c r="B433" s="6" t="s">
        <v>72</v>
      </c>
      <c r="C433" s="6" t="s">
        <v>73</v>
      </c>
      <c r="D433" s="7">
        <v>45139</v>
      </c>
      <c r="E433" s="8" t="s">
        <v>715</v>
      </c>
      <c r="F433" s="9">
        <v>0</v>
      </c>
      <c r="G433" s="9">
        <v>0</v>
      </c>
      <c r="H433" s="10">
        <v>39467.39</v>
      </c>
      <c r="I433" s="10">
        <v>0</v>
      </c>
      <c r="J433" s="10">
        <v>0</v>
      </c>
      <c r="K433" s="10">
        <v>39467.39</v>
      </c>
      <c r="L433" s="10">
        <v>242.17</v>
      </c>
      <c r="M433" s="10">
        <v>0</v>
      </c>
      <c r="N433" s="10"/>
      <c r="O433" s="10">
        <v>0</v>
      </c>
      <c r="P433" s="10">
        <v>242.17</v>
      </c>
      <c r="Q433" s="10">
        <v>0</v>
      </c>
      <c r="R433" s="10">
        <v>0</v>
      </c>
      <c r="S433" s="10">
        <v>39225.22</v>
      </c>
      <c r="T433" s="10">
        <v>0</v>
      </c>
      <c r="U433" s="10">
        <v>330.21</v>
      </c>
      <c r="V433" s="10">
        <v>0</v>
      </c>
      <c r="W433" s="10">
        <v>0</v>
      </c>
      <c r="X433" s="10">
        <v>330.21</v>
      </c>
      <c r="Y433" s="10">
        <v>0</v>
      </c>
      <c r="Z433" s="10">
        <v>0</v>
      </c>
      <c r="AA433" s="10">
        <v>0</v>
      </c>
      <c r="AB433" s="10">
        <v>95</v>
      </c>
      <c r="AC433" s="10">
        <v>0</v>
      </c>
      <c r="AD433" s="10">
        <v>0</v>
      </c>
      <c r="AE433" s="10">
        <v>0</v>
      </c>
      <c r="AF433" s="10">
        <v>0</v>
      </c>
      <c r="AG433" s="10">
        <v>0</v>
      </c>
      <c r="AH433" s="10">
        <v>73.39</v>
      </c>
      <c r="AI433" s="19">
        <v>33.96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/>
      <c r="AT433" s="10"/>
      <c r="AU433" s="10">
        <f t="shared" si="6"/>
        <v>774.7299999999999</v>
      </c>
      <c r="AV433" s="10">
        <v>0</v>
      </c>
      <c r="AW433" s="10">
        <v>0</v>
      </c>
      <c r="AX433" s="11">
        <v>103</v>
      </c>
      <c r="AY433" s="11">
        <v>360</v>
      </c>
      <c r="AZ433" s="10">
        <v>411131.24</v>
      </c>
      <c r="BA433" s="10">
        <v>65004</v>
      </c>
      <c r="BB433" s="12">
        <v>50</v>
      </c>
      <c r="BC433" s="12">
        <v>30.171389452956699</v>
      </c>
      <c r="BD433" s="12">
        <v>10.039999999999999</v>
      </c>
      <c r="BE433" s="12"/>
      <c r="BF433" s="8" t="s">
        <v>91</v>
      </c>
      <c r="BG433" s="5"/>
      <c r="BH433" s="8" t="s">
        <v>706</v>
      </c>
      <c r="BI433" s="8" t="s">
        <v>707</v>
      </c>
      <c r="BJ433" s="8" t="s">
        <v>716</v>
      </c>
      <c r="BK433" s="8" t="s">
        <v>83</v>
      </c>
      <c r="BL433" s="6" t="s">
        <v>79</v>
      </c>
      <c r="BM433" s="12">
        <v>305592.78440884</v>
      </c>
      <c r="BN433" s="6" t="s">
        <v>80</v>
      </c>
      <c r="BO433" s="12"/>
      <c r="BP433" s="13">
        <v>37525</v>
      </c>
      <c r="BQ433" s="13">
        <v>48483</v>
      </c>
      <c r="BR433" s="12"/>
      <c r="BS433" s="12">
        <v>95</v>
      </c>
      <c r="BT433" s="12">
        <v>0</v>
      </c>
    </row>
    <row r="434" spans="1:72" s="1" customFormat="1" ht="18.2" customHeight="1" x14ac:dyDescent="0.15">
      <c r="A434" s="14">
        <v>432</v>
      </c>
      <c r="B434" s="15" t="s">
        <v>72</v>
      </c>
      <c r="C434" s="15" t="s">
        <v>73</v>
      </c>
      <c r="D434" s="16">
        <v>45139</v>
      </c>
      <c r="E434" s="17" t="s">
        <v>717</v>
      </c>
      <c r="F434" s="18">
        <v>189</v>
      </c>
      <c r="G434" s="18">
        <v>188</v>
      </c>
      <c r="H434" s="19">
        <v>61325.49</v>
      </c>
      <c r="I434" s="19">
        <v>29873.71</v>
      </c>
      <c r="J434" s="19">
        <v>0</v>
      </c>
      <c r="K434" s="19">
        <v>91199.2</v>
      </c>
      <c r="L434" s="19">
        <v>326.62</v>
      </c>
      <c r="M434" s="19">
        <v>0</v>
      </c>
      <c r="N434" s="19"/>
      <c r="O434" s="19">
        <v>0</v>
      </c>
      <c r="P434" s="19">
        <v>0</v>
      </c>
      <c r="Q434" s="19">
        <v>0</v>
      </c>
      <c r="R434" s="19">
        <v>0</v>
      </c>
      <c r="S434" s="19">
        <v>91199.2</v>
      </c>
      <c r="T434" s="19">
        <v>134722.60999999999</v>
      </c>
      <c r="U434" s="19">
        <v>544.26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9">
        <v>135266.87</v>
      </c>
      <c r="AB434" s="19">
        <v>0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/>
      <c r="AT434" s="19"/>
      <c r="AU434" s="19">
        <f t="shared" si="6"/>
        <v>0</v>
      </c>
      <c r="AV434" s="19">
        <v>30200.33</v>
      </c>
      <c r="AW434" s="19">
        <v>135266.87</v>
      </c>
      <c r="AX434" s="20">
        <v>110</v>
      </c>
      <c r="AY434" s="20">
        <v>360</v>
      </c>
      <c r="AZ434" s="19">
        <v>332179.06150000001</v>
      </c>
      <c r="BA434" s="19">
        <v>94050</v>
      </c>
      <c r="BB434" s="21">
        <v>90</v>
      </c>
      <c r="BC434" s="21">
        <v>87.271961722488001</v>
      </c>
      <c r="BD434" s="21">
        <v>10.65</v>
      </c>
      <c r="BE434" s="21"/>
      <c r="BF434" s="17" t="s">
        <v>91</v>
      </c>
      <c r="BG434" s="14"/>
      <c r="BH434" s="17" t="s">
        <v>706</v>
      </c>
      <c r="BI434" s="17" t="s">
        <v>707</v>
      </c>
      <c r="BJ434" s="17" t="s">
        <v>718</v>
      </c>
      <c r="BK434" s="17" t="s">
        <v>78</v>
      </c>
      <c r="BL434" s="15" t="s">
        <v>79</v>
      </c>
      <c r="BM434" s="21">
        <v>710507.61382239999</v>
      </c>
      <c r="BN434" s="15" t="s">
        <v>80</v>
      </c>
      <c r="BO434" s="21"/>
      <c r="BP434" s="22">
        <v>37547</v>
      </c>
      <c r="BQ434" s="22">
        <v>48505</v>
      </c>
      <c r="BR434" s="21"/>
      <c r="BS434" s="21">
        <v>95</v>
      </c>
      <c r="BT434" s="21">
        <v>0</v>
      </c>
    </row>
    <row r="435" spans="1:72" s="1" customFormat="1" ht="18.2" customHeight="1" x14ac:dyDescent="0.15">
      <c r="A435" s="5">
        <v>433</v>
      </c>
      <c r="B435" s="6" t="s">
        <v>72</v>
      </c>
      <c r="C435" s="6" t="s">
        <v>73</v>
      </c>
      <c r="D435" s="7">
        <v>45139</v>
      </c>
      <c r="E435" s="8" t="s">
        <v>719</v>
      </c>
      <c r="F435" s="9">
        <v>106</v>
      </c>
      <c r="G435" s="9">
        <v>105</v>
      </c>
      <c r="H435" s="10">
        <v>60998.87</v>
      </c>
      <c r="I435" s="10">
        <v>22575.64</v>
      </c>
      <c r="J435" s="10">
        <v>0</v>
      </c>
      <c r="K435" s="10">
        <v>83574.509999999995</v>
      </c>
      <c r="L435" s="10">
        <v>329.52</v>
      </c>
      <c r="M435" s="10">
        <v>0</v>
      </c>
      <c r="N435" s="10"/>
      <c r="O435" s="10">
        <v>0</v>
      </c>
      <c r="P435" s="10">
        <v>0</v>
      </c>
      <c r="Q435" s="10">
        <v>0</v>
      </c>
      <c r="R435" s="10">
        <v>0</v>
      </c>
      <c r="S435" s="10">
        <v>83574.509999999995</v>
      </c>
      <c r="T435" s="10">
        <v>69737.64</v>
      </c>
      <c r="U435" s="10">
        <v>541.36</v>
      </c>
      <c r="V435" s="10">
        <v>0</v>
      </c>
      <c r="W435" s="10">
        <v>0</v>
      </c>
      <c r="X435" s="10">
        <v>0</v>
      </c>
      <c r="Y435" s="10">
        <v>0</v>
      </c>
      <c r="Z435" s="10">
        <v>0</v>
      </c>
      <c r="AA435" s="10">
        <v>70279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/>
      <c r="AT435" s="10"/>
      <c r="AU435" s="10">
        <f t="shared" si="6"/>
        <v>0</v>
      </c>
      <c r="AV435" s="10">
        <v>22905.16</v>
      </c>
      <c r="AW435" s="10">
        <v>70279</v>
      </c>
      <c r="AX435" s="11">
        <v>109</v>
      </c>
      <c r="AY435" s="11">
        <v>360</v>
      </c>
      <c r="AZ435" s="10">
        <v>338223.446</v>
      </c>
      <c r="BA435" s="10">
        <v>94050</v>
      </c>
      <c r="BB435" s="12">
        <v>90</v>
      </c>
      <c r="BC435" s="12">
        <v>79.975607655502401</v>
      </c>
      <c r="BD435" s="12">
        <v>10.65</v>
      </c>
      <c r="BE435" s="12"/>
      <c r="BF435" s="8" t="s">
        <v>91</v>
      </c>
      <c r="BG435" s="5"/>
      <c r="BH435" s="8" t="s">
        <v>706</v>
      </c>
      <c r="BI435" s="8" t="s">
        <v>707</v>
      </c>
      <c r="BJ435" s="8" t="s">
        <v>718</v>
      </c>
      <c r="BK435" s="8" t="s">
        <v>78</v>
      </c>
      <c r="BL435" s="6" t="s">
        <v>79</v>
      </c>
      <c r="BM435" s="12">
        <v>651105.77369622001</v>
      </c>
      <c r="BN435" s="6" t="s">
        <v>80</v>
      </c>
      <c r="BO435" s="12"/>
      <c r="BP435" s="13">
        <v>37649</v>
      </c>
      <c r="BQ435" s="13">
        <v>48607</v>
      </c>
      <c r="BR435" s="12"/>
      <c r="BS435" s="12">
        <v>95</v>
      </c>
      <c r="BT435" s="12">
        <v>0</v>
      </c>
    </row>
    <row r="436" spans="1:72" s="1" customFormat="1" ht="18.2" customHeight="1" x14ac:dyDescent="0.15">
      <c r="A436" s="14">
        <v>434</v>
      </c>
      <c r="B436" s="15" t="s">
        <v>72</v>
      </c>
      <c r="C436" s="15" t="s">
        <v>73</v>
      </c>
      <c r="D436" s="16">
        <v>45139</v>
      </c>
      <c r="E436" s="17" t="s">
        <v>720</v>
      </c>
      <c r="F436" s="18">
        <v>193</v>
      </c>
      <c r="G436" s="18">
        <v>192</v>
      </c>
      <c r="H436" s="19">
        <v>31062.55</v>
      </c>
      <c r="I436" s="19">
        <v>40814.29</v>
      </c>
      <c r="J436" s="19">
        <v>0</v>
      </c>
      <c r="K436" s="19">
        <v>71876.84</v>
      </c>
      <c r="L436" s="19">
        <v>441.11</v>
      </c>
      <c r="M436" s="19">
        <v>0</v>
      </c>
      <c r="N436" s="19"/>
      <c r="O436" s="19">
        <v>0</v>
      </c>
      <c r="P436" s="19">
        <v>0</v>
      </c>
      <c r="Q436" s="19">
        <v>0</v>
      </c>
      <c r="R436" s="19">
        <v>0</v>
      </c>
      <c r="S436" s="19">
        <v>71876.84</v>
      </c>
      <c r="T436" s="19">
        <v>97227.24</v>
      </c>
      <c r="U436" s="19">
        <v>274.13</v>
      </c>
      <c r="V436" s="19">
        <v>0</v>
      </c>
      <c r="W436" s="19">
        <v>0</v>
      </c>
      <c r="X436" s="19">
        <v>0</v>
      </c>
      <c r="Y436" s="19">
        <v>0</v>
      </c>
      <c r="Z436" s="19">
        <v>0</v>
      </c>
      <c r="AA436" s="19">
        <v>97501.37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/>
      <c r="AT436" s="19"/>
      <c r="AU436" s="19">
        <f t="shared" si="6"/>
        <v>0</v>
      </c>
      <c r="AV436" s="19">
        <v>41255.4</v>
      </c>
      <c r="AW436" s="19">
        <v>97501.37</v>
      </c>
      <c r="AX436" s="20">
        <v>54</v>
      </c>
      <c r="AY436" s="20">
        <v>300</v>
      </c>
      <c r="AZ436" s="19">
        <v>271274.55959999998</v>
      </c>
      <c r="BA436" s="19">
        <v>75240</v>
      </c>
      <c r="BB436" s="21">
        <v>90</v>
      </c>
      <c r="BC436" s="21">
        <v>85.977081339712896</v>
      </c>
      <c r="BD436" s="21">
        <v>10.59</v>
      </c>
      <c r="BE436" s="21"/>
      <c r="BF436" s="17" t="s">
        <v>75</v>
      </c>
      <c r="BG436" s="14"/>
      <c r="BH436" s="17" t="s">
        <v>706</v>
      </c>
      <c r="BI436" s="17" t="s">
        <v>707</v>
      </c>
      <c r="BJ436" s="17" t="s">
        <v>714</v>
      </c>
      <c r="BK436" s="17" t="s">
        <v>78</v>
      </c>
      <c r="BL436" s="15" t="s">
        <v>79</v>
      </c>
      <c r="BM436" s="21">
        <v>559972.47867848002</v>
      </c>
      <c r="BN436" s="15" t="s">
        <v>80</v>
      </c>
      <c r="BO436" s="21"/>
      <c r="BP436" s="22">
        <v>37662</v>
      </c>
      <c r="BQ436" s="22">
        <v>46793</v>
      </c>
      <c r="BR436" s="21"/>
      <c r="BS436" s="21">
        <v>120.64</v>
      </c>
      <c r="BT436" s="21">
        <v>0</v>
      </c>
    </row>
    <row r="437" spans="1:72" s="1" customFormat="1" ht="18.2" customHeight="1" x14ac:dyDescent="0.15">
      <c r="A437" s="5">
        <v>435</v>
      </c>
      <c r="B437" s="6" t="s">
        <v>72</v>
      </c>
      <c r="C437" s="6" t="s">
        <v>73</v>
      </c>
      <c r="D437" s="7">
        <v>45139</v>
      </c>
      <c r="E437" s="8" t="s">
        <v>721</v>
      </c>
      <c r="F437" s="9">
        <v>118</v>
      </c>
      <c r="G437" s="9">
        <v>117</v>
      </c>
      <c r="H437" s="10">
        <v>33858.71</v>
      </c>
      <c r="I437" s="10">
        <v>57509.5</v>
      </c>
      <c r="J437" s="10">
        <v>0</v>
      </c>
      <c r="K437" s="10">
        <v>91368.21</v>
      </c>
      <c r="L437" s="10">
        <v>798.62</v>
      </c>
      <c r="M437" s="10">
        <v>0</v>
      </c>
      <c r="N437" s="10"/>
      <c r="O437" s="10">
        <v>0</v>
      </c>
      <c r="P437" s="10">
        <v>0</v>
      </c>
      <c r="Q437" s="10">
        <v>0</v>
      </c>
      <c r="R437" s="10">
        <v>0</v>
      </c>
      <c r="S437" s="10">
        <v>91368.21</v>
      </c>
      <c r="T437" s="10">
        <v>73252.2</v>
      </c>
      <c r="U437" s="10">
        <v>309.52999999999997</v>
      </c>
      <c r="V437" s="10">
        <v>0</v>
      </c>
      <c r="W437" s="10">
        <v>0</v>
      </c>
      <c r="X437" s="10">
        <v>0</v>
      </c>
      <c r="Y437" s="10">
        <v>0</v>
      </c>
      <c r="Z437" s="10">
        <v>0</v>
      </c>
      <c r="AA437" s="10">
        <v>73561.73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/>
      <c r="AT437" s="10"/>
      <c r="AU437" s="10">
        <f t="shared" si="6"/>
        <v>0</v>
      </c>
      <c r="AV437" s="10">
        <v>58308.12</v>
      </c>
      <c r="AW437" s="10">
        <v>73561.73</v>
      </c>
      <c r="AX437" s="11">
        <v>35</v>
      </c>
      <c r="AY437" s="11">
        <v>360</v>
      </c>
      <c r="AZ437" s="10">
        <v>422250.27840000001</v>
      </c>
      <c r="BA437" s="10">
        <v>116640</v>
      </c>
      <c r="BB437" s="12">
        <v>90</v>
      </c>
      <c r="BC437" s="12">
        <v>70.500162037037001</v>
      </c>
      <c r="BD437" s="12">
        <v>10.97</v>
      </c>
      <c r="BE437" s="12"/>
      <c r="BF437" s="8" t="s">
        <v>91</v>
      </c>
      <c r="BG437" s="5"/>
      <c r="BH437" s="8" t="s">
        <v>706</v>
      </c>
      <c r="BI437" s="8" t="s">
        <v>707</v>
      </c>
      <c r="BJ437" s="8" t="s">
        <v>722</v>
      </c>
      <c r="BK437" s="8" t="s">
        <v>78</v>
      </c>
      <c r="BL437" s="6" t="s">
        <v>79</v>
      </c>
      <c r="BM437" s="12">
        <v>711824.32374761999</v>
      </c>
      <c r="BN437" s="6" t="s">
        <v>80</v>
      </c>
      <c r="BO437" s="12"/>
      <c r="BP437" s="13">
        <v>37705</v>
      </c>
      <c r="BQ437" s="13">
        <v>48663</v>
      </c>
      <c r="BR437" s="12"/>
      <c r="BS437" s="12">
        <v>90</v>
      </c>
      <c r="BT437" s="12">
        <v>0</v>
      </c>
    </row>
    <row r="438" spans="1:72" s="1" customFormat="1" ht="18.2" customHeight="1" x14ac:dyDescent="0.15">
      <c r="A438" s="14">
        <v>436</v>
      </c>
      <c r="B438" s="15" t="s">
        <v>72</v>
      </c>
      <c r="C438" s="15" t="s">
        <v>73</v>
      </c>
      <c r="D438" s="16">
        <v>45139</v>
      </c>
      <c r="E438" s="17" t="s">
        <v>723</v>
      </c>
      <c r="F438" s="18">
        <v>0</v>
      </c>
      <c r="G438" s="18">
        <v>0</v>
      </c>
      <c r="H438" s="19">
        <v>24957.59</v>
      </c>
      <c r="I438" s="19">
        <v>0</v>
      </c>
      <c r="J438" s="19">
        <v>0</v>
      </c>
      <c r="K438" s="19">
        <v>24957.59</v>
      </c>
      <c r="L438" s="19">
        <v>183.01</v>
      </c>
      <c r="M438" s="19">
        <v>0</v>
      </c>
      <c r="N438" s="19"/>
      <c r="O438" s="19">
        <v>0</v>
      </c>
      <c r="P438" s="19">
        <v>166.29</v>
      </c>
      <c r="Q438" s="19">
        <v>0</v>
      </c>
      <c r="R438" s="19">
        <v>0</v>
      </c>
      <c r="S438" s="19">
        <v>24791.3</v>
      </c>
      <c r="T438" s="19">
        <v>0</v>
      </c>
      <c r="U438" s="19">
        <v>144.32</v>
      </c>
      <c r="V438" s="19">
        <v>0</v>
      </c>
      <c r="W438" s="19">
        <v>0</v>
      </c>
      <c r="X438" s="19">
        <v>144.32</v>
      </c>
      <c r="Y438" s="19">
        <v>0</v>
      </c>
      <c r="Z438" s="19">
        <v>0</v>
      </c>
      <c r="AA438" s="19">
        <v>0</v>
      </c>
      <c r="AB438" s="19">
        <v>78.5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44.63</v>
      </c>
      <c r="AI438" s="19">
        <v>33.96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/>
      <c r="AT438" s="19"/>
      <c r="AU438" s="19">
        <f t="shared" si="6"/>
        <v>467.69999999999993</v>
      </c>
      <c r="AV438" s="19">
        <v>16.72</v>
      </c>
      <c r="AW438" s="19">
        <v>0</v>
      </c>
      <c r="AX438" s="20">
        <v>102</v>
      </c>
      <c r="AY438" s="20">
        <v>360</v>
      </c>
      <c r="AZ438" s="19">
        <v>169862.77</v>
      </c>
      <c r="BA438" s="19">
        <v>49500</v>
      </c>
      <c r="BB438" s="21">
        <v>90</v>
      </c>
      <c r="BC438" s="21">
        <v>45.075090909090903</v>
      </c>
      <c r="BD438" s="21">
        <v>6.94</v>
      </c>
      <c r="BE438" s="21"/>
      <c r="BF438" s="17" t="s">
        <v>75</v>
      </c>
      <c r="BG438" s="14"/>
      <c r="BH438" s="17" t="s">
        <v>724</v>
      </c>
      <c r="BI438" s="17" t="s">
        <v>725</v>
      </c>
      <c r="BJ438" s="17" t="s">
        <v>726</v>
      </c>
      <c r="BK438" s="17" t="s">
        <v>83</v>
      </c>
      <c r="BL438" s="15" t="s">
        <v>79</v>
      </c>
      <c r="BM438" s="21">
        <v>193142.1263186</v>
      </c>
      <c r="BN438" s="15" t="s">
        <v>80</v>
      </c>
      <c r="BO438" s="21"/>
      <c r="BP438" s="22">
        <v>37307</v>
      </c>
      <c r="BQ438" s="22">
        <v>48264</v>
      </c>
      <c r="BR438" s="21"/>
      <c r="BS438" s="21">
        <v>78.5</v>
      </c>
      <c r="BT438" s="21">
        <v>16.72</v>
      </c>
    </row>
    <row r="439" spans="1:72" s="1" customFormat="1" ht="18.2" customHeight="1" x14ac:dyDescent="0.15">
      <c r="A439" s="5">
        <v>437</v>
      </c>
      <c r="B439" s="6" t="s">
        <v>72</v>
      </c>
      <c r="C439" s="6" t="s">
        <v>73</v>
      </c>
      <c r="D439" s="7">
        <v>45139</v>
      </c>
      <c r="E439" s="8" t="s">
        <v>727</v>
      </c>
      <c r="F439" s="9">
        <v>0</v>
      </c>
      <c r="G439" s="9">
        <v>0</v>
      </c>
      <c r="H439" s="10">
        <v>25871.23</v>
      </c>
      <c r="I439" s="10">
        <v>177.49</v>
      </c>
      <c r="J439" s="10">
        <v>0</v>
      </c>
      <c r="K439" s="10">
        <v>26048.720000000001</v>
      </c>
      <c r="L439" s="10">
        <v>178.53</v>
      </c>
      <c r="M439" s="10">
        <v>0</v>
      </c>
      <c r="N439" s="10"/>
      <c r="O439" s="10">
        <v>177.49</v>
      </c>
      <c r="P439" s="10">
        <v>0</v>
      </c>
      <c r="Q439" s="10">
        <v>0</v>
      </c>
      <c r="R439" s="10">
        <v>0</v>
      </c>
      <c r="S439" s="10">
        <v>25871.23</v>
      </c>
      <c r="T439" s="10">
        <v>152.16999999999999</v>
      </c>
      <c r="U439" s="10">
        <v>151.13</v>
      </c>
      <c r="V439" s="10">
        <v>0</v>
      </c>
      <c r="W439" s="10">
        <v>152.16999999999999</v>
      </c>
      <c r="X439" s="10">
        <v>0</v>
      </c>
      <c r="Y439" s="10">
        <v>0</v>
      </c>
      <c r="Z439" s="10">
        <v>0</v>
      </c>
      <c r="AA439" s="10">
        <v>151.13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9">
        <v>33.96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44.63</v>
      </c>
      <c r="AP439" s="10">
        <v>0</v>
      </c>
      <c r="AQ439" s="10">
        <v>0</v>
      </c>
      <c r="AR439" s="10">
        <v>0</v>
      </c>
      <c r="AS439" s="10"/>
      <c r="AT439" s="10"/>
      <c r="AU439" s="10">
        <f t="shared" si="6"/>
        <v>408.25</v>
      </c>
      <c r="AV439" s="10">
        <v>178.53</v>
      </c>
      <c r="AW439" s="10">
        <v>151.13</v>
      </c>
      <c r="AX439" s="11">
        <v>107</v>
      </c>
      <c r="AY439" s="11">
        <v>360</v>
      </c>
      <c r="AZ439" s="10">
        <v>172636.97</v>
      </c>
      <c r="BA439" s="10">
        <v>49500</v>
      </c>
      <c r="BB439" s="12">
        <v>90</v>
      </c>
      <c r="BC439" s="12">
        <v>47.038600000000002</v>
      </c>
      <c r="BD439" s="12">
        <v>7.01</v>
      </c>
      <c r="BE439" s="12"/>
      <c r="BF439" s="8" t="s">
        <v>75</v>
      </c>
      <c r="BG439" s="5"/>
      <c r="BH439" s="8" t="s">
        <v>724</v>
      </c>
      <c r="BI439" s="8" t="s">
        <v>725</v>
      </c>
      <c r="BJ439" s="8" t="s">
        <v>726</v>
      </c>
      <c r="BK439" s="8" t="s">
        <v>83</v>
      </c>
      <c r="BL439" s="6" t="s">
        <v>79</v>
      </c>
      <c r="BM439" s="12">
        <v>201555.56072805999</v>
      </c>
      <c r="BN439" s="6" t="s">
        <v>80</v>
      </c>
      <c r="BO439" s="12"/>
      <c r="BP439" s="13">
        <v>37455</v>
      </c>
      <c r="BQ439" s="13">
        <v>48413</v>
      </c>
      <c r="BR439" s="12"/>
      <c r="BS439" s="12">
        <v>76.260000000000005</v>
      </c>
      <c r="BT439" s="12">
        <v>70</v>
      </c>
    </row>
    <row r="440" spans="1:72" s="1" customFormat="1" ht="18.2" customHeight="1" x14ac:dyDescent="0.15">
      <c r="A440" s="14">
        <v>438</v>
      </c>
      <c r="B440" s="15" t="s">
        <v>72</v>
      </c>
      <c r="C440" s="15" t="s">
        <v>73</v>
      </c>
      <c r="D440" s="16">
        <v>45139</v>
      </c>
      <c r="E440" s="17" t="s">
        <v>728</v>
      </c>
      <c r="F440" s="18">
        <v>0</v>
      </c>
      <c r="G440" s="18">
        <v>1</v>
      </c>
      <c r="H440" s="19">
        <v>27571.52</v>
      </c>
      <c r="I440" s="19">
        <v>324.63</v>
      </c>
      <c r="J440" s="19">
        <v>0</v>
      </c>
      <c r="K440" s="19">
        <v>27896.15</v>
      </c>
      <c r="L440" s="19">
        <v>163.72999999999999</v>
      </c>
      <c r="M440" s="19">
        <v>0</v>
      </c>
      <c r="N440" s="19"/>
      <c r="O440" s="19">
        <v>324.63</v>
      </c>
      <c r="P440" s="19">
        <v>163.72999999999999</v>
      </c>
      <c r="Q440" s="19">
        <v>0.13</v>
      </c>
      <c r="R440" s="19">
        <v>0</v>
      </c>
      <c r="S440" s="19">
        <v>27407.66</v>
      </c>
      <c r="T440" s="19">
        <v>321.73</v>
      </c>
      <c r="U440" s="19">
        <v>159.44999999999999</v>
      </c>
      <c r="V440" s="19">
        <v>0</v>
      </c>
      <c r="W440" s="19">
        <v>321.73</v>
      </c>
      <c r="X440" s="19">
        <v>159.44999999999999</v>
      </c>
      <c r="Y440" s="19">
        <v>0</v>
      </c>
      <c r="Z440" s="19">
        <v>0</v>
      </c>
      <c r="AA440" s="19">
        <v>0</v>
      </c>
      <c r="AB440" s="19">
        <v>78.5</v>
      </c>
      <c r="AC440" s="19">
        <v>0</v>
      </c>
      <c r="AD440" s="19">
        <v>0</v>
      </c>
      <c r="AE440" s="19">
        <v>0</v>
      </c>
      <c r="AF440" s="19">
        <v>70</v>
      </c>
      <c r="AG440" s="19">
        <v>0</v>
      </c>
      <c r="AH440" s="19">
        <v>0</v>
      </c>
      <c r="AI440" s="19">
        <v>33.96</v>
      </c>
      <c r="AJ440" s="19">
        <v>0</v>
      </c>
      <c r="AK440" s="19">
        <v>0</v>
      </c>
      <c r="AL440" s="19">
        <v>0</v>
      </c>
      <c r="AM440" s="19">
        <v>140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/>
      <c r="AT440" s="19"/>
      <c r="AU440" s="19">
        <f t="shared" si="6"/>
        <v>1292.1300000000001</v>
      </c>
      <c r="AV440" s="19">
        <v>0</v>
      </c>
      <c r="AW440" s="19">
        <v>0</v>
      </c>
      <c r="AX440" s="20">
        <v>111</v>
      </c>
      <c r="AY440" s="20">
        <v>360</v>
      </c>
      <c r="AZ440" s="19">
        <v>175514.68</v>
      </c>
      <c r="BA440" s="19">
        <v>49500</v>
      </c>
      <c r="BB440" s="21">
        <v>90</v>
      </c>
      <c r="BC440" s="21">
        <v>49.8321090909091</v>
      </c>
      <c r="BD440" s="21">
        <v>6.94</v>
      </c>
      <c r="BE440" s="21"/>
      <c r="BF440" s="17" t="s">
        <v>75</v>
      </c>
      <c r="BG440" s="14"/>
      <c r="BH440" s="17" t="s">
        <v>724</v>
      </c>
      <c r="BI440" s="17" t="s">
        <v>725</v>
      </c>
      <c r="BJ440" s="17" t="s">
        <v>726</v>
      </c>
      <c r="BK440" s="17" t="s">
        <v>83</v>
      </c>
      <c r="BL440" s="15" t="s">
        <v>79</v>
      </c>
      <c r="BM440" s="21">
        <v>213525.45973052</v>
      </c>
      <c r="BN440" s="15" t="s">
        <v>80</v>
      </c>
      <c r="BO440" s="21"/>
      <c r="BP440" s="22">
        <v>37571</v>
      </c>
      <c r="BQ440" s="22">
        <v>48529</v>
      </c>
      <c r="BR440" s="21"/>
      <c r="BS440" s="21">
        <v>78.5</v>
      </c>
      <c r="BT440" s="21">
        <v>0</v>
      </c>
    </row>
    <row r="441" spans="1:72" s="1" customFormat="1" ht="18.2" customHeight="1" x14ac:dyDescent="0.15">
      <c r="A441" s="5">
        <v>439</v>
      </c>
      <c r="B441" s="6" t="s">
        <v>72</v>
      </c>
      <c r="C441" s="6" t="s">
        <v>73</v>
      </c>
      <c r="D441" s="7">
        <v>45139</v>
      </c>
      <c r="E441" s="8" t="s">
        <v>729</v>
      </c>
      <c r="F441" s="9">
        <v>0</v>
      </c>
      <c r="G441" s="9">
        <v>0</v>
      </c>
      <c r="H441" s="10">
        <v>19219.8</v>
      </c>
      <c r="I441" s="10">
        <v>0</v>
      </c>
      <c r="J441" s="10">
        <v>0</v>
      </c>
      <c r="K441" s="10">
        <v>19219.8</v>
      </c>
      <c r="L441" s="10">
        <v>552.84</v>
      </c>
      <c r="M441" s="10">
        <v>0</v>
      </c>
      <c r="N441" s="10"/>
      <c r="O441" s="10">
        <v>0</v>
      </c>
      <c r="P441" s="10">
        <v>552.84</v>
      </c>
      <c r="Q441" s="10">
        <v>1023.88</v>
      </c>
      <c r="R441" s="10">
        <v>0</v>
      </c>
      <c r="S441" s="10">
        <v>17643.080000000002</v>
      </c>
      <c r="T441" s="10">
        <v>0</v>
      </c>
      <c r="U441" s="10">
        <v>166.9</v>
      </c>
      <c r="V441" s="10">
        <v>0</v>
      </c>
      <c r="W441" s="10">
        <v>0</v>
      </c>
      <c r="X441" s="10">
        <v>166.9</v>
      </c>
      <c r="Y441" s="10">
        <v>0</v>
      </c>
      <c r="Z441" s="10">
        <v>0</v>
      </c>
      <c r="AA441" s="10">
        <v>0</v>
      </c>
      <c r="AB441" s="10">
        <v>65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86.31</v>
      </c>
      <c r="AI441" s="19">
        <v>33.96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/>
      <c r="AT441" s="10"/>
      <c r="AU441" s="10">
        <f t="shared" si="6"/>
        <v>1928.8899999999999</v>
      </c>
      <c r="AV441" s="10">
        <v>0</v>
      </c>
      <c r="AW441" s="10">
        <v>0</v>
      </c>
      <c r="AX441" s="11">
        <v>82</v>
      </c>
      <c r="AY441" s="11">
        <v>360</v>
      </c>
      <c r="AZ441" s="10">
        <v>255776.576</v>
      </c>
      <c r="BA441" s="10">
        <v>79200</v>
      </c>
      <c r="BB441" s="12">
        <v>90</v>
      </c>
      <c r="BC441" s="12">
        <v>20.0489545454545</v>
      </c>
      <c r="BD441" s="12">
        <v>10.42</v>
      </c>
      <c r="BE441" s="12"/>
      <c r="BF441" s="8" t="s">
        <v>75</v>
      </c>
      <c r="BG441" s="5"/>
      <c r="BH441" s="8" t="s">
        <v>140</v>
      </c>
      <c r="BI441" s="8" t="s">
        <v>730</v>
      </c>
      <c r="BJ441" s="8" t="s">
        <v>731</v>
      </c>
      <c r="BK441" s="8" t="s">
        <v>83</v>
      </c>
      <c r="BL441" s="6" t="s">
        <v>79</v>
      </c>
      <c r="BM441" s="12">
        <v>137452.33150376001</v>
      </c>
      <c r="BN441" s="6" t="s">
        <v>80</v>
      </c>
      <c r="BO441" s="12"/>
      <c r="BP441" s="13">
        <v>36889</v>
      </c>
      <c r="BQ441" s="13">
        <v>47846</v>
      </c>
      <c r="BR441" s="12"/>
      <c r="BS441" s="12">
        <v>65</v>
      </c>
      <c r="BT441" s="12">
        <v>0</v>
      </c>
    </row>
    <row r="442" spans="1:72" s="1" customFormat="1" ht="18.2" customHeight="1" x14ac:dyDescent="0.15">
      <c r="A442" s="14">
        <v>440</v>
      </c>
      <c r="B442" s="15" t="s">
        <v>72</v>
      </c>
      <c r="C442" s="15" t="s">
        <v>73</v>
      </c>
      <c r="D442" s="16">
        <v>45139</v>
      </c>
      <c r="E442" s="17" t="s">
        <v>732</v>
      </c>
      <c r="F442" s="18">
        <v>157</v>
      </c>
      <c r="G442" s="18">
        <v>156</v>
      </c>
      <c r="H442" s="19">
        <v>42641.9</v>
      </c>
      <c r="I442" s="19">
        <v>25767.05</v>
      </c>
      <c r="J442" s="19">
        <v>0</v>
      </c>
      <c r="K442" s="19">
        <v>68408.95</v>
      </c>
      <c r="L442" s="19">
        <v>300.51</v>
      </c>
      <c r="M442" s="19">
        <v>0</v>
      </c>
      <c r="N442" s="19"/>
      <c r="O442" s="19">
        <v>0</v>
      </c>
      <c r="P442" s="19">
        <v>0</v>
      </c>
      <c r="Q442" s="19">
        <v>0</v>
      </c>
      <c r="R442" s="19">
        <v>0</v>
      </c>
      <c r="S442" s="19">
        <v>68408.95</v>
      </c>
      <c r="T442" s="19">
        <v>79265.86</v>
      </c>
      <c r="U442" s="19">
        <v>368.49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79634.350000000006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/>
      <c r="AT442" s="19"/>
      <c r="AU442" s="19">
        <f t="shared" si="6"/>
        <v>0</v>
      </c>
      <c r="AV442" s="19">
        <v>26067.56</v>
      </c>
      <c r="AW442" s="19">
        <v>79634.350000000006</v>
      </c>
      <c r="AX442" s="20">
        <v>92</v>
      </c>
      <c r="AY442" s="20">
        <v>360</v>
      </c>
      <c r="AZ442" s="19">
        <v>259769.136</v>
      </c>
      <c r="BA442" s="19">
        <v>73920</v>
      </c>
      <c r="BB442" s="21">
        <v>84</v>
      </c>
      <c r="BC442" s="21">
        <v>77.737443181818193</v>
      </c>
      <c r="BD442" s="21">
        <v>10.37</v>
      </c>
      <c r="BE442" s="21"/>
      <c r="BF442" s="17" t="s">
        <v>75</v>
      </c>
      <c r="BG442" s="14"/>
      <c r="BH442" s="17" t="s">
        <v>140</v>
      </c>
      <c r="BI442" s="17" t="s">
        <v>730</v>
      </c>
      <c r="BJ442" s="17" t="s">
        <v>733</v>
      </c>
      <c r="BK442" s="17" t="s">
        <v>78</v>
      </c>
      <c r="BL442" s="15" t="s">
        <v>79</v>
      </c>
      <c r="BM442" s="21">
        <v>532955.11176190001</v>
      </c>
      <c r="BN442" s="15" t="s">
        <v>80</v>
      </c>
      <c r="BO442" s="21"/>
      <c r="BP442" s="22">
        <v>36987</v>
      </c>
      <c r="BQ442" s="22">
        <v>47944</v>
      </c>
      <c r="BR442" s="21"/>
      <c r="BS442" s="21">
        <v>90</v>
      </c>
      <c r="BT442" s="21">
        <v>0</v>
      </c>
    </row>
    <row r="443" spans="1:72" s="1" customFormat="1" ht="18.2" customHeight="1" x14ac:dyDescent="0.15">
      <c r="A443" s="5">
        <v>441</v>
      </c>
      <c r="B443" s="6" t="s">
        <v>72</v>
      </c>
      <c r="C443" s="6" t="s">
        <v>73</v>
      </c>
      <c r="D443" s="7">
        <v>45139</v>
      </c>
      <c r="E443" s="8" t="s">
        <v>734</v>
      </c>
      <c r="F443" s="9">
        <v>118</v>
      </c>
      <c r="G443" s="9">
        <v>117</v>
      </c>
      <c r="H443" s="10">
        <v>46243.82</v>
      </c>
      <c r="I443" s="10">
        <v>23466.44</v>
      </c>
      <c r="J443" s="10">
        <v>0</v>
      </c>
      <c r="K443" s="10">
        <v>69710.259999999995</v>
      </c>
      <c r="L443" s="10">
        <v>319.42</v>
      </c>
      <c r="M443" s="10">
        <v>0</v>
      </c>
      <c r="N443" s="10"/>
      <c r="O443" s="10">
        <v>0</v>
      </c>
      <c r="P443" s="10">
        <v>0</v>
      </c>
      <c r="Q443" s="10">
        <v>0</v>
      </c>
      <c r="R443" s="10">
        <v>0</v>
      </c>
      <c r="S443" s="10">
        <v>69710.259999999995</v>
      </c>
      <c r="T443" s="10">
        <v>61881.96</v>
      </c>
      <c r="U443" s="10">
        <v>403.87</v>
      </c>
      <c r="V443" s="10">
        <v>0</v>
      </c>
      <c r="W443" s="10">
        <v>0</v>
      </c>
      <c r="X443" s="10">
        <v>0</v>
      </c>
      <c r="Y443" s="10">
        <v>0</v>
      </c>
      <c r="Z443" s="10">
        <v>0</v>
      </c>
      <c r="AA443" s="10">
        <v>62285.83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0</v>
      </c>
      <c r="AQ443" s="10">
        <v>0</v>
      </c>
      <c r="AR443" s="10">
        <v>0</v>
      </c>
      <c r="AS443" s="10"/>
      <c r="AT443" s="10"/>
      <c r="AU443" s="10">
        <f t="shared" si="6"/>
        <v>0</v>
      </c>
      <c r="AV443" s="10">
        <v>23785.86</v>
      </c>
      <c r="AW443" s="10">
        <v>62285.83</v>
      </c>
      <c r="AX443" s="11">
        <v>93</v>
      </c>
      <c r="AY443" s="11">
        <v>360</v>
      </c>
      <c r="AZ443" s="10">
        <v>261706.984</v>
      </c>
      <c r="BA443" s="10">
        <v>79200</v>
      </c>
      <c r="BB443" s="12">
        <v>90</v>
      </c>
      <c r="BC443" s="12">
        <v>79.216204545454502</v>
      </c>
      <c r="BD443" s="12">
        <v>10.48</v>
      </c>
      <c r="BE443" s="12"/>
      <c r="BF443" s="8" t="s">
        <v>75</v>
      </c>
      <c r="BG443" s="5"/>
      <c r="BH443" s="8" t="s">
        <v>140</v>
      </c>
      <c r="BI443" s="8" t="s">
        <v>730</v>
      </c>
      <c r="BJ443" s="8" t="s">
        <v>735</v>
      </c>
      <c r="BK443" s="8" t="s">
        <v>78</v>
      </c>
      <c r="BL443" s="6" t="s">
        <v>79</v>
      </c>
      <c r="BM443" s="12">
        <v>543093.25620772003</v>
      </c>
      <c r="BN443" s="6" t="s">
        <v>80</v>
      </c>
      <c r="BO443" s="12"/>
      <c r="BP443" s="13">
        <v>37020</v>
      </c>
      <c r="BQ443" s="13">
        <v>47977</v>
      </c>
      <c r="BR443" s="12"/>
      <c r="BS443" s="12">
        <v>90</v>
      </c>
      <c r="BT443" s="12">
        <v>0</v>
      </c>
    </row>
    <row r="444" spans="1:72" s="1" customFormat="1" ht="18.2" customHeight="1" x14ac:dyDescent="0.15">
      <c r="A444" s="14">
        <v>442</v>
      </c>
      <c r="B444" s="15" t="s">
        <v>72</v>
      </c>
      <c r="C444" s="15" t="s">
        <v>73</v>
      </c>
      <c r="D444" s="16">
        <v>45139</v>
      </c>
      <c r="E444" s="17" t="s">
        <v>736</v>
      </c>
      <c r="F444" s="18">
        <v>39</v>
      </c>
      <c r="G444" s="18">
        <v>38</v>
      </c>
      <c r="H444" s="19">
        <v>34563.89</v>
      </c>
      <c r="I444" s="19">
        <v>9085.1299999999992</v>
      </c>
      <c r="J444" s="19">
        <v>0</v>
      </c>
      <c r="K444" s="19">
        <v>43649.02</v>
      </c>
      <c r="L444" s="19">
        <v>272.95999999999998</v>
      </c>
      <c r="M444" s="19">
        <v>0</v>
      </c>
      <c r="N444" s="19"/>
      <c r="O444" s="19">
        <v>0</v>
      </c>
      <c r="P444" s="19">
        <v>0</v>
      </c>
      <c r="Q444" s="19">
        <v>0</v>
      </c>
      <c r="R444" s="19">
        <v>0</v>
      </c>
      <c r="S444" s="19">
        <v>43649.02</v>
      </c>
      <c r="T444" s="19">
        <v>12568.84</v>
      </c>
      <c r="U444" s="19">
        <v>282.27</v>
      </c>
      <c r="V444" s="19">
        <v>0</v>
      </c>
      <c r="W444" s="19">
        <v>0</v>
      </c>
      <c r="X444" s="19">
        <v>0</v>
      </c>
      <c r="Y444" s="19">
        <v>0</v>
      </c>
      <c r="Z444" s="19">
        <v>0</v>
      </c>
      <c r="AA444" s="19">
        <v>12851.11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/>
      <c r="AT444" s="19"/>
      <c r="AU444" s="19">
        <f t="shared" si="6"/>
        <v>0</v>
      </c>
      <c r="AV444" s="19">
        <v>9358.09</v>
      </c>
      <c r="AW444" s="19">
        <v>12851.11</v>
      </c>
      <c r="AX444" s="20">
        <v>94</v>
      </c>
      <c r="AY444" s="20">
        <v>360</v>
      </c>
      <c r="AZ444" s="19">
        <v>213615.54500000001</v>
      </c>
      <c r="BA444" s="19">
        <v>64350</v>
      </c>
      <c r="BB444" s="21">
        <v>90</v>
      </c>
      <c r="BC444" s="21">
        <v>61.047580419580399</v>
      </c>
      <c r="BD444" s="21">
        <v>9.8000000000000007</v>
      </c>
      <c r="BE444" s="21"/>
      <c r="BF444" s="17" t="s">
        <v>75</v>
      </c>
      <c r="BG444" s="14"/>
      <c r="BH444" s="17" t="s">
        <v>140</v>
      </c>
      <c r="BI444" s="17" t="s">
        <v>730</v>
      </c>
      <c r="BJ444" s="17" t="s">
        <v>737</v>
      </c>
      <c r="BK444" s="17" t="s">
        <v>78</v>
      </c>
      <c r="BL444" s="15" t="s">
        <v>79</v>
      </c>
      <c r="BM444" s="21">
        <v>340057.38039244001</v>
      </c>
      <c r="BN444" s="15" t="s">
        <v>80</v>
      </c>
      <c r="BO444" s="21"/>
      <c r="BP444" s="22">
        <v>37069</v>
      </c>
      <c r="BQ444" s="22">
        <v>48026</v>
      </c>
      <c r="BR444" s="21"/>
      <c r="BS444" s="21">
        <v>90</v>
      </c>
      <c r="BT444" s="21">
        <v>0</v>
      </c>
    </row>
    <row r="445" spans="1:72" s="1" customFormat="1" ht="18.2" customHeight="1" x14ac:dyDescent="0.15">
      <c r="A445" s="5">
        <v>443</v>
      </c>
      <c r="B445" s="6" t="s">
        <v>72</v>
      </c>
      <c r="C445" s="6" t="s">
        <v>73</v>
      </c>
      <c r="D445" s="7">
        <v>45139</v>
      </c>
      <c r="E445" s="8" t="s">
        <v>738</v>
      </c>
      <c r="F445" s="9">
        <v>0</v>
      </c>
      <c r="G445" s="9">
        <v>0</v>
      </c>
      <c r="H445" s="10">
        <v>38311.129999999997</v>
      </c>
      <c r="I445" s="10">
        <v>240.39</v>
      </c>
      <c r="J445" s="10">
        <v>0</v>
      </c>
      <c r="K445" s="10">
        <v>38551.519999999997</v>
      </c>
      <c r="L445" s="10">
        <v>242.35</v>
      </c>
      <c r="M445" s="10">
        <v>0</v>
      </c>
      <c r="N445" s="10"/>
      <c r="O445" s="10">
        <v>240.39</v>
      </c>
      <c r="P445" s="10">
        <v>0</v>
      </c>
      <c r="Q445" s="10">
        <v>0</v>
      </c>
      <c r="R445" s="10">
        <v>0</v>
      </c>
      <c r="S445" s="10">
        <v>38311.129999999997</v>
      </c>
      <c r="T445" s="10">
        <v>314.83999999999997</v>
      </c>
      <c r="U445" s="10">
        <v>312.88</v>
      </c>
      <c r="V445" s="10">
        <v>0</v>
      </c>
      <c r="W445" s="10">
        <v>314.83999999999997</v>
      </c>
      <c r="X445" s="10">
        <v>0</v>
      </c>
      <c r="Y445" s="10">
        <v>0</v>
      </c>
      <c r="Z445" s="10">
        <v>0</v>
      </c>
      <c r="AA445" s="10">
        <v>312.88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9">
        <v>33.96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70.959999999999994</v>
      </c>
      <c r="AP445" s="10">
        <v>0</v>
      </c>
      <c r="AQ445" s="10">
        <v>0</v>
      </c>
      <c r="AR445" s="10">
        <v>0</v>
      </c>
      <c r="AS445" s="10"/>
      <c r="AT445" s="10"/>
      <c r="AU445" s="10">
        <f t="shared" si="6"/>
        <v>660.15</v>
      </c>
      <c r="AV445" s="10">
        <v>242.35</v>
      </c>
      <c r="AW445" s="10">
        <v>312.88</v>
      </c>
      <c r="AX445" s="11">
        <v>102</v>
      </c>
      <c r="AY445" s="11">
        <v>360</v>
      </c>
      <c r="AZ445" s="10">
        <v>220931.997</v>
      </c>
      <c r="BA445" s="10">
        <v>64350</v>
      </c>
      <c r="BB445" s="12">
        <v>90</v>
      </c>
      <c r="BC445" s="12">
        <v>53.582000000000001</v>
      </c>
      <c r="BD445" s="12">
        <v>9.8000000000000007</v>
      </c>
      <c r="BE445" s="12"/>
      <c r="BF445" s="8" t="s">
        <v>75</v>
      </c>
      <c r="BG445" s="5"/>
      <c r="BH445" s="8" t="s">
        <v>140</v>
      </c>
      <c r="BI445" s="8" t="s">
        <v>730</v>
      </c>
      <c r="BJ445" s="8" t="s">
        <v>739</v>
      </c>
      <c r="BK445" s="8" t="s">
        <v>83</v>
      </c>
      <c r="BL445" s="6" t="s">
        <v>79</v>
      </c>
      <c r="BM445" s="12">
        <v>298471.36333586002</v>
      </c>
      <c r="BN445" s="6" t="s">
        <v>80</v>
      </c>
      <c r="BO445" s="12"/>
      <c r="BP445" s="13">
        <v>37316</v>
      </c>
      <c r="BQ445" s="13">
        <v>48274</v>
      </c>
      <c r="BR445" s="12"/>
      <c r="BS445" s="12">
        <v>90</v>
      </c>
      <c r="BT445" s="12">
        <v>0</v>
      </c>
    </row>
    <row r="446" spans="1:72" s="1" customFormat="1" ht="18.2" customHeight="1" x14ac:dyDescent="0.15">
      <c r="A446" s="14">
        <v>444</v>
      </c>
      <c r="B446" s="15" t="s">
        <v>72</v>
      </c>
      <c r="C446" s="15" t="s">
        <v>73</v>
      </c>
      <c r="D446" s="16">
        <v>45139</v>
      </c>
      <c r="E446" s="17" t="s">
        <v>740</v>
      </c>
      <c r="F446" s="18">
        <v>130</v>
      </c>
      <c r="G446" s="18">
        <v>129</v>
      </c>
      <c r="H446" s="19">
        <v>38810.28</v>
      </c>
      <c r="I446" s="19">
        <v>19041.669999999998</v>
      </c>
      <c r="J446" s="19">
        <v>0</v>
      </c>
      <c r="K446" s="19">
        <v>57851.95</v>
      </c>
      <c r="L446" s="19">
        <v>238.28</v>
      </c>
      <c r="M446" s="19">
        <v>0</v>
      </c>
      <c r="N446" s="19"/>
      <c r="O446" s="19">
        <v>0</v>
      </c>
      <c r="P446" s="19">
        <v>0</v>
      </c>
      <c r="Q446" s="19">
        <v>0</v>
      </c>
      <c r="R446" s="19">
        <v>0</v>
      </c>
      <c r="S446" s="19">
        <v>57851.95</v>
      </c>
      <c r="T446" s="19">
        <v>53138.25</v>
      </c>
      <c r="U446" s="19">
        <v>316.95</v>
      </c>
      <c r="V446" s="19">
        <v>0</v>
      </c>
      <c r="W446" s="19">
        <v>0</v>
      </c>
      <c r="X446" s="19">
        <v>0</v>
      </c>
      <c r="Y446" s="19">
        <v>0</v>
      </c>
      <c r="Z446" s="19">
        <v>0</v>
      </c>
      <c r="AA446" s="19">
        <v>53455.199999999997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/>
      <c r="AT446" s="19"/>
      <c r="AU446" s="19">
        <f t="shared" si="6"/>
        <v>0</v>
      </c>
      <c r="AV446" s="19">
        <v>19279.95</v>
      </c>
      <c r="AW446" s="19">
        <v>53455.199999999997</v>
      </c>
      <c r="AX446" s="20">
        <v>103</v>
      </c>
      <c r="AY446" s="20">
        <v>360</v>
      </c>
      <c r="AZ446" s="19">
        <v>220754.46249999999</v>
      </c>
      <c r="BA446" s="19">
        <v>64350</v>
      </c>
      <c r="BB446" s="21">
        <v>90</v>
      </c>
      <c r="BC446" s="21">
        <v>80.911818181818205</v>
      </c>
      <c r="BD446" s="21">
        <v>9.8000000000000007</v>
      </c>
      <c r="BE446" s="21"/>
      <c r="BF446" s="17" t="s">
        <v>75</v>
      </c>
      <c r="BG446" s="14"/>
      <c r="BH446" s="17" t="s">
        <v>140</v>
      </c>
      <c r="BI446" s="17" t="s">
        <v>730</v>
      </c>
      <c r="BJ446" s="17" t="s">
        <v>739</v>
      </c>
      <c r="BK446" s="17" t="s">
        <v>78</v>
      </c>
      <c r="BL446" s="15" t="s">
        <v>79</v>
      </c>
      <c r="BM446" s="21">
        <v>450708.4596079</v>
      </c>
      <c r="BN446" s="15" t="s">
        <v>80</v>
      </c>
      <c r="BO446" s="21"/>
      <c r="BP446" s="22">
        <v>37320</v>
      </c>
      <c r="BQ446" s="22">
        <v>48278</v>
      </c>
      <c r="BR446" s="21"/>
      <c r="BS446" s="21">
        <v>90</v>
      </c>
      <c r="BT446" s="21">
        <v>0</v>
      </c>
    </row>
    <row r="447" spans="1:72" s="1" customFormat="1" ht="18.2" customHeight="1" x14ac:dyDescent="0.15">
      <c r="A447" s="5">
        <v>445</v>
      </c>
      <c r="B447" s="6" t="s">
        <v>72</v>
      </c>
      <c r="C447" s="6" t="s">
        <v>73</v>
      </c>
      <c r="D447" s="7">
        <v>45139</v>
      </c>
      <c r="E447" s="8" t="s">
        <v>741</v>
      </c>
      <c r="F447" s="9">
        <v>0</v>
      </c>
      <c r="G447" s="9">
        <v>0</v>
      </c>
      <c r="H447" s="10">
        <v>36400.9</v>
      </c>
      <c r="I447" s="10">
        <v>0</v>
      </c>
      <c r="J447" s="10">
        <v>0</v>
      </c>
      <c r="K447" s="10">
        <v>36400.9</v>
      </c>
      <c r="L447" s="10">
        <v>257.95999999999998</v>
      </c>
      <c r="M447" s="10">
        <v>0</v>
      </c>
      <c r="N447" s="10"/>
      <c r="O447" s="10">
        <v>0</v>
      </c>
      <c r="P447" s="10">
        <v>257.95999999999998</v>
      </c>
      <c r="Q447" s="10">
        <v>1.71</v>
      </c>
      <c r="R447" s="10">
        <v>0</v>
      </c>
      <c r="S447" s="10">
        <v>36141.230000000003</v>
      </c>
      <c r="T447" s="10">
        <v>0</v>
      </c>
      <c r="U447" s="10">
        <v>297.27</v>
      </c>
      <c r="V447" s="10">
        <v>0</v>
      </c>
      <c r="W447" s="10">
        <v>0</v>
      </c>
      <c r="X447" s="10">
        <v>297.27</v>
      </c>
      <c r="Y447" s="10">
        <v>0</v>
      </c>
      <c r="Z447" s="10">
        <v>0</v>
      </c>
      <c r="AA447" s="10">
        <v>0</v>
      </c>
      <c r="AB447" s="10">
        <v>90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70.959999999999994</v>
      </c>
      <c r="AI447" s="19">
        <v>33.96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/>
      <c r="AT447" s="10"/>
      <c r="AU447" s="10">
        <f t="shared" si="6"/>
        <v>751.8599999999999</v>
      </c>
      <c r="AV447" s="10">
        <v>0</v>
      </c>
      <c r="AW447" s="10">
        <v>0</v>
      </c>
      <c r="AX447" s="11">
        <v>104</v>
      </c>
      <c r="AY447" s="11">
        <v>360</v>
      </c>
      <c r="AZ447" s="10">
        <v>221761.1825</v>
      </c>
      <c r="BA447" s="10">
        <v>64350</v>
      </c>
      <c r="BB447" s="12">
        <v>90</v>
      </c>
      <c r="BC447" s="12">
        <v>50.5471748251748</v>
      </c>
      <c r="BD447" s="12">
        <v>9.8000000000000007</v>
      </c>
      <c r="BE447" s="12"/>
      <c r="BF447" s="8" t="s">
        <v>75</v>
      </c>
      <c r="BG447" s="5"/>
      <c r="BH447" s="8" t="s">
        <v>140</v>
      </c>
      <c r="BI447" s="8" t="s">
        <v>730</v>
      </c>
      <c r="BJ447" s="8" t="s">
        <v>742</v>
      </c>
      <c r="BK447" s="8" t="s">
        <v>83</v>
      </c>
      <c r="BL447" s="6" t="s">
        <v>79</v>
      </c>
      <c r="BM447" s="12">
        <v>281566.27566806</v>
      </c>
      <c r="BN447" s="6" t="s">
        <v>80</v>
      </c>
      <c r="BO447" s="12"/>
      <c r="BP447" s="13">
        <v>37365</v>
      </c>
      <c r="BQ447" s="13">
        <v>48323</v>
      </c>
      <c r="BR447" s="12"/>
      <c r="BS447" s="12">
        <v>90</v>
      </c>
      <c r="BT447" s="12">
        <v>0</v>
      </c>
    </row>
    <row r="448" spans="1:72" s="1" customFormat="1" ht="18.2" customHeight="1" x14ac:dyDescent="0.15">
      <c r="A448" s="14">
        <v>446</v>
      </c>
      <c r="B448" s="15" t="s">
        <v>72</v>
      </c>
      <c r="C448" s="15" t="s">
        <v>73</v>
      </c>
      <c r="D448" s="16">
        <v>45139</v>
      </c>
      <c r="E448" s="17" t="s">
        <v>743</v>
      </c>
      <c r="F448" s="18">
        <v>183</v>
      </c>
      <c r="G448" s="18">
        <v>182</v>
      </c>
      <c r="H448" s="19">
        <v>39973.050000000003</v>
      </c>
      <c r="I448" s="19">
        <v>21690.57</v>
      </c>
      <c r="J448" s="19">
        <v>0</v>
      </c>
      <c r="K448" s="19">
        <v>61663.62</v>
      </c>
      <c r="L448" s="19">
        <v>228.78</v>
      </c>
      <c r="M448" s="19">
        <v>0</v>
      </c>
      <c r="N448" s="19"/>
      <c r="O448" s="19">
        <v>0</v>
      </c>
      <c r="P448" s="19">
        <v>0</v>
      </c>
      <c r="Q448" s="19">
        <v>0</v>
      </c>
      <c r="R448" s="19">
        <v>0</v>
      </c>
      <c r="S448" s="19">
        <v>61663.62</v>
      </c>
      <c r="T448" s="19">
        <v>79916.5</v>
      </c>
      <c r="U448" s="19">
        <v>326.45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80242.95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/>
      <c r="AT448" s="19"/>
      <c r="AU448" s="19">
        <f t="shared" si="6"/>
        <v>0</v>
      </c>
      <c r="AV448" s="19">
        <v>21919.35</v>
      </c>
      <c r="AW448" s="19">
        <v>80242.95</v>
      </c>
      <c r="AX448" s="20">
        <v>108</v>
      </c>
      <c r="AY448" s="20">
        <v>360</v>
      </c>
      <c r="AZ448" s="19">
        <v>224856.9895</v>
      </c>
      <c r="BA448" s="19">
        <v>64350</v>
      </c>
      <c r="BB448" s="21">
        <v>90</v>
      </c>
      <c r="BC448" s="21">
        <v>86.242825174825199</v>
      </c>
      <c r="BD448" s="21">
        <v>9.8000000000000007</v>
      </c>
      <c r="BE448" s="21"/>
      <c r="BF448" s="17" t="s">
        <v>75</v>
      </c>
      <c r="BG448" s="14"/>
      <c r="BH448" s="17" t="s">
        <v>140</v>
      </c>
      <c r="BI448" s="17" t="s">
        <v>730</v>
      </c>
      <c r="BJ448" s="17"/>
      <c r="BK448" s="17" t="s">
        <v>78</v>
      </c>
      <c r="BL448" s="15" t="s">
        <v>79</v>
      </c>
      <c r="BM448" s="21">
        <v>480404.12093363999</v>
      </c>
      <c r="BN448" s="15" t="s">
        <v>80</v>
      </c>
      <c r="BO448" s="21"/>
      <c r="BP448" s="22">
        <v>37476</v>
      </c>
      <c r="BQ448" s="22">
        <v>48434</v>
      </c>
      <c r="BR448" s="21"/>
      <c r="BS448" s="21">
        <v>90</v>
      </c>
      <c r="BT448" s="21">
        <v>0</v>
      </c>
    </row>
    <row r="449" spans="1:72" s="1" customFormat="1" ht="18.2" customHeight="1" x14ac:dyDescent="0.15">
      <c r="A449" s="5">
        <v>447</v>
      </c>
      <c r="B449" s="6" t="s">
        <v>72</v>
      </c>
      <c r="C449" s="6" t="s">
        <v>73</v>
      </c>
      <c r="D449" s="7">
        <v>45139</v>
      </c>
      <c r="E449" s="8" t="s">
        <v>744</v>
      </c>
      <c r="F449" s="9">
        <v>189</v>
      </c>
      <c r="G449" s="9">
        <v>188</v>
      </c>
      <c r="H449" s="10">
        <v>36601.29</v>
      </c>
      <c r="I449" s="10">
        <v>20236.330000000002</v>
      </c>
      <c r="J449" s="10">
        <v>0</v>
      </c>
      <c r="K449" s="10">
        <v>56837.62</v>
      </c>
      <c r="L449" s="10">
        <v>208.41</v>
      </c>
      <c r="M449" s="10">
        <v>0</v>
      </c>
      <c r="N449" s="10"/>
      <c r="O449" s="10">
        <v>0</v>
      </c>
      <c r="P449" s="10">
        <v>0</v>
      </c>
      <c r="Q449" s="10">
        <v>0</v>
      </c>
      <c r="R449" s="10">
        <v>0</v>
      </c>
      <c r="S449" s="10">
        <v>56837.62</v>
      </c>
      <c r="T449" s="10">
        <v>74666.240000000005</v>
      </c>
      <c r="U449" s="10">
        <v>293.72000000000003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74959.960000000006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/>
      <c r="AT449" s="10"/>
      <c r="AU449" s="10">
        <f t="shared" si="6"/>
        <v>0</v>
      </c>
      <c r="AV449" s="10">
        <v>20444.740000000002</v>
      </c>
      <c r="AW449" s="10">
        <v>74959.960000000006</v>
      </c>
      <c r="AX449" s="11">
        <v>109</v>
      </c>
      <c r="AY449" s="11">
        <v>360</v>
      </c>
      <c r="AZ449" s="10">
        <v>207349.39350000001</v>
      </c>
      <c r="BA449" s="10">
        <v>59049.9</v>
      </c>
      <c r="BB449" s="12">
        <v>90</v>
      </c>
      <c r="BC449" s="12">
        <v>86.628187346633993</v>
      </c>
      <c r="BD449" s="12">
        <v>9.6300000000000008</v>
      </c>
      <c r="BE449" s="12"/>
      <c r="BF449" s="8" t="s">
        <v>91</v>
      </c>
      <c r="BG449" s="5"/>
      <c r="BH449" s="8" t="s">
        <v>140</v>
      </c>
      <c r="BI449" s="8" t="s">
        <v>730</v>
      </c>
      <c r="BJ449" s="8" t="s">
        <v>742</v>
      </c>
      <c r="BK449" s="8" t="s">
        <v>78</v>
      </c>
      <c r="BL449" s="6" t="s">
        <v>79</v>
      </c>
      <c r="BM449" s="12">
        <v>442806.09656163998</v>
      </c>
      <c r="BN449" s="6" t="s">
        <v>80</v>
      </c>
      <c r="BO449" s="12"/>
      <c r="BP449" s="13">
        <v>37519</v>
      </c>
      <c r="BQ449" s="13">
        <v>48477</v>
      </c>
      <c r="BR449" s="12"/>
      <c r="BS449" s="12">
        <v>90</v>
      </c>
      <c r="BT449" s="12">
        <v>0</v>
      </c>
    </row>
    <row r="450" spans="1:72" s="1" customFormat="1" ht="18.2" customHeight="1" x14ac:dyDescent="0.15">
      <c r="A450" s="14">
        <v>448</v>
      </c>
      <c r="B450" s="15" t="s">
        <v>72</v>
      </c>
      <c r="C450" s="15" t="s">
        <v>73</v>
      </c>
      <c r="D450" s="16">
        <v>45139</v>
      </c>
      <c r="E450" s="17" t="s">
        <v>745</v>
      </c>
      <c r="F450" s="18">
        <v>2</v>
      </c>
      <c r="G450" s="18">
        <v>2</v>
      </c>
      <c r="H450" s="19">
        <v>0</v>
      </c>
      <c r="I450" s="19">
        <v>1913.92</v>
      </c>
      <c r="J450" s="19">
        <v>0</v>
      </c>
      <c r="K450" s="19">
        <v>1913.92</v>
      </c>
      <c r="L450" s="19">
        <v>0</v>
      </c>
      <c r="M450" s="19">
        <v>0</v>
      </c>
      <c r="N450" s="19"/>
      <c r="O450" s="19">
        <v>0</v>
      </c>
      <c r="P450" s="19">
        <v>0</v>
      </c>
      <c r="Q450" s="19">
        <v>0</v>
      </c>
      <c r="R450" s="19">
        <v>0</v>
      </c>
      <c r="S450" s="19">
        <v>1913.92</v>
      </c>
      <c r="T450" s="19">
        <v>33.29</v>
      </c>
      <c r="U450" s="19">
        <v>0</v>
      </c>
      <c r="V450" s="19">
        <v>0</v>
      </c>
      <c r="W450" s="19">
        <v>0</v>
      </c>
      <c r="X450" s="19">
        <v>0</v>
      </c>
      <c r="Y450" s="19">
        <v>0</v>
      </c>
      <c r="Z450" s="19">
        <v>0</v>
      </c>
      <c r="AA450" s="19">
        <v>33.29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/>
      <c r="AT450" s="19"/>
      <c r="AU450" s="19">
        <f t="shared" si="6"/>
        <v>0</v>
      </c>
      <c r="AV450" s="19">
        <v>1913.92</v>
      </c>
      <c r="AW450" s="19">
        <v>33.29</v>
      </c>
      <c r="AX450" s="20">
        <v>0</v>
      </c>
      <c r="AY450" s="20">
        <v>360</v>
      </c>
      <c r="AZ450" s="19">
        <v>254124.59280000001</v>
      </c>
      <c r="BA450" s="19">
        <v>71955</v>
      </c>
      <c r="BB450" s="21">
        <v>90</v>
      </c>
      <c r="BC450" s="21">
        <v>2.3938961851156999</v>
      </c>
      <c r="BD450" s="21">
        <v>10.33</v>
      </c>
      <c r="BE450" s="21"/>
      <c r="BF450" s="17" t="s">
        <v>75</v>
      </c>
      <c r="BG450" s="14"/>
      <c r="BH450" s="17" t="s">
        <v>140</v>
      </c>
      <c r="BI450" s="17" t="s">
        <v>730</v>
      </c>
      <c r="BJ450" s="17" t="s">
        <v>742</v>
      </c>
      <c r="BK450" s="17" t="s">
        <v>97</v>
      </c>
      <c r="BL450" s="15" t="s">
        <v>79</v>
      </c>
      <c r="BM450" s="21">
        <v>14910.81865024</v>
      </c>
      <c r="BN450" s="15" t="s">
        <v>80</v>
      </c>
      <c r="BO450" s="21"/>
      <c r="BP450" s="22">
        <v>37546</v>
      </c>
      <c r="BQ450" s="22">
        <v>48504</v>
      </c>
      <c r="BR450" s="21"/>
      <c r="BS450" s="21">
        <v>0</v>
      </c>
      <c r="BT450" s="21">
        <v>0</v>
      </c>
    </row>
    <row r="451" spans="1:72" s="1" customFormat="1" ht="18.2" customHeight="1" x14ac:dyDescent="0.15">
      <c r="A451" s="5">
        <v>449</v>
      </c>
      <c r="B451" s="6" t="s">
        <v>72</v>
      </c>
      <c r="C451" s="6" t="s">
        <v>73</v>
      </c>
      <c r="D451" s="7">
        <v>45139</v>
      </c>
      <c r="E451" s="8" t="s">
        <v>746</v>
      </c>
      <c r="F451" s="9">
        <v>127</v>
      </c>
      <c r="G451" s="9">
        <v>126</v>
      </c>
      <c r="H451" s="10">
        <v>46284.959999999999</v>
      </c>
      <c r="I451" s="10">
        <v>19312.34</v>
      </c>
      <c r="J451" s="10">
        <v>0</v>
      </c>
      <c r="K451" s="10">
        <v>65597.3</v>
      </c>
      <c r="L451" s="10">
        <v>250.63</v>
      </c>
      <c r="M451" s="10">
        <v>0</v>
      </c>
      <c r="N451" s="10"/>
      <c r="O451" s="10">
        <v>0</v>
      </c>
      <c r="P451" s="10">
        <v>0</v>
      </c>
      <c r="Q451" s="10">
        <v>0</v>
      </c>
      <c r="R451" s="10">
        <v>0</v>
      </c>
      <c r="S451" s="10">
        <v>65597.3</v>
      </c>
      <c r="T451" s="10">
        <v>63119.55</v>
      </c>
      <c r="U451" s="10">
        <v>398.44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0">
        <v>63517.99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/>
      <c r="AT451" s="10"/>
      <c r="AU451" s="10">
        <f t="shared" ref="AU451:AU514" si="7">SUM(AB451:AR451,W451:Y451,O451:R451)-J451-AS451-AT451</f>
        <v>0</v>
      </c>
      <c r="AV451" s="10">
        <v>19562.97</v>
      </c>
      <c r="AW451" s="10">
        <v>63517.99</v>
      </c>
      <c r="AX451" s="11">
        <v>110</v>
      </c>
      <c r="AY451" s="11">
        <v>360</v>
      </c>
      <c r="AZ451" s="10">
        <v>254222.05189999999</v>
      </c>
      <c r="BA451" s="10">
        <v>71955</v>
      </c>
      <c r="BB451" s="12">
        <v>90</v>
      </c>
      <c r="BC451" s="12">
        <v>82.047904940587898</v>
      </c>
      <c r="BD451" s="12">
        <v>10.33</v>
      </c>
      <c r="BE451" s="12"/>
      <c r="BF451" s="8" t="s">
        <v>75</v>
      </c>
      <c r="BG451" s="5"/>
      <c r="BH451" s="8" t="s">
        <v>140</v>
      </c>
      <c r="BI451" s="8" t="s">
        <v>730</v>
      </c>
      <c r="BJ451" s="8" t="s">
        <v>742</v>
      </c>
      <c r="BK451" s="8" t="s">
        <v>78</v>
      </c>
      <c r="BL451" s="6" t="s">
        <v>79</v>
      </c>
      <c r="BM451" s="12">
        <v>511050.32825060003</v>
      </c>
      <c r="BN451" s="6" t="s">
        <v>80</v>
      </c>
      <c r="BO451" s="12"/>
      <c r="BP451" s="13">
        <v>37552</v>
      </c>
      <c r="BQ451" s="13">
        <v>48510</v>
      </c>
      <c r="BR451" s="12"/>
      <c r="BS451" s="12">
        <v>90</v>
      </c>
      <c r="BT451" s="12">
        <v>0</v>
      </c>
    </row>
    <row r="452" spans="1:72" s="1" customFormat="1" ht="18.2" customHeight="1" x14ac:dyDescent="0.15">
      <c r="A452" s="14">
        <v>450</v>
      </c>
      <c r="B452" s="15" t="s">
        <v>72</v>
      </c>
      <c r="C452" s="15" t="s">
        <v>73</v>
      </c>
      <c r="D452" s="16">
        <v>45139</v>
      </c>
      <c r="E452" s="17" t="s">
        <v>747</v>
      </c>
      <c r="F452" s="18">
        <v>126</v>
      </c>
      <c r="G452" s="18">
        <v>125</v>
      </c>
      <c r="H452" s="19">
        <v>46284.959999999999</v>
      </c>
      <c r="I452" s="19">
        <v>19227.95</v>
      </c>
      <c r="J452" s="19">
        <v>0</v>
      </c>
      <c r="K452" s="19">
        <v>65512.91</v>
      </c>
      <c r="L452" s="19">
        <v>250.63</v>
      </c>
      <c r="M452" s="19">
        <v>0</v>
      </c>
      <c r="N452" s="19"/>
      <c r="O452" s="19">
        <v>0</v>
      </c>
      <c r="P452" s="19">
        <v>0</v>
      </c>
      <c r="Q452" s="19">
        <v>0</v>
      </c>
      <c r="R452" s="19">
        <v>0</v>
      </c>
      <c r="S452" s="19">
        <v>65512.91</v>
      </c>
      <c r="T452" s="19">
        <v>62554.87</v>
      </c>
      <c r="U452" s="19">
        <v>398.44</v>
      </c>
      <c r="V452" s="19">
        <v>0</v>
      </c>
      <c r="W452" s="19">
        <v>0</v>
      </c>
      <c r="X452" s="19">
        <v>0</v>
      </c>
      <c r="Y452" s="19">
        <v>0</v>
      </c>
      <c r="Z452" s="19">
        <v>0</v>
      </c>
      <c r="AA452" s="19">
        <v>62953.31</v>
      </c>
      <c r="AB452" s="19">
        <v>0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/>
      <c r="AT452" s="19"/>
      <c r="AU452" s="19">
        <f t="shared" si="7"/>
        <v>0</v>
      </c>
      <c r="AV452" s="19">
        <v>19478.580000000002</v>
      </c>
      <c r="AW452" s="19">
        <v>62953.31</v>
      </c>
      <c r="AX452" s="20">
        <v>110</v>
      </c>
      <c r="AY452" s="20">
        <v>360</v>
      </c>
      <c r="AZ452" s="19">
        <v>254222.05189999999</v>
      </c>
      <c r="BA452" s="19">
        <v>71955</v>
      </c>
      <c r="BB452" s="21">
        <v>90</v>
      </c>
      <c r="BC452" s="21">
        <v>81.942351469668594</v>
      </c>
      <c r="BD452" s="21">
        <v>10.33</v>
      </c>
      <c r="BE452" s="21"/>
      <c r="BF452" s="17" t="s">
        <v>75</v>
      </c>
      <c r="BG452" s="14"/>
      <c r="BH452" s="17" t="s">
        <v>140</v>
      </c>
      <c r="BI452" s="17" t="s">
        <v>730</v>
      </c>
      <c r="BJ452" s="17" t="s">
        <v>742</v>
      </c>
      <c r="BK452" s="17" t="s">
        <v>78</v>
      </c>
      <c r="BL452" s="15" t="s">
        <v>79</v>
      </c>
      <c r="BM452" s="21">
        <v>510392.86922102002</v>
      </c>
      <c r="BN452" s="15" t="s">
        <v>80</v>
      </c>
      <c r="BO452" s="21"/>
      <c r="BP452" s="22">
        <v>37552</v>
      </c>
      <c r="BQ452" s="22">
        <v>48510</v>
      </c>
      <c r="BR452" s="21"/>
      <c r="BS452" s="21">
        <v>90</v>
      </c>
      <c r="BT452" s="21">
        <v>0</v>
      </c>
    </row>
    <row r="453" spans="1:72" s="1" customFormat="1" ht="18.2" customHeight="1" x14ac:dyDescent="0.15">
      <c r="A453" s="5">
        <v>451</v>
      </c>
      <c r="B453" s="6" t="s">
        <v>72</v>
      </c>
      <c r="C453" s="6" t="s">
        <v>73</v>
      </c>
      <c r="D453" s="7">
        <v>45139</v>
      </c>
      <c r="E453" s="8" t="s">
        <v>748</v>
      </c>
      <c r="F453" s="9">
        <v>169</v>
      </c>
      <c r="G453" s="9">
        <v>168</v>
      </c>
      <c r="H453" s="10">
        <v>42572.86</v>
      </c>
      <c r="I453" s="10">
        <v>25116.11</v>
      </c>
      <c r="J453" s="10">
        <v>0</v>
      </c>
      <c r="K453" s="10">
        <v>67688.97</v>
      </c>
      <c r="L453" s="10">
        <v>282.58999999999997</v>
      </c>
      <c r="M453" s="10">
        <v>0</v>
      </c>
      <c r="N453" s="10"/>
      <c r="O453" s="10">
        <v>0</v>
      </c>
      <c r="P453" s="10">
        <v>0</v>
      </c>
      <c r="Q453" s="10">
        <v>0</v>
      </c>
      <c r="R453" s="10">
        <v>0</v>
      </c>
      <c r="S453" s="10">
        <v>67688.97</v>
      </c>
      <c r="T453" s="10">
        <v>84576.72</v>
      </c>
      <c r="U453" s="10">
        <v>366.48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0">
        <v>84943.2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0</v>
      </c>
      <c r="AQ453" s="10">
        <v>0</v>
      </c>
      <c r="AR453" s="10">
        <v>0</v>
      </c>
      <c r="AS453" s="10"/>
      <c r="AT453" s="10"/>
      <c r="AU453" s="10">
        <f t="shared" si="7"/>
        <v>0</v>
      </c>
      <c r="AV453" s="10">
        <v>25398.7</v>
      </c>
      <c r="AW453" s="10">
        <v>84943.2</v>
      </c>
      <c r="AX453" s="11">
        <v>96</v>
      </c>
      <c r="AY453" s="11">
        <v>360</v>
      </c>
      <c r="AZ453" s="10">
        <v>254954.234</v>
      </c>
      <c r="BA453" s="10">
        <v>71955</v>
      </c>
      <c r="BB453" s="12">
        <v>90</v>
      </c>
      <c r="BC453" s="12">
        <v>84.664127579737297</v>
      </c>
      <c r="BD453" s="12">
        <v>10.33</v>
      </c>
      <c r="BE453" s="12"/>
      <c r="BF453" s="8" t="s">
        <v>75</v>
      </c>
      <c r="BG453" s="5"/>
      <c r="BH453" s="8" t="s">
        <v>140</v>
      </c>
      <c r="BI453" s="8" t="s">
        <v>730</v>
      </c>
      <c r="BJ453" s="8" t="s">
        <v>742</v>
      </c>
      <c r="BK453" s="8" t="s">
        <v>78</v>
      </c>
      <c r="BL453" s="6" t="s">
        <v>79</v>
      </c>
      <c r="BM453" s="12">
        <v>527345.94773633999</v>
      </c>
      <c r="BN453" s="6" t="s">
        <v>80</v>
      </c>
      <c r="BO453" s="12"/>
      <c r="BP453" s="13">
        <v>37567</v>
      </c>
      <c r="BQ453" s="13">
        <v>48525</v>
      </c>
      <c r="BR453" s="12"/>
      <c r="BS453" s="12">
        <v>90</v>
      </c>
      <c r="BT453" s="12">
        <v>0</v>
      </c>
    </row>
    <row r="454" spans="1:72" s="1" customFormat="1" ht="18.2" customHeight="1" x14ac:dyDescent="0.15">
      <c r="A454" s="14">
        <v>452</v>
      </c>
      <c r="B454" s="15" t="s">
        <v>72</v>
      </c>
      <c r="C454" s="15" t="s">
        <v>73</v>
      </c>
      <c r="D454" s="16">
        <v>45139</v>
      </c>
      <c r="E454" s="17" t="s">
        <v>749</v>
      </c>
      <c r="F454" s="18">
        <v>118</v>
      </c>
      <c r="G454" s="18">
        <v>117</v>
      </c>
      <c r="H454" s="19">
        <v>36611.1</v>
      </c>
      <c r="I454" s="19">
        <v>15388.31</v>
      </c>
      <c r="J454" s="19">
        <v>0</v>
      </c>
      <c r="K454" s="19">
        <v>51999.41</v>
      </c>
      <c r="L454" s="19">
        <v>203.11</v>
      </c>
      <c r="M454" s="19">
        <v>0</v>
      </c>
      <c r="N454" s="19"/>
      <c r="O454" s="19">
        <v>0</v>
      </c>
      <c r="P454" s="19">
        <v>0</v>
      </c>
      <c r="Q454" s="19">
        <v>0</v>
      </c>
      <c r="R454" s="19">
        <v>0</v>
      </c>
      <c r="S454" s="19">
        <v>51999.41</v>
      </c>
      <c r="T454" s="19">
        <v>42679.96</v>
      </c>
      <c r="U454" s="19">
        <v>293.2</v>
      </c>
      <c r="V454" s="19">
        <v>0</v>
      </c>
      <c r="W454" s="19">
        <v>0</v>
      </c>
      <c r="X454" s="19">
        <v>0</v>
      </c>
      <c r="Y454" s="19">
        <v>0</v>
      </c>
      <c r="Z454" s="19">
        <v>0</v>
      </c>
      <c r="AA454" s="19">
        <v>42973.16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/>
      <c r="AT454" s="19"/>
      <c r="AU454" s="19">
        <f t="shared" si="7"/>
        <v>0</v>
      </c>
      <c r="AV454" s="19">
        <v>15591.42</v>
      </c>
      <c r="AW454" s="19">
        <v>42973.16</v>
      </c>
      <c r="AX454" s="20">
        <v>111</v>
      </c>
      <c r="AY454" s="20">
        <v>360</v>
      </c>
      <c r="AZ454" s="19">
        <v>207350.45379999999</v>
      </c>
      <c r="BA454" s="19">
        <v>58465.8</v>
      </c>
      <c r="BB454" s="21">
        <v>90</v>
      </c>
      <c r="BC454" s="21">
        <v>80.045888365506002</v>
      </c>
      <c r="BD454" s="21">
        <v>9.61</v>
      </c>
      <c r="BE454" s="21"/>
      <c r="BF454" s="17" t="s">
        <v>75</v>
      </c>
      <c r="BG454" s="14"/>
      <c r="BH454" s="17" t="s">
        <v>140</v>
      </c>
      <c r="BI454" s="17" t="s">
        <v>730</v>
      </c>
      <c r="BJ454" s="17" t="s">
        <v>742</v>
      </c>
      <c r="BK454" s="17" t="s">
        <v>78</v>
      </c>
      <c r="BL454" s="15" t="s">
        <v>79</v>
      </c>
      <c r="BM454" s="21">
        <v>405112.94747402001</v>
      </c>
      <c r="BN454" s="15" t="s">
        <v>80</v>
      </c>
      <c r="BO454" s="21"/>
      <c r="BP454" s="22">
        <v>37574</v>
      </c>
      <c r="BQ454" s="22">
        <v>48532</v>
      </c>
      <c r="BR454" s="21"/>
      <c r="BS454" s="21">
        <v>90</v>
      </c>
      <c r="BT454" s="21">
        <v>0</v>
      </c>
    </row>
    <row r="455" spans="1:72" s="1" customFormat="1" ht="18.2" customHeight="1" x14ac:dyDescent="0.15">
      <c r="A455" s="5">
        <v>453</v>
      </c>
      <c r="B455" s="6" t="s">
        <v>72</v>
      </c>
      <c r="C455" s="6" t="s">
        <v>73</v>
      </c>
      <c r="D455" s="7">
        <v>45139</v>
      </c>
      <c r="E455" s="8" t="s">
        <v>750</v>
      </c>
      <c r="F455" s="9">
        <v>123</v>
      </c>
      <c r="G455" s="9">
        <v>122</v>
      </c>
      <c r="H455" s="10">
        <v>41511.769999999997</v>
      </c>
      <c r="I455" s="10">
        <v>16836.02</v>
      </c>
      <c r="J455" s="10">
        <v>0</v>
      </c>
      <c r="K455" s="10">
        <v>58347.79</v>
      </c>
      <c r="L455" s="10">
        <v>220.73</v>
      </c>
      <c r="M455" s="10">
        <v>0</v>
      </c>
      <c r="N455" s="10"/>
      <c r="O455" s="10">
        <v>0</v>
      </c>
      <c r="P455" s="10">
        <v>0</v>
      </c>
      <c r="Q455" s="10">
        <v>0</v>
      </c>
      <c r="R455" s="10">
        <v>0</v>
      </c>
      <c r="S455" s="10">
        <v>58347.79</v>
      </c>
      <c r="T455" s="10">
        <v>53502.76</v>
      </c>
      <c r="U455" s="10">
        <v>351.13</v>
      </c>
      <c r="V455" s="10">
        <v>0</v>
      </c>
      <c r="W455" s="10">
        <v>0</v>
      </c>
      <c r="X455" s="10">
        <v>0</v>
      </c>
      <c r="Y455" s="10">
        <v>0</v>
      </c>
      <c r="Z455" s="10">
        <v>0</v>
      </c>
      <c r="AA455" s="10">
        <v>53853.89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/>
      <c r="AT455" s="10"/>
      <c r="AU455" s="10">
        <f t="shared" si="7"/>
        <v>0</v>
      </c>
      <c r="AV455" s="10">
        <v>17056.75</v>
      </c>
      <c r="AW455" s="10">
        <v>53853.89</v>
      </c>
      <c r="AX455" s="11">
        <v>112</v>
      </c>
      <c r="AY455" s="11">
        <v>360</v>
      </c>
      <c r="AZ455" s="10">
        <v>229924.83799999999</v>
      </c>
      <c r="BA455" s="10">
        <v>64350</v>
      </c>
      <c r="BB455" s="12">
        <v>90</v>
      </c>
      <c r="BC455" s="12">
        <v>81.605300699300699</v>
      </c>
      <c r="BD455" s="12">
        <v>10.15</v>
      </c>
      <c r="BE455" s="12"/>
      <c r="BF455" s="8" t="s">
        <v>75</v>
      </c>
      <c r="BG455" s="5"/>
      <c r="BH455" s="8" t="s">
        <v>140</v>
      </c>
      <c r="BI455" s="8" t="s">
        <v>730</v>
      </c>
      <c r="BJ455" s="8" t="s">
        <v>739</v>
      </c>
      <c r="BK455" s="8" t="s">
        <v>78</v>
      </c>
      <c r="BL455" s="6" t="s">
        <v>79</v>
      </c>
      <c r="BM455" s="12">
        <v>454571.41120437998</v>
      </c>
      <c r="BN455" s="6" t="s">
        <v>80</v>
      </c>
      <c r="BO455" s="12"/>
      <c r="BP455" s="13">
        <v>37603</v>
      </c>
      <c r="BQ455" s="13">
        <v>48561</v>
      </c>
      <c r="BR455" s="12"/>
      <c r="BS455" s="12">
        <v>116.5</v>
      </c>
      <c r="BT455" s="12">
        <v>0</v>
      </c>
    </row>
    <row r="456" spans="1:72" s="1" customFormat="1" ht="18.2" customHeight="1" x14ac:dyDescent="0.15">
      <c r="A456" s="14">
        <v>454</v>
      </c>
      <c r="B456" s="15" t="s">
        <v>72</v>
      </c>
      <c r="C456" s="15" t="s">
        <v>73</v>
      </c>
      <c r="D456" s="16">
        <v>45139</v>
      </c>
      <c r="E456" s="17" t="s">
        <v>751</v>
      </c>
      <c r="F456" s="18">
        <v>0</v>
      </c>
      <c r="G456" s="18">
        <v>0</v>
      </c>
      <c r="H456" s="19">
        <v>47651.06</v>
      </c>
      <c r="I456" s="19">
        <v>0</v>
      </c>
      <c r="J456" s="19">
        <v>0</v>
      </c>
      <c r="K456" s="19">
        <v>47651.06</v>
      </c>
      <c r="L456" s="19">
        <v>245.99</v>
      </c>
      <c r="M456" s="19">
        <v>0</v>
      </c>
      <c r="N456" s="19"/>
      <c r="O456" s="19">
        <v>0</v>
      </c>
      <c r="P456" s="19">
        <v>0</v>
      </c>
      <c r="Q456" s="19">
        <v>0</v>
      </c>
      <c r="R456" s="19">
        <v>0</v>
      </c>
      <c r="S456" s="19">
        <v>47651.06</v>
      </c>
      <c r="T456" s="19">
        <v>0</v>
      </c>
      <c r="U456" s="19">
        <v>414.15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414.15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/>
      <c r="AT456" s="19"/>
      <c r="AU456" s="19">
        <f t="shared" si="7"/>
        <v>0</v>
      </c>
      <c r="AV456" s="19">
        <v>245.99</v>
      </c>
      <c r="AW456" s="19">
        <v>414.15</v>
      </c>
      <c r="AX456" s="20">
        <v>106</v>
      </c>
      <c r="AY456" s="20">
        <v>360</v>
      </c>
      <c r="AZ456" s="19">
        <v>275001.31089999998</v>
      </c>
      <c r="BA456" s="19">
        <v>76528.800000000003</v>
      </c>
      <c r="BB456" s="21">
        <v>90</v>
      </c>
      <c r="BC456" s="21">
        <v>56.038973562894</v>
      </c>
      <c r="BD456" s="21">
        <v>10.43</v>
      </c>
      <c r="BE456" s="21"/>
      <c r="BF456" s="17" t="s">
        <v>91</v>
      </c>
      <c r="BG456" s="14"/>
      <c r="BH456" s="17" t="s">
        <v>140</v>
      </c>
      <c r="BI456" s="17" t="s">
        <v>730</v>
      </c>
      <c r="BJ456" s="17" t="s">
        <v>742</v>
      </c>
      <c r="BK456" s="17" t="s">
        <v>83</v>
      </c>
      <c r="BL456" s="15" t="s">
        <v>79</v>
      </c>
      <c r="BM456" s="21">
        <v>371236.16146531998</v>
      </c>
      <c r="BN456" s="15" t="s">
        <v>80</v>
      </c>
      <c r="BO456" s="21"/>
      <c r="BP456" s="22">
        <v>37644</v>
      </c>
      <c r="BQ456" s="22">
        <v>48602</v>
      </c>
      <c r="BR456" s="21"/>
      <c r="BS456" s="21">
        <v>90</v>
      </c>
      <c r="BT456" s="21">
        <v>70</v>
      </c>
    </row>
    <row r="457" spans="1:72" s="1" customFormat="1" ht="18.2" customHeight="1" x14ac:dyDescent="0.15">
      <c r="A457" s="5">
        <v>455</v>
      </c>
      <c r="B457" s="6" t="s">
        <v>72</v>
      </c>
      <c r="C457" s="6" t="s">
        <v>73</v>
      </c>
      <c r="D457" s="7">
        <v>45139</v>
      </c>
      <c r="E457" s="8" t="s">
        <v>752</v>
      </c>
      <c r="F457" s="9">
        <v>86</v>
      </c>
      <c r="G457" s="9">
        <v>85</v>
      </c>
      <c r="H457" s="10">
        <v>34385.199999999997</v>
      </c>
      <c r="I457" s="10">
        <v>13599.47</v>
      </c>
      <c r="J457" s="10">
        <v>0</v>
      </c>
      <c r="K457" s="10">
        <v>47984.67</v>
      </c>
      <c r="L457" s="10">
        <v>219.33</v>
      </c>
      <c r="M457" s="10">
        <v>0</v>
      </c>
      <c r="N457" s="10"/>
      <c r="O457" s="10">
        <v>0</v>
      </c>
      <c r="P457" s="10">
        <v>0</v>
      </c>
      <c r="Q457" s="10">
        <v>0</v>
      </c>
      <c r="R457" s="10">
        <v>0</v>
      </c>
      <c r="S457" s="10">
        <v>47984.67</v>
      </c>
      <c r="T457" s="10">
        <v>28693.7</v>
      </c>
      <c r="U457" s="10">
        <v>275.08</v>
      </c>
      <c r="V457" s="10">
        <v>0</v>
      </c>
      <c r="W457" s="10">
        <v>0</v>
      </c>
      <c r="X457" s="10">
        <v>0</v>
      </c>
      <c r="Y457" s="10">
        <v>0</v>
      </c>
      <c r="Z457" s="10">
        <v>0</v>
      </c>
      <c r="AA457" s="10">
        <v>28968.78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0">
        <v>0</v>
      </c>
      <c r="AH457" s="10">
        <v>0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</v>
      </c>
      <c r="AQ457" s="10">
        <v>0</v>
      </c>
      <c r="AR457" s="10">
        <v>0</v>
      </c>
      <c r="AS457" s="10"/>
      <c r="AT457" s="10"/>
      <c r="AU457" s="10">
        <f t="shared" si="7"/>
        <v>0</v>
      </c>
      <c r="AV457" s="10">
        <v>13818.8</v>
      </c>
      <c r="AW457" s="10">
        <v>28968.78</v>
      </c>
      <c r="AX457" s="11">
        <v>101</v>
      </c>
      <c r="AY457" s="11">
        <v>360</v>
      </c>
      <c r="AZ457" s="10">
        <v>212036.5422</v>
      </c>
      <c r="BA457" s="10">
        <v>58292.1</v>
      </c>
      <c r="BB457" s="12">
        <v>90</v>
      </c>
      <c r="BC457" s="12">
        <v>74.0858589757446</v>
      </c>
      <c r="BD457" s="12">
        <v>9.6</v>
      </c>
      <c r="BE457" s="12"/>
      <c r="BF457" s="8" t="s">
        <v>75</v>
      </c>
      <c r="BG457" s="5"/>
      <c r="BH457" s="8" t="s">
        <v>140</v>
      </c>
      <c r="BI457" s="8" t="s">
        <v>730</v>
      </c>
      <c r="BJ457" s="8" t="s">
        <v>742</v>
      </c>
      <c r="BK457" s="8" t="s">
        <v>78</v>
      </c>
      <c r="BL457" s="6" t="s">
        <v>79</v>
      </c>
      <c r="BM457" s="12">
        <v>373835.22423173999</v>
      </c>
      <c r="BN457" s="6" t="s">
        <v>80</v>
      </c>
      <c r="BO457" s="12"/>
      <c r="BP457" s="13">
        <v>37726</v>
      </c>
      <c r="BQ457" s="13">
        <v>48684</v>
      </c>
      <c r="BR457" s="12"/>
      <c r="BS457" s="12">
        <v>90</v>
      </c>
      <c r="BT457" s="12">
        <v>0</v>
      </c>
    </row>
    <row r="458" spans="1:72" s="1" customFormat="1" ht="18.2" customHeight="1" x14ac:dyDescent="0.15">
      <c r="A458" s="14">
        <v>456</v>
      </c>
      <c r="B458" s="15" t="s">
        <v>72</v>
      </c>
      <c r="C458" s="15" t="s">
        <v>73</v>
      </c>
      <c r="D458" s="16">
        <v>45139</v>
      </c>
      <c r="E458" s="17" t="s">
        <v>753</v>
      </c>
      <c r="F458" s="18">
        <v>175</v>
      </c>
      <c r="G458" s="18">
        <v>174</v>
      </c>
      <c r="H458" s="19">
        <v>38652.17</v>
      </c>
      <c r="I458" s="19">
        <v>25566.05</v>
      </c>
      <c r="J458" s="19">
        <v>0</v>
      </c>
      <c r="K458" s="19">
        <v>64218.22</v>
      </c>
      <c r="L458" s="19">
        <v>282.58999999999997</v>
      </c>
      <c r="M458" s="19">
        <v>0</v>
      </c>
      <c r="N458" s="19"/>
      <c r="O458" s="19">
        <v>0</v>
      </c>
      <c r="P458" s="19">
        <v>0</v>
      </c>
      <c r="Q458" s="19">
        <v>0</v>
      </c>
      <c r="R458" s="19">
        <v>0</v>
      </c>
      <c r="S458" s="19">
        <v>64218.22</v>
      </c>
      <c r="T458" s="19">
        <v>80995.03</v>
      </c>
      <c r="U458" s="19">
        <v>329.83</v>
      </c>
      <c r="V458" s="19">
        <v>0</v>
      </c>
      <c r="W458" s="19">
        <v>0</v>
      </c>
      <c r="X458" s="19">
        <v>0</v>
      </c>
      <c r="Y458" s="19">
        <v>0</v>
      </c>
      <c r="Z458" s="19">
        <v>0</v>
      </c>
      <c r="AA458" s="19">
        <v>81324.86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/>
      <c r="AT458" s="19"/>
      <c r="AU458" s="19">
        <f t="shared" si="7"/>
        <v>0</v>
      </c>
      <c r="AV458" s="19">
        <v>25848.639999999999</v>
      </c>
      <c r="AW458" s="19">
        <v>81324.86</v>
      </c>
      <c r="AX458" s="20">
        <v>90</v>
      </c>
      <c r="AY458" s="20">
        <v>360</v>
      </c>
      <c r="AZ458" s="19">
        <v>249254.16</v>
      </c>
      <c r="BA458" s="19">
        <v>68400</v>
      </c>
      <c r="BB458" s="21">
        <v>90</v>
      </c>
      <c r="BC458" s="21">
        <v>84.497657894736903</v>
      </c>
      <c r="BD458" s="21">
        <v>10.24</v>
      </c>
      <c r="BE458" s="21"/>
      <c r="BF458" s="17" t="s">
        <v>91</v>
      </c>
      <c r="BG458" s="14"/>
      <c r="BH458" s="17" t="s">
        <v>140</v>
      </c>
      <c r="BI458" s="17" t="s">
        <v>730</v>
      </c>
      <c r="BJ458" s="17" t="s">
        <v>742</v>
      </c>
      <c r="BK458" s="17" t="s">
        <v>78</v>
      </c>
      <c r="BL458" s="15" t="s">
        <v>79</v>
      </c>
      <c r="BM458" s="21">
        <v>500306.29935484001</v>
      </c>
      <c r="BN458" s="15" t="s">
        <v>80</v>
      </c>
      <c r="BO458" s="21"/>
      <c r="BP458" s="22">
        <v>37750</v>
      </c>
      <c r="BQ458" s="22">
        <v>48708</v>
      </c>
      <c r="BR458" s="21"/>
      <c r="BS458" s="21">
        <v>90</v>
      </c>
      <c r="BT458" s="21">
        <v>0</v>
      </c>
    </row>
    <row r="459" spans="1:72" s="1" customFormat="1" ht="18.2" customHeight="1" x14ac:dyDescent="0.15">
      <c r="A459" s="5">
        <v>457</v>
      </c>
      <c r="B459" s="6" t="s">
        <v>72</v>
      </c>
      <c r="C459" s="6" t="s">
        <v>73</v>
      </c>
      <c r="D459" s="7">
        <v>45139</v>
      </c>
      <c r="E459" s="8" t="s">
        <v>754</v>
      </c>
      <c r="F459" s="9">
        <v>0</v>
      </c>
      <c r="G459" s="9">
        <v>0</v>
      </c>
      <c r="H459" s="10">
        <v>31669.119999999999</v>
      </c>
      <c r="I459" s="10">
        <v>0</v>
      </c>
      <c r="J459" s="10">
        <v>0</v>
      </c>
      <c r="K459" s="10">
        <v>31669.119999999999</v>
      </c>
      <c r="L459" s="10">
        <v>250.5</v>
      </c>
      <c r="M459" s="10">
        <v>0</v>
      </c>
      <c r="N459" s="10"/>
      <c r="O459" s="10">
        <v>0</v>
      </c>
      <c r="P459" s="10">
        <v>250.5</v>
      </c>
      <c r="Q459" s="10">
        <v>0.73</v>
      </c>
      <c r="R459" s="10">
        <v>0</v>
      </c>
      <c r="S459" s="10">
        <v>31417.89</v>
      </c>
      <c r="T459" s="10">
        <v>0</v>
      </c>
      <c r="U459" s="10">
        <v>254.14</v>
      </c>
      <c r="V459" s="10">
        <v>0</v>
      </c>
      <c r="W459" s="10">
        <v>0</v>
      </c>
      <c r="X459" s="10">
        <v>254.14</v>
      </c>
      <c r="Y459" s="10">
        <v>0</v>
      </c>
      <c r="Z459" s="10">
        <v>0</v>
      </c>
      <c r="AA459" s="10">
        <v>0</v>
      </c>
      <c r="AB459" s="10">
        <v>90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65.400000000000006</v>
      </c>
      <c r="AI459" s="19">
        <v>33.96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/>
      <c r="AT459" s="10"/>
      <c r="AU459" s="10">
        <f t="shared" si="7"/>
        <v>694.73</v>
      </c>
      <c r="AV459" s="10">
        <v>0</v>
      </c>
      <c r="AW459" s="10">
        <v>0</v>
      </c>
      <c r="AX459" s="11">
        <v>92</v>
      </c>
      <c r="AY459" s="11">
        <v>360</v>
      </c>
      <c r="AZ459" s="10">
        <v>212384.02900000001</v>
      </c>
      <c r="BA459" s="10">
        <v>59345.01</v>
      </c>
      <c r="BB459" s="12">
        <v>83</v>
      </c>
      <c r="BC459" s="12">
        <v>43.941097490757898</v>
      </c>
      <c r="BD459" s="12">
        <v>9.6300000000000008</v>
      </c>
      <c r="BE459" s="12"/>
      <c r="BF459" s="8" t="s">
        <v>91</v>
      </c>
      <c r="BG459" s="5"/>
      <c r="BH459" s="8" t="s">
        <v>706</v>
      </c>
      <c r="BI459" s="8" t="s">
        <v>755</v>
      </c>
      <c r="BJ459" s="8" t="s">
        <v>756</v>
      </c>
      <c r="BK459" s="8" t="s">
        <v>83</v>
      </c>
      <c r="BL459" s="6" t="s">
        <v>79</v>
      </c>
      <c r="BM459" s="12">
        <v>244768.04681658</v>
      </c>
      <c r="BN459" s="6" t="s">
        <v>80</v>
      </c>
      <c r="BO459" s="12"/>
      <c r="BP459" s="13">
        <v>37008</v>
      </c>
      <c r="BQ459" s="13">
        <v>47965</v>
      </c>
      <c r="BR459" s="12"/>
      <c r="BS459" s="12">
        <v>90</v>
      </c>
      <c r="BT459" s="12">
        <v>0</v>
      </c>
    </row>
    <row r="460" spans="1:72" s="1" customFormat="1" ht="18.2" customHeight="1" x14ac:dyDescent="0.15">
      <c r="A460" s="14">
        <v>458</v>
      </c>
      <c r="B460" s="15" t="s">
        <v>72</v>
      </c>
      <c r="C460" s="15" t="s">
        <v>73</v>
      </c>
      <c r="D460" s="16">
        <v>45139</v>
      </c>
      <c r="E460" s="17" t="s">
        <v>757</v>
      </c>
      <c r="F460" s="18">
        <v>146</v>
      </c>
      <c r="G460" s="18">
        <v>145</v>
      </c>
      <c r="H460" s="19">
        <v>22066.42</v>
      </c>
      <c r="I460" s="19">
        <v>31373.54</v>
      </c>
      <c r="J460" s="19">
        <v>0</v>
      </c>
      <c r="K460" s="19">
        <v>53439.96</v>
      </c>
      <c r="L460" s="19">
        <v>368.29</v>
      </c>
      <c r="M460" s="19">
        <v>0</v>
      </c>
      <c r="N460" s="19"/>
      <c r="O460" s="19">
        <v>0</v>
      </c>
      <c r="P460" s="19">
        <v>0</v>
      </c>
      <c r="Q460" s="19">
        <v>0</v>
      </c>
      <c r="R460" s="19">
        <v>0</v>
      </c>
      <c r="S460" s="19">
        <v>53439.96</v>
      </c>
      <c r="T460" s="19">
        <v>48653.56</v>
      </c>
      <c r="U460" s="19">
        <v>179.84</v>
      </c>
      <c r="V460" s="19">
        <v>0</v>
      </c>
      <c r="W460" s="19">
        <v>0</v>
      </c>
      <c r="X460" s="19">
        <v>0</v>
      </c>
      <c r="Y460" s="19">
        <v>0</v>
      </c>
      <c r="Z460" s="19">
        <v>0</v>
      </c>
      <c r="AA460" s="19">
        <v>48833.4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/>
      <c r="AT460" s="19"/>
      <c r="AU460" s="19">
        <f t="shared" si="7"/>
        <v>0</v>
      </c>
      <c r="AV460" s="19">
        <v>31741.83</v>
      </c>
      <c r="AW460" s="19">
        <v>48833.4</v>
      </c>
      <c r="AX460" s="20">
        <v>48</v>
      </c>
      <c r="AY460" s="20">
        <v>360</v>
      </c>
      <c r="AZ460" s="19">
        <v>213061.84899999999</v>
      </c>
      <c r="BA460" s="19">
        <v>63635.22</v>
      </c>
      <c r="BB460" s="21">
        <v>89</v>
      </c>
      <c r="BC460" s="21">
        <v>74.7409444015437</v>
      </c>
      <c r="BD460" s="21">
        <v>9.7799999999999994</v>
      </c>
      <c r="BE460" s="21"/>
      <c r="BF460" s="17" t="s">
        <v>75</v>
      </c>
      <c r="BG460" s="14"/>
      <c r="BH460" s="17" t="s">
        <v>706</v>
      </c>
      <c r="BI460" s="17" t="s">
        <v>707</v>
      </c>
      <c r="BJ460" s="17" t="s">
        <v>756</v>
      </c>
      <c r="BK460" s="17" t="s">
        <v>78</v>
      </c>
      <c r="BL460" s="15" t="s">
        <v>79</v>
      </c>
      <c r="BM460" s="21">
        <v>416335.87205111998</v>
      </c>
      <c r="BN460" s="15" t="s">
        <v>80</v>
      </c>
      <c r="BO460" s="21"/>
      <c r="BP460" s="22">
        <v>37036</v>
      </c>
      <c r="BQ460" s="22">
        <v>47993</v>
      </c>
      <c r="BR460" s="21"/>
      <c r="BS460" s="21">
        <v>90</v>
      </c>
      <c r="BT460" s="21">
        <v>0</v>
      </c>
    </row>
    <row r="461" spans="1:72" s="1" customFormat="1" ht="18.2" customHeight="1" x14ac:dyDescent="0.15">
      <c r="A461" s="5">
        <v>459</v>
      </c>
      <c r="B461" s="6" t="s">
        <v>72</v>
      </c>
      <c r="C461" s="6" t="s">
        <v>73</v>
      </c>
      <c r="D461" s="7">
        <v>45139</v>
      </c>
      <c r="E461" s="8" t="s">
        <v>758</v>
      </c>
      <c r="F461" s="9">
        <v>0</v>
      </c>
      <c r="G461" s="9">
        <v>0</v>
      </c>
      <c r="H461" s="10">
        <v>33722.910000000003</v>
      </c>
      <c r="I461" s="10">
        <v>0</v>
      </c>
      <c r="J461" s="10">
        <v>0</v>
      </c>
      <c r="K461" s="10">
        <v>33722.910000000003</v>
      </c>
      <c r="L461" s="10">
        <v>279.83</v>
      </c>
      <c r="M461" s="10">
        <v>0</v>
      </c>
      <c r="N461" s="10"/>
      <c r="O461" s="10">
        <v>0</v>
      </c>
      <c r="P461" s="10">
        <v>279.83</v>
      </c>
      <c r="Q461" s="10">
        <v>0</v>
      </c>
      <c r="R461" s="10">
        <v>0</v>
      </c>
      <c r="S461" s="10">
        <v>33443.08</v>
      </c>
      <c r="T461" s="10">
        <v>0</v>
      </c>
      <c r="U461" s="10">
        <v>275.39999999999998</v>
      </c>
      <c r="V461" s="10">
        <v>0</v>
      </c>
      <c r="W461" s="10">
        <v>0</v>
      </c>
      <c r="X461" s="10">
        <v>275.39999999999998</v>
      </c>
      <c r="Y461" s="10">
        <v>0</v>
      </c>
      <c r="Z461" s="10">
        <v>0</v>
      </c>
      <c r="AA461" s="10">
        <v>0</v>
      </c>
      <c r="AB461" s="10">
        <v>90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70.97</v>
      </c>
      <c r="AI461" s="19">
        <v>33.96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/>
      <c r="AT461" s="10"/>
      <c r="AU461" s="10">
        <f t="shared" si="7"/>
        <v>750.16</v>
      </c>
      <c r="AV461" s="10">
        <v>0</v>
      </c>
      <c r="AW461" s="10">
        <v>0</v>
      </c>
      <c r="AX461" s="11">
        <v>84</v>
      </c>
      <c r="AY461" s="11">
        <v>360</v>
      </c>
      <c r="AZ461" s="10">
        <v>213061.84899999999</v>
      </c>
      <c r="BA461" s="10">
        <v>64350</v>
      </c>
      <c r="BB461" s="12">
        <v>90</v>
      </c>
      <c r="BC461" s="12">
        <v>46.7735384615385</v>
      </c>
      <c r="BD461" s="12">
        <v>9.8000000000000007</v>
      </c>
      <c r="BE461" s="12"/>
      <c r="BF461" s="8" t="s">
        <v>75</v>
      </c>
      <c r="BG461" s="5"/>
      <c r="BH461" s="8" t="s">
        <v>706</v>
      </c>
      <c r="BI461" s="8" t="s">
        <v>707</v>
      </c>
      <c r="BJ461" s="8" t="s">
        <v>756</v>
      </c>
      <c r="BK461" s="8" t="s">
        <v>83</v>
      </c>
      <c r="BL461" s="6" t="s">
        <v>79</v>
      </c>
      <c r="BM461" s="12">
        <v>260545.73910375999</v>
      </c>
      <c r="BN461" s="6" t="s">
        <v>80</v>
      </c>
      <c r="BO461" s="12"/>
      <c r="BP461" s="13">
        <v>37036</v>
      </c>
      <c r="BQ461" s="13">
        <v>47993</v>
      </c>
      <c r="BR461" s="12"/>
      <c r="BS461" s="12">
        <v>90</v>
      </c>
      <c r="BT461" s="12">
        <v>0</v>
      </c>
    </row>
    <row r="462" spans="1:72" s="1" customFormat="1" ht="18.2" customHeight="1" x14ac:dyDescent="0.15">
      <c r="A462" s="14">
        <v>460</v>
      </c>
      <c r="B462" s="15" t="s">
        <v>72</v>
      </c>
      <c r="C462" s="15" t="s">
        <v>73</v>
      </c>
      <c r="D462" s="16">
        <v>45139</v>
      </c>
      <c r="E462" s="17" t="s">
        <v>759</v>
      </c>
      <c r="F462" s="18">
        <v>0</v>
      </c>
      <c r="G462" s="18">
        <v>0</v>
      </c>
      <c r="H462" s="19">
        <v>29193.15</v>
      </c>
      <c r="I462" s="19">
        <v>64.849999999999994</v>
      </c>
      <c r="J462" s="19">
        <v>0</v>
      </c>
      <c r="K462" s="19">
        <v>29258</v>
      </c>
      <c r="L462" s="19">
        <v>244.4</v>
      </c>
      <c r="M462" s="19">
        <v>0</v>
      </c>
      <c r="N462" s="19"/>
      <c r="O462" s="19">
        <v>64.849999999999994</v>
      </c>
      <c r="P462" s="19">
        <v>244.4</v>
      </c>
      <c r="Q462" s="19">
        <v>10.11</v>
      </c>
      <c r="R462" s="19">
        <v>0</v>
      </c>
      <c r="S462" s="19">
        <v>28938.639999999999</v>
      </c>
      <c r="T462" s="19">
        <v>0</v>
      </c>
      <c r="U462" s="19">
        <v>231.79</v>
      </c>
      <c r="V462" s="19">
        <v>0</v>
      </c>
      <c r="W462" s="19">
        <v>0</v>
      </c>
      <c r="X462" s="19">
        <v>231.79</v>
      </c>
      <c r="Y462" s="19">
        <v>0</v>
      </c>
      <c r="Z462" s="19">
        <v>0</v>
      </c>
      <c r="AA462" s="19">
        <v>0</v>
      </c>
      <c r="AB462" s="19">
        <v>90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62.27</v>
      </c>
      <c r="AI462" s="19">
        <v>33.96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/>
      <c r="AT462" s="19"/>
      <c r="AU462" s="19">
        <f t="shared" si="7"/>
        <v>737.38</v>
      </c>
      <c r="AV462" s="19">
        <v>0</v>
      </c>
      <c r="AW462" s="19">
        <v>0</v>
      </c>
      <c r="AX462" s="20">
        <v>92</v>
      </c>
      <c r="AY462" s="20">
        <v>360</v>
      </c>
      <c r="AZ462" s="19">
        <v>213630.7745</v>
      </c>
      <c r="BA462" s="19">
        <v>56485.18</v>
      </c>
      <c r="BB462" s="21">
        <v>79</v>
      </c>
      <c r="BC462" s="21">
        <v>40.473493401277999</v>
      </c>
      <c r="BD462" s="21">
        <v>9.5299999999999994</v>
      </c>
      <c r="BE462" s="21"/>
      <c r="BF462" s="17" t="s">
        <v>91</v>
      </c>
      <c r="BG462" s="14"/>
      <c r="BH462" s="17" t="s">
        <v>706</v>
      </c>
      <c r="BI462" s="17" t="s">
        <v>755</v>
      </c>
      <c r="BJ462" s="17" t="s">
        <v>756</v>
      </c>
      <c r="BK462" s="17" t="s">
        <v>83</v>
      </c>
      <c r="BL462" s="15" t="s">
        <v>79</v>
      </c>
      <c r="BM462" s="21">
        <v>225452.89929808001</v>
      </c>
      <c r="BN462" s="15" t="s">
        <v>80</v>
      </c>
      <c r="BO462" s="21"/>
      <c r="BP462" s="22">
        <v>37070</v>
      </c>
      <c r="BQ462" s="22">
        <v>48027</v>
      </c>
      <c r="BR462" s="21"/>
      <c r="BS462" s="21">
        <v>90</v>
      </c>
      <c r="BT462" s="21">
        <v>0</v>
      </c>
    </row>
    <row r="463" spans="1:72" s="1" customFormat="1" ht="18.2" customHeight="1" x14ac:dyDescent="0.15">
      <c r="A463" s="5">
        <v>461</v>
      </c>
      <c r="B463" s="6" t="s">
        <v>72</v>
      </c>
      <c r="C463" s="6" t="s">
        <v>73</v>
      </c>
      <c r="D463" s="7">
        <v>45139</v>
      </c>
      <c r="E463" s="8" t="s">
        <v>760</v>
      </c>
      <c r="F463" s="9">
        <v>0</v>
      </c>
      <c r="G463" s="9">
        <v>0</v>
      </c>
      <c r="H463" s="10">
        <v>24331.4</v>
      </c>
      <c r="I463" s="10">
        <v>185.54</v>
      </c>
      <c r="J463" s="10">
        <v>0</v>
      </c>
      <c r="K463" s="10">
        <v>24516.94</v>
      </c>
      <c r="L463" s="10">
        <v>186.91</v>
      </c>
      <c r="M463" s="10">
        <v>0</v>
      </c>
      <c r="N463" s="10"/>
      <c r="O463" s="10">
        <v>185.54</v>
      </c>
      <c r="P463" s="10">
        <v>0</v>
      </c>
      <c r="Q463" s="10">
        <v>54.57</v>
      </c>
      <c r="R463" s="10">
        <v>0</v>
      </c>
      <c r="S463" s="10">
        <v>24276.83</v>
      </c>
      <c r="T463" s="10">
        <v>141.79</v>
      </c>
      <c r="U463" s="10">
        <v>140.41999999999999</v>
      </c>
      <c r="V463" s="10">
        <v>0</v>
      </c>
      <c r="W463" s="10">
        <v>141.79</v>
      </c>
      <c r="X463" s="10">
        <v>0</v>
      </c>
      <c r="Y463" s="10">
        <v>0</v>
      </c>
      <c r="Z463" s="10">
        <v>0</v>
      </c>
      <c r="AA463" s="10">
        <v>140.41999999999999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9">
        <v>33.96</v>
      </c>
      <c r="AJ463" s="10">
        <v>0</v>
      </c>
      <c r="AK463" s="10">
        <v>0</v>
      </c>
      <c r="AL463" s="10">
        <v>0</v>
      </c>
      <c r="AM463" s="10">
        <v>0</v>
      </c>
      <c r="AN463" s="10">
        <v>0</v>
      </c>
      <c r="AO463" s="10">
        <v>44.62</v>
      </c>
      <c r="AP463" s="10">
        <v>0</v>
      </c>
      <c r="AQ463" s="10">
        <v>0</v>
      </c>
      <c r="AR463" s="10">
        <v>0</v>
      </c>
      <c r="AS463" s="10"/>
      <c r="AT463" s="10"/>
      <c r="AU463" s="10">
        <f t="shared" si="7"/>
        <v>460.47999999999996</v>
      </c>
      <c r="AV463" s="10">
        <v>186.91</v>
      </c>
      <c r="AW463" s="10">
        <v>140.41999999999999</v>
      </c>
      <c r="AX463" s="11">
        <v>105</v>
      </c>
      <c r="AY463" s="11">
        <v>360</v>
      </c>
      <c r="AZ463" s="10">
        <v>171484.77499999999</v>
      </c>
      <c r="BA463" s="10">
        <v>49500</v>
      </c>
      <c r="BB463" s="12">
        <v>90</v>
      </c>
      <c r="BC463" s="12">
        <v>44.139690909090902</v>
      </c>
      <c r="BD463" s="12">
        <v>6.94</v>
      </c>
      <c r="BE463" s="12"/>
      <c r="BF463" s="8" t="s">
        <v>91</v>
      </c>
      <c r="BG463" s="5"/>
      <c r="BH463" s="8" t="s">
        <v>237</v>
      </c>
      <c r="BI463" s="8" t="s">
        <v>761</v>
      </c>
      <c r="BJ463" s="8" t="s">
        <v>762</v>
      </c>
      <c r="BK463" s="8" t="s">
        <v>83</v>
      </c>
      <c r="BL463" s="6" t="s">
        <v>79</v>
      </c>
      <c r="BM463" s="12">
        <v>189134.03357125999</v>
      </c>
      <c r="BN463" s="6" t="s">
        <v>80</v>
      </c>
      <c r="BO463" s="12"/>
      <c r="BP463" s="13">
        <v>37392</v>
      </c>
      <c r="BQ463" s="13">
        <v>48350</v>
      </c>
      <c r="BR463" s="12"/>
      <c r="BS463" s="12">
        <v>78.5</v>
      </c>
      <c r="BT463" s="12">
        <v>0</v>
      </c>
    </row>
    <row r="464" spans="1:72" s="1" customFormat="1" ht="18.2" customHeight="1" x14ac:dyDescent="0.15">
      <c r="A464" s="14">
        <v>462</v>
      </c>
      <c r="B464" s="15" t="s">
        <v>72</v>
      </c>
      <c r="C464" s="15" t="s">
        <v>73</v>
      </c>
      <c r="D464" s="16">
        <v>45139</v>
      </c>
      <c r="E464" s="17" t="s">
        <v>763</v>
      </c>
      <c r="F464" s="18">
        <v>0</v>
      </c>
      <c r="G464" s="18">
        <v>0</v>
      </c>
      <c r="H464" s="19">
        <v>31666.29</v>
      </c>
      <c r="I464" s="19">
        <v>0</v>
      </c>
      <c r="J464" s="19">
        <v>0</v>
      </c>
      <c r="K464" s="19">
        <v>31666.29</v>
      </c>
      <c r="L464" s="19">
        <v>589.84</v>
      </c>
      <c r="M464" s="19">
        <v>0</v>
      </c>
      <c r="N464" s="19"/>
      <c r="O464" s="19">
        <v>0</v>
      </c>
      <c r="P464" s="19">
        <v>589.84</v>
      </c>
      <c r="Q464" s="19">
        <v>0</v>
      </c>
      <c r="R464" s="19">
        <v>0</v>
      </c>
      <c r="S464" s="19">
        <v>31076.45</v>
      </c>
      <c r="T464" s="19">
        <v>0</v>
      </c>
      <c r="U464" s="19">
        <v>281.04000000000002</v>
      </c>
      <c r="V464" s="19">
        <v>0</v>
      </c>
      <c r="W464" s="19">
        <v>0</v>
      </c>
      <c r="X464" s="19">
        <v>281.04000000000002</v>
      </c>
      <c r="Y464" s="19">
        <v>0</v>
      </c>
      <c r="Z464" s="19">
        <v>0</v>
      </c>
      <c r="AA464" s="19">
        <v>0</v>
      </c>
      <c r="AB464" s="19">
        <v>95</v>
      </c>
      <c r="AC464" s="19">
        <v>0</v>
      </c>
      <c r="AD464" s="19">
        <v>0</v>
      </c>
      <c r="AE464" s="19">
        <v>0</v>
      </c>
      <c r="AF464" s="19">
        <v>0</v>
      </c>
      <c r="AG464" s="19">
        <v>0</v>
      </c>
      <c r="AH464" s="19">
        <v>106.24</v>
      </c>
      <c r="AI464" s="19">
        <v>33.96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</v>
      </c>
      <c r="AQ464" s="19">
        <v>0</v>
      </c>
      <c r="AR464" s="19">
        <v>0</v>
      </c>
      <c r="AS464" s="19"/>
      <c r="AT464" s="19"/>
      <c r="AU464" s="19">
        <f t="shared" si="7"/>
        <v>1106.08</v>
      </c>
      <c r="AV464" s="19">
        <v>0</v>
      </c>
      <c r="AW464" s="19">
        <v>0</v>
      </c>
      <c r="AX464" s="20">
        <v>76</v>
      </c>
      <c r="AY464" s="20">
        <v>360</v>
      </c>
      <c r="AZ464" s="19">
        <v>330224.07549999998</v>
      </c>
      <c r="BA464" s="19">
        <v>94050</v>
      </c>
      <c r="BB464" s="21">
        <v>90</v>
      </c>
      <c r="BC464" s="21">
        <v>29.738229665071799</v>
      </c>
      <c r="BD464" s="21">
        <v>10.65</v>
      </c>
      <c r="BE464" s="21"/>
      <c r="BF464" s="17" t="s">
        <v>75</v>
      </c>
      <c r="BG464" s="14"/>
      <c r="BH464" s="17" t="s">
        <v>237</v>
      </c>
      <c r="BI464" s="17" t="s">
        <v>761</v>
      </c>
      <c r="BJ464" s="17" t="s">
        <v>762</v>
      </c>
      <c r="BK464" s="17" t="s">
        <v>83</v>
      </c>
      <c r="BL464" s="15" t="s">
        <v>79</v>
      </c>
      <c r="BM464" s="21">
        <v>242107.9826969</v>
      </c>
      <c r="BN464" s="15" t="s">
        <v>80</v>
      </c>
      <c r="BO464" s="21"/>
      <c r="BP464" s="22">
        <v>37518</v>
      </c>
      <c r="BQ464" s="22">
        <v>48476</v>
      </c>
      <c r="BR464" s="21"/>
      <c r="BS464" s="21">
        <v>95</v>
      </c>
      <c r="BT464" s="21">
        <v>0</v>
      </c>
    </row>
    <row r="465" spans="1:72" s="1" customFormat="1" ht="18.2" customHeight="1" x14ac:dyDescent="0.15">
      <c r="A465" s="5">
        <v>463</v>
      </c>
      <c r="B465" s="6" t="s">
        <v>72</v>
      </c>
      <c r="C465" s="6" t="s">
        <v>73</v>
      </c>
      <c r="D465" s="7">
        <v>45139</v>
      </c>
      <c r="E465" s="8" t="s">
        <v>764</v>
      </c>
      <c r="F465" s="9">
        <v>107</v>
      </c>
      <c r="G465" s="9">
        <v>106</v>
      </c>
      <c r="H465" s="10">
        <v>41888.379999999997</v>
      </c>
      <c r="I465" s="10">
        <v>21927.34</v>
      </c>
      <c r="J465" s="10">
        <v>0</v>
      </c>
      <c r="K465" s="10">
        <v>63815.72</v>
      </c>
      <c r="L465" s="10">
        <v>314.77</v>
      </c>
      <c r="M465" s="10">
        <v>0</v>
      </c>
      <c r="N465" s="10"/>
      <c r="O465" s="10">
        <v>0</v>
      </c>
      <c r="P465" s="10">
        <v>0</v>
      </c>
      <c r="Q465" s="10">
        <v>0</v>
      </c>
      <c r="R465" s="10">
        <v>0</v>
      </c>
      <c r="S465" s="10">
        <v>63815.72</v>
      </c>
      <c r="T465" s="10">
        <v>50448.63</v>
      </c>
      <c r="U465" s="10">
        <v>361.64</v>
      </c>
      <c r="V465" s="10">
        <v>0</v>
      </c>
      <c r="W465" s="10">
        <v>0</v>
      </c>
      <c r="X465" s="10">
        <v>0</v>
      </c>
      <c r="Y465" s="10">
        <v>0</v>
      </c>
      <c r="Z465" s="10">
        <v>0</v>
      </c>
      <c r="AA465" s="10">
        <v>50810.27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/>
      <c r="AT465" s="10"/>
      <c r="AU465" s="10">
        <f t="shared" si="7"/>
        <v>0</v>
      </c>
      <c r="AV465" s="10">
        <v>22242.11</v>
      </c>
      <c r="AW465" s="10">
        <v>50810.27</v>
      </c>
      <c r="AX465" s="11">
        <v>88</v>
      </c>
      <c r="AY465" s="11">
        <v>360</v>
      </c>
      <c r="AZ465" s="10">
        <v>254904.32000000001</v>
      </c>
      <c r="BA465" s="10">
        <v>74800</v>
      </c>
      <c r="BB465" s="12">
        <v>85</v>
      </c>
      <c r="BC465" s="12">
        <v>72.5178636363636</v>
      </c>
      <c r="BD465" s="12">
        <v>10.36</v>
      </c>
      <c r="BE465" s="12"/>
      <c r="BF465" s="8" t="s">
        <v>75</v>
      </c>
      <c r="BG465" s="5"/>
      <c r="BH465" s="8" t="s">
        <v>765</v>
      </c>
      <c r="BI465" s="8" t="s">
        <v>766</v>
      </c>
      <c r="BJ465" s="8" t="s">
        <v>767</v>
      </c>
      <c r="BK465" s="8" t="s">
        <v>78</v>
      </c>
      <c r="BL465" s="6" t="s">
        <v>79</v>
      </c>
      <c r="BM465" s="12">
        <v>497170.53374983999</v>
      </c>
      <c r="BN465" s="6" t="s">
        <v>80</v>
      </c>
      <c r="BO465" s="12"/>
      <c r="BP465" s="13">
        <v>36875</v>
      </c>
      <c r="BQ465" s="13">
        <v>47832</v>
      </c>
      <c r="BR465" s="12"/>
      <c r="BS465" s="12">
        <v>65</v>
      </c>
      <c r="BT465" s="12">
        <v>0</v>
      </c>
    </row>
    <row r="466" spans="1:72" s="1" customFormat="1" ht="18.2" customHeight="1" x14ac:dyDescent="0.15">
      <c r="A466" s="14">
        <v>464</v>
      </c>
      <c r="B466" s="15" t="s">
        <v>72</v>
      </c>
      <c r="C466" s="15" t="s">
        <v>73</v>
      </c>
      <c r="D466" s="16">
        <v>45139</v>
      </c>
      <c r="E466" s="17" t="s">
        <v>768</v>
      </c>
      <c r="F466" s="18">
        <v>0</v>
      </c>
      <c r="G466" s="18">
        <v>1</v>
      </c>
      <c r="H466" s="19">
        <v>45090.49</v>
      </c>
      <c r="I466" s="19">
        <v>371.12</v>
      </c>
      <c r="J466" s="19">
        <v>0</v>
      </c>
      <c r="K466" s="19">
        <v>45461.61</v>
      </c>
      <c r="L466" s="19">
        <v>375.68</v>
      </c>
      <c r="M466" s="19">
        <v>0</v>
      </c>
      <c r="N466" s="19"/>
      <c r="O466" s="19">
        <v>371.12</v>
      </c>
      <c r="P466" s="19">
        <v>375.68</v>
      </c>
      <c r="Q466" s="19">
        <v>0.02</v>
      </c>
      <c r="R466" s="19">
        <v>0</v>
      </c>
      <c r="S466" s="19">
        <v>44714.79</v>
      </c>
      <c r="T466" s="19">
        <v>397.03</v>
      </c>
      <c r="U466" s="19">
        <v>393.78</v>
      </c>
      <c r="V466" s="19">
        <v>0</v>
      </c>
      <c r="W466" s="19">
        <v>397.03</v>
      </c>
      <c r="X466" s="19">
        <v>393.78</v>
      </c>
      <c r="Y466" s="19">
        <v>0</v>
      </c>
      <c r="Z466" s="19">
        <v>0</v>
      </c>
      <c r="AA466" s="19">
        <v>0</v>
      </c>
      <c r="AB466" s="19">
        <v>65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33.96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/>
      <c r="AT466" s="19"/>
      <c r="AU466" s="19">
        <f t="shared" si="7"/>
        <v>1636.59</v>
      </c>
      <c r="AV466" s="19">
        <v>0</v>
      </c>
      <c r="AW466" s="19">
        <v>0</v>
      </c>
      <c r="AX466" s="20">
        <v>78</v>
      </c>
      <c r="AY466" s="20">
        <v>360</v>
      </c>
      <c r="AZ466" s="19">
        <v>306050.5085</v>
      </c>
      <c r="BA466" s="19">
        <v>83600</v>
      </c>
      <c r="BB466" s="21">
        <v>80</v>
      </c>
      <c r="BC466" s="21">
        <v>42.789272727272703</v>
      </c>
      <c r="BD466" s="21">
        <v>10.48</v>
      </c>
      <c r="BE466" s="21"/>
      <c r="BF466" s="17" t="s">
        <v>91</v>
      </c>
      <c r="BG466" s="14"/>
      <c r="BH466" s="17" t="s">
        <v>765</v>
      </c>
      <c r="BI466" s="17" t="s">
        <v>769</v>
      </c>
      <c r="BJ466" s="17" t="s">
        <v>767</v>
      </c>
      <c r="BK466" s="17" t="s">
        <v>83</v>
      </c>
      <c r="BL466" s="15" t="s">
        <v>79</v>
      </c>
      <c r="BM466" s="21">
        <v>348360.49817838002</v>
      </c>
      <c r="BN466" s="15" t="s">
        <v>80</v>
      </c>
      <c r="BO466" s="21"/>
      <c r="BP466" s="22">
        <v>36908</v>
      </c>
      <c r="BQ466" s="22">
        <v>47865</v>
      </c>
      <c r="BR466" s="21"/>
      <c r="BS466" s="21">
        <v>65</v>
      </c>
      <c r="BT466" s="21">
        <v>0</v>
      </c>
    </row>
    <row r="467" spans="1:72" s="1" customFormat="1" ht="18.2" customHeight="1" x14ac:dyDescent="0.15">
      <c r="A467" s="5">
        <v>465</v>
      </c>
      <c r="B467" s="6" t="s">
        <v>72</v>
      </c>
      <c r="C467" s="6" t="s">
        <v>73</v>
      </c>
      <c r="D467" s="7">
        <v>45139</v>
      </c>
      <c r="E467" s="8" t="s">
        <v>770</v>
      </c>
      <c r="F467" s="9">
        <v>0</v>
      </c>
      <c r="G467" s="9">
        <v>0</v>
      </c>
      <c r="H467" s="10">
        <v>42575.42</v>
      </c>
      <c r="I467" s="10">
        <v>0</v>
      </c>
      <c r="J467" s="10">
        <v>0</v>
      </c>
      <c r="K467" s="10">
        <v>42575.42</v>
      </c>
      <c r="L467" s="10">
        <v>309.45</v>
      </c>
      <c r="M467" s="10">
        <v>0</v>
      </c>
      <c r="N467" s="10"/>
      <c r="O467" s="10">
        <v>0</v>
      </c>
      <c r="P467" s="10">
        <v>309.45</v>
      </c>
      <c r="Q467" s="10">
        <v>0</v>
      </c>
      <c r="R467" s="10">
        <v>0</v>
      </c>
      <c r="S467" s="10">
        <v>42265.97</v>
      </c>
      <c r="T467" s="10">
        <v>0</v>
      </c>
      <c r="U467" s="10">
        <v>368.63</v>
      </c>
      <c r="V467" s="10">
        <v>0</v>
      </c>
      <c r="W467" s="10">
        <v>0</v>
      </c>
      <c r="X467" s="10">
        <v>368.63</v>
      </c>
      <c r="Y467" s="10">
        <v>0</v>
      </c>
      <c r="Z467" s="10">
        <v>0</v>
      </c>
      <c r="AA467" s="10">
        <v>0</v>
      </c>
      <c r="AB467" s="10">
        <v>90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19">
        <v>33.96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/>
      <c r="AT467" s="10"/>
      <c r="AU467" s="10">
        <f t="shared" si="7"/>
        <v>802.04</v>
      </c>
      <c r="AV467" s="10">
        <v>0</v>
      </c>
      <c r="AW467" s="10">
        <v>0</v>
      </c>
      <c r="AX467" s="11">
        <v>90</v>
      </c>
      <c r="AY467" s="11">
        <v>360</v>
      </c>
      <c r="AZ467" s="10">
        <v>258746.75200000001</v>
      </c>
      <c r="BA467" s="10">
        <v>74800</v>
      </c>
      <c r="BB467" s="12">
        <v>85</v>
      </c>
      <c r="BC467" s="12">
        <v>48.029511363636402</v>
      </c>
      <c r="BD467" s="12">
        <v>10.39</v>
      </c>
      <c r="BE467" s="12"/>
      <c r="BF467" s="8" t="s">
        <v>75</v>
      </c>
      <c r="BG467" s="5"/>
      <c r="BH467" s="8" t="s">
        <v>765</v>
      </c>
      <c r="BI467" s="8" t="s">
        <v>766</v>
      </c>
      <c r="BJ467" s="8" t="s">
        <v>767</v>
      </c>
      <c r="BK467" s="8" t="s">
        <v>83</v>
      </c>
      <c r="BL467" s="6" t="s">
        <v>79</v>
      </c>
      <c r="BM467" s="12">
        <v>329282.42233034002</v>
      </c>
      <c r="BN467" s="6" t="s">
        <v>80</v>
      </c>
      <c r="BO467" s="12"/>
      <c r="BP467" s="13">
        <v>36924</v>
      </c>
      <c r="BQ467" s="13">
        <v>47881</v>
      </c>
      <c r="BR467" s="12"/>
      <c r="BS467" s="12">
        <v>90</v>
      </c>
      <c r="BT467" s="12">
        <v>0</v>
      </c>
    </row>
    <row r="468" spans="1:72" s="1" customFormat="1" ht="18.2" customHeight="1" x14ac:dyDescent="0.15">
      <c r="A468" s="14">
        <v>466</v>
      </c>
      <c r="B468" s="15" t="s">
        <v>72</v>
      </c>
      <c r="C468" s="15" t="s">
        <v>73</v>
      </c>
      <c r="D468" s="16">
        <v>45139</v>
      </c>
      <c r="E468" s="17" t="s">
        <v>771</v>
      </c>
      <c r="F468" s="18">
        <v>161</v>
      </c>
      <c r="G468" s="18">
        <v>160</v>
      </c>
      <c r="H468" s="19">
        <v>31672.9</v>
      </c>
      <c r="I468" s="19">
        <v>20927.88</v>
      </c>
      <c r="J468" s="19">
        <v>0</v>
      </c>
      <c r="K468" s="19">
        <v>52600.78</v>
      </c>
      <c r="L468" s="19">
        <v>231.15</v>
      </c>
      <c r="M468" s="19">
        <v>0</v>
      </c>
      <c r="N468" s="19"/>
      <c r="O468" s="19">
        <v>0</v>
      </c>
      <c r="P468" s="19">
        <v>0</v>
      </c>
      <c r="Q468" s="19">
        <v>0</v>
      </c>
      <c r="R468" s="19">
        <v>0</v>
      </c>
      <c r="S468" s="19">
        <v>52600.78</v>
      </c>
      <c r="T468" s="19">
        <v>56912.47</v>
      </c>
      <c r="U468" s="19">
        <v>252.33</v>
      </c>
      <c r="V468" s="19">
        <v>0</v>
      </c>
      <c r="W468" s="19">
        <v>0</v>
      </c>
      <c r="X468" s="19">
        <v>0</v>
      </c>
      <c r="Y468" s="19">
        <v>0</v>
      </c>
      <c r="Z468" s="19">
        <v>0</v>
      </c>
      <c r="AA468" s="19">
        <v>57164.800000000003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/>
      <c r="AT468" s="19"/>
      <c r="AU468" s="19">
        <f t="shared" si="7"/>
        <v>0</v>
      </c>
      <c r="AV468" s="19">
        <v>21159.03</v>
      </c>
      <c r="AW468" s="19">
        <v>57164.800000000003</v>
      </c>
      <c r="AX468" s="20">
        <v>92</v>
      </c>
      <c r="AY468" s="20">
        <v>360</v>
      </c>
      <c r="AZ468" s="19">
        <v>212341.9155</v>
      </c>
      <c r="BA468" s="19">
        <v>57200.36</v>
      </c>
      <c r="BB468" s="21">
        <v>80</v>
      </c>
      <c r="BC468" s="21">
        <v>73.567061466046695</v>
      </c>
      <c r="BD468" s="21">
        <v>9.56</v>
      </c>
      <c r="BE468" s="21"/>
      <c r="BF468" s="17" t="s">
        <v>91</v>
      </c>
      <c r="BG468" s="14"/>
      <c r="BH468" s="17" t="s">
        <v>765</v>
      </c>
      <c r="BI468" s="17" t="s">
        <v>772</v>
      </c>
      <c r="BJ468" s="17" t="s">
        <v>773</v>
      </c>
      <c r="BK468" s="17" t="s">
        <v>78</v>
      </c>
      <c r="BL468" s="15" t="s">
        <v>79</v>
      </c>
      <c r="BM468" s="21">
        <v>409798.05396316003</v>
      </c>
      <c r="BN468" s="15" t="s">
        <v>80</v>
      </c>
      <c r="BO468" s="21"/>
      <c r="BP468" s="22">
        <v>37006</v>
      </c>
      <c r="BQ468" s="22">
        <v>47963</v>
      </c>
      <c r="BR468" s="21"/>
      <c r="BS468" s="21">
        <v>90</v>
      </c>
      <c r="BT468" s="21">
        <v>0</v>
      </c>
    </row>
    <row r="469" spans="1:72" s="1" customFormat="1" ht="18.2" customHeight="1" x14ac:dyDescent="0.15">
      <c r="A469" s="5">
        <v>467</v>
      </c>
      <c r="B469" s="6" t="s">
        <v>72</v>
      </c>
      <c r="C469" s="6" t="s">
        <v>73</v>
      </c>
      <c r="D469" s="7">
        <v>45139</v>
      </c>
      <c r="E469" s="8" t="s">
        <v>774</v>
      </c>
      <c r="F469" s="9">
        <v>61</v>
      </c>
      <c r="G469" s="9">
        <v>60</v>
      </c>
      <c r="H469" s="10">
        <v>33853.769999999997</v>
      </c>
      <c r="I469" s="10">
        <v>13350.54</v>
      </c>
      <c r="J469" s="10">
        <v>0</v>
      </c>
      <c r="K469" s="10">
        <v>47204.31</v>
      </c>
      <c r="L469" s="10">
        <v>278.76</v>
      </c>
      <c r="M469" s="10">
        <v>0</v>
      </c>
      <c r="N469" s="10"/>
      <c r="O469" s="10">
        <v>0</v>
      </c>
      <c r="P469" s="10">
        <v>0</v>
      </c>
      <c r="Q469" s="10">
        <v>0</v>
      </c>
      <c r="R469" s="10">
        <v>0</v>
      </c>
      <c r="S469" s="10">
        <v>47204.31</v>
      </c>
      <c r="T469" s="10">
        <v>20518.490000000002</v>
      </c>
      <c r="U469" s="10">
        <v>276.47000000000003</v>
      </c>
      <c r="V469" s="10">
        <v>0</v>
      </c>
      <c r="W469" s="10">
        <v>0</v>
      </c>
      <c r="X469" s="10">
        <v>0</v>
      </c>
      <c r="Y469" s="10">
        <v>0</v>
      </c>
      <c r="Z469" s="10">
        <v>0</v>
      </c>
      <c r="AA469" s="10">
        <v>20794.96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/>
      <c r="AT469" s="10"/>
      <c r="AU469" s="10">
        <f t="shared" si="7"/>
        <v>0</v>
      </c>
      <c r="AV469" s="10">
        <v>13629.3</v>
      </c>
      <c r="AW469" s="10">
        <v>20794.96</v>
      </c>
      <c r="AX469" s="11">
        <v>85</v>
      </c>
      <c r="AY469" s="11">
        <v>360</v>
      </c>
      <c r="AZ469" s="10">
        <v>212341.9155</v>
      </c>
      <c r="BA469" s="10">
        <v>64350</v>
      </c>
      <c r="BB469" s="12">
        <v>90</v>
      </c>
      <c r="BC469" s="12">
        <v>66.020013986014007</v>
      </c>
      <c r="BD469" s="12">
        <v>9.8000000000000007</v>
      </c>
      <c r="BE469" s="12"/>
      <c r="BF469" s="8" t="s">
        <v>75</v>
      </c>
      <c r="BG469" s="5"/>
      <c r="BH469" s="8" t="s">
        <v>765</v>
      </c>
      <c r="BI469" s="8" t="s">
        <v>772</v>
      </c>
      <c r="BJ469" s="8" t="s">
        <v>773</v>
      </c>
      <c r="BK469" s="8" t="s">
        <v>78</v>
      </c>
      <c r="BL469" s="6" t="s">
        <v>79</v>
      </c>
      <c r="BM469" s="12">
        <v>367755.65641181997</v>
      </c>
      <c r="BN469" s="6" t="s">
        <v>80</v>
      </c>
      <c r="BO469" s="12"/>
      <c r="BP469" s="13">
        <v>37006</v>
      </c>
      <c r="BQ469" s="13">
        <v>47963</v>
      </c>
      <c r="BR469" s="12"/>
      <c r="BS469" s="12">
        <v>90</v>
      </c>
      <c r="BT469" s="12">
        <v>0</v>
      </c>
    </row>
    <row r="470" spans="1:72" s="1" customFormat="1" ht="18.2" customHeight="1" x14ac:dyDescent="0.15">
      <c r="A470" s="14">
        <v>468</v>
      </c>
      <c r="B470" s="15" t="s">
        <v>72</v>
      </c>
      <c r="C470" s="15" t="s">
        <v>73</v>
      </c>
      <c r="D470" s="16">
        <v>45139</v>
      </c>
      <c r="E470" s="17" t="s">
        <v>775</v>
      </c>
      <c r="F470" s="18">
        <v>0</v>
      </c>
      <c r="G470" s="18">
        <v>0</v>
      </c>
      <c r="H470" s="19">
        <v>46523.18</v>
      </c>
      <c r="I470" s="19">
        <v>318.16000000000003</v>
      </c>
      <c r="J470" s="19">
        <v>0</v>
      </c>
      <c r="K470" s="19">
        <v>46841.34</v>
      </c>
      <c r="L470" s="19">
        <v>321.01</v>
      </c>
      <c r="M470" s="19">
        <v>0</v>
      </c>
      <c r="N470" s="19"/>
      <c r="O470" s="19">
        <v>318.16000000000003</v>
      </c>
      <c r="P470" s="19">
        <v>0</v>
      </c>
      <c r="Q470" s="19">
        <v>7.38</v>
      </c>
      <c r="R470" s="19">
        <v>0</v>
      </c>
      <c r="S470" s="19">
        <v>46515.8</v>
      </c>
      <c r="T470" s="19">
        <v>405.13</v>
      </c>
      <c r="U470" s="19">
        <v>402.28</v>
      </c>
      <c r="V470" s="19">
        <v>0</v>
      </c>
      <c r="W470" s="19">
        <v>405.13</v>
      </c>
      <c r="X470" s="19">
        <v>0</v>
      </c>
      <c r="Y470" s="19">
        <v>0</v>
      </c>
      <c r="Z470" s="19">
        <v>0</v>
      </c>
      <c r="AA470" s="19">
        <v>402.28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33.96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89.45</v>
      </c>
      <c r="AP470" s="19">
        <v>0</v>
      </c>
      <c r="AQ470" s="19">
        <v>0</v>
      </c>
      <c r="AR470" s="19">
        <v>0</v>
      </c>
      <c r="AS470" s="19"/>
      <c r="AT470" s="19"/>
      <c r="AU470" s="19">
        <f t="shared" si="7"/>
        <v>854.08</v>
      </c>
      <c r="AV470" s="19">
        <v>321.01</v>
      </c>
      <c r="AW470" s="19">
        <v>402.28</v>
      </c>
      <c r="AX470" s="20">
        <v>93</v>
      </c>
      <c r="AY470" s="20">
        <v>360</v>
      </c>
      <c r="AZ470" s="19">
        <v>262253.2</v>
      </c>
      <c r="BA470" s="19">
        <v>79200</v>
      </c>
      <c r="BB470" s="21">
        <v>90</v>
      </c>
      <c r="BC470" s="21">
        <v>52.858863636363601</v>
      </c>
      <c r="BD470" s="21">
        <v>10.48</v>
      </c>
      <c r="BE470" s="21"/>
      <c r="BF470" s="17" t="s">
        <v>75</v>
      </c>
      <c r="BG470" s="14"/>
      <c r="BH470" s="17" t="s">
        <v>765</v>
      </c>
      <c r="BI470" s="17" t="s">
        <v>766</v>
      </c>
      <c r="BJ470" s="17" t="s">
        <v>767</v>
      </c>
      <c r="BK470" s="17" t="s">
        <v>83</v>
      </c>
      <c r="BL470" s="15" t="s">
        <v>79</v>
      </c>
      <c r="BM470" s="21">
        <v>362391.66640759999</v>
      </c>
      <c r="BN470" s="15" t="s">
        <v>80</v>
      </c>
      <c r="BO470" s="21"/>
      <c r="BP470" s="22">
        <v>37042</v>
      </c>
      <c r="BQ470" s="22">
        <v>47999</v>
      </c>
      <c r="BR470" s="21"/>
      <c r="BS470" s="21">
        <v>90</v>
      </c>
      <c r="BT470" s="21">
        <v>0</v>
      </c>
    </row>
    <row r="471" spans="1:72" s="1" customFormat="1" ht="18.2" customHeight="1" x14ac:dyDescent="0.15">
      <c r="A471" s="5">
        <v>469</v>
      </c>
      <c r="B471" s="6" t="s">
        <v>72</v>
      </c>
      <c r="C471" s="6" t="s">
        <v>73</v>
      </c>
      <c r="D471" s="7">
        <v>45139</v>
      </c>
      <c r="E471" s="8" t="s">
        <v>776</v>
      </c>
      <c r="F471" s="9">
        <v>0</v>
      </c>
      <c r="G471" s="9">
        <v>0</v>
      </c>
      <c r="H471" s="10">
        <v>40958.769999999997</v>
      </c>
      <c r="I471" s="10">
        <v>0</v>
      </c>
      <c r="J471" s="10">
        <v>0</v>
      </c>
      <c r="K471" s="10">
        <v>40958.769999999997</v>
      </c>
      <c r="L471" s="10">
        <v>459.01</v>
      </c>
      <c r="M471" s="10">
        <v>0</v>
      </c>
      <c r="N471" s="10"/>
      <c r="O471" s="10">
        <v>0</v>
      </c>
      <c r="P471" s="10">
        <v>459.01</v>
      </c>
      <c r="Q471" s="10">
        <v>0</v>
      </c>
      <c r="R471" s="10">
        <v>0</v>
      </c>
      <c r="S471" s="10">
        <v>40499.760000000002</v>
      </c>
      <c r="T471" s="10">
        <v>0</v>
      </c>
      <c r="U471" s="10">
        <v>363.48</v>
      </c>
      <c r="V471" s="10">
        <v>0</v>
      </c>
      <c r="W471" s="10">
        <v>0</v>
      </c>
      <c r="X471" s="10">
        <v>363.48</v>
      </c>
      <c r="Y471" s="10">
        <v>0</v>
      </c>
      <c r="Z471" s="10">
        <v>0</v>
      </c>
      <c r="AA471" s="10">
        <v>0</v>
      </c>
      <c r="AB471" s="10">
        <v>90</v>
      </c>
      <c r="AC471" s="10">
        <v>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9">
        <v>33.96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0</v>
      </c>
      <c r="AQ471" s="10">
        <v>0</v>
      </c>
      <c r="AR471" s="10">
        <v>0</v>
      </c>
      <c r="AS471" s="10"/>
      <c r="AT471" s="10"/>
      <c r="AU471" s="10">
        <f t="shared" si="7"/>
        <v>946.45</v>
      </c>
      <c r="AV471" s="10">
        <v>0</v>
      </c>
      <c r="AW471" s="10">
        <v>0</v>
      </c>
      <c r="AX471" s="11">
        <v>66</v>
      </c>
      <c r="AY471" s="11">
        <v>360</v>
      </c>
      <c r="AZ471" s="10">
        <v>319347.59899999999</v>
      </c>
      <c r="BA471" s="10">
        <v>88825</v>
      </c>
      <c r="BB471" s="12">
        <v>83.01</v>
      </c>
      <c r="BC471" s="12">
        <v>37.848410668167801</v>
      </c>
      <c r="BD471" s="12">
        <v>10.65</v>
      </c>
      <c r="BE471" s="12"/>
      <c r="BF471" s="8" t="s">
        <v>91</v>
      </c>
      <c r="BG471" s="5"/>
      <c r="BH471" s="8" t="s">
        <v>765</v>
      </c>
      <c r="BI471" s="8" t="s">
        <v>769</v>
      </c>
      <c r="BJ471" s="8" t="s">
        <v>777</v>
      </c>
      <c r="BK471" s="8" t="s">
        <v>83</v>
      </c>
      <c r="BL471" s="6" t="s">
        <v>79</v>
      </c>
      <c r="BM471" s="12">
        <v>315522.37122671999</v>
      </c>
      <c r="BN471" s="6" t="s">
        <v>80</v>
      </c>
      <c r="BO471" s="12"/>
      <c r="BP471" s="13">
        <v>37061</v>
      </c>
      <c r="BQ471" s="13">
        <v>48018</v>
      </c>
      <c r="BR471" s="12"/>
      <c r="BS471" s="12">
        <v>90</v>
      </c>
      <c r="BT471" s="12">
        <v>0</v>
      </c>
    </row>
    <row r="472" spans="1:72" s="1" customFormat="1" ht="18.2" customHeight="1" x14ac:dyDescent="0.15">
      <c r="A472" s="14">
        <v>470</v>
      </c>
      <c r="B472" s="15" t="s">
        <v>72</v>
      </c>
      <c r="C472" s="15" t="s">
        <v>73</v>
      </c>
      <c r="D472" s="16">
        <v>45139</v>
      </c>
      <c r="E472" s="17" t="s">
        <v>778</v>
      </c>
      <c r="F472" s="18">
        <v>0</v>
      </c>
      <c r="G472" s="18">
        <v>0</v>
      </c>
      <c r="H472" s="19">
        <v>36903.58</v>
      </c>
      <c r="I472" s="19">
        <v>0</v>
      </c>
      <c r="J472" s="19">
        <v>0</v>
      </c>
      <c r="K472" s="19">
        <v>36903.58</v>
      </c>
      <c r="L472" s="19">
        <v>447.11</v>
      </c>
      <c r="M472" s="19">
        <v>0</v>
      </c>
      <c r="N472" s="19"/>
      <c r="O472" s="19">
        <v>0</v>
      </c>
      <c r="P472" s="19">
        <v>0</v>
      </c>
      <c r="Q472" s="19">
        <v>0</v>
      </c>
      <c r="R472" s="19">
        <v>0</v>
      </c>
      <c r="S472" s="19">
        <v>36903.58</v>
      </c>
      <c r="T472" s="19">
        <v>0</v>
      </c>
      <c r="U472" s="19">
        <v>321.37</v>
      </c>
      <c r="V472" s="19">
        <v>0</v>
      </c>
      <c r="W472" s="19">
        <v>0</v>
      </c>
      <c r="X472" s="19">
        <v>0</v>
      </c>
      <c r="Y472" s="19">
        <v>0</v>
      </c>
      <c r="Z472" s="19">
        <v>0</v>
      </c>
      <c r="AA472" s="19">
        <v>321.37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/>
      <c r="AT472" s="19"/>
      <c r="AU472" s="19">
        <f t="shared" si="7"/>
        <v>0</v>
      </c>
      <c r="AV472" s="19">
        <v>447.11</v>
      </c>
      <c r="AW472" s="19">
        <v>321.37</v>
      </c>
      <c r="AX472" s="20">
        <v>63</v>
      </c>
      <c r="AY472" s="20">
        <v>360</v>
      </c>
      <c r="AZ472" s="19">
        <v>319347.59899999999</v>
      </c>
      <c r="BA472" s="19">
        <v>83600</v>
      </c>
      <c r="BB472" s="21">
        <v>78.13</v>
      </c>
      <c r="BC472" s="21">
        <v>34.488955806220098</v>
      </c>
      <c r="BD472" s="21">
        <v>10.56</v>
      </c>
      <c r="BE472" s="21"/>
      <c r="BF472" s="17" t="s">
        <v>75</v>
      </c>
      <c r="BG472" s="14"/>
      <c r="BH472" s="17" t="s">
        <v>765</v>
      </c>
      <c r="BI472" s="17" t="s">
        <v>769</v>
      </c>
      <c r="BJ472" s="17" t="s">
        <v>777</v>
      </c>
      <c r="BK472" s="17" t="s">
        <v>83</v>
      </c>
      <c r="BL472" s="15" t="s">
        <v>79</v>
      </c>
      <c r="BM472" s="21">
        <v>287505.53258475999</v>
      </c>
      <c r="BN472" s="15" t="s">
        <v>80</v>
      </c>
      <c r="BO472" s="21"/>
      <c r="BP472" s="22">
        <v>37061</v>
      </c>
      <c r="BQ472" s="22">
        <v>48018</v>
      </c>
      <c r="BR472" s="21"/>
      <c r="BS472" s="21">
        <v>90</v>
      </c>
      <c r="BT472" s="21">
        <v>70</v>
      </c>
    </row>
    <row r="473" spans="1:72" s="1" customFormat="1" ht="18.2" customHeight="1" x14ac:dyDescent="0.15">
      <c r="A473" s="5">
        <v>471</v>
      </c>
      <c r="B473" s="6" t="s">
        <v>72</v>
      </c>
      <c r="C473" s="6" t="s">
        <v>73</v>
      </c>
      <c r="D473" s="7">
        <v>45139</v>
      </c>
      <c r="E473" s="8" t="s">
        <v>779</v>
      </c>
      <c r="F473" s="9">
        <v>139</v>
      </c>
      <c r="G473" s="9">
        <v>138</v>
      </c>
      <c r="H473" s="10">
        <v>42154.52</v>
      </c>
      <c r="I473" s="10">
        <v>29606.63</v>
      </c>
      <c r="J473" s="10">
        <v>0</v>
      </c>
      <c r="K473" s="10">
        <v>71761.149999999994</v>
      </c>
      <c r="L473" s="10">
        <v>370.8</v>
      </c>
      <c r="M473" s="10">
        <v>0</v>
      </c>
      <c r="N473" s="10"/>
      <c r="O473" s="10">
        <v>0</v>
      </c>
      <c r="P473" s="10">
        <v>0</v>
      </c>
      <c r="Q473" s="10">
        <v>0</v>
      </c>
      <c r="R473" s="10">
        <v>0</v>
      </c>
      <c r="S473" s="10">
        <v>71761.149999999994</v>
      </c>
      <c r="T473" s="10">
        <v>76061.38</v>
      </c>
      <c r="U473" s="10">
        <v>364.29</v>
      </c>
      <c r="V473" s="10">
        <v>0</v>
      </c>
      <c r="W473" s="10">
        <v>0</v>
      </c>
      <c r="X473" s="10">
        <v>0</v>
      </c>
      <c r="Y473" s="10">
        <v>0</v>
      </c>
      <c r="Z473" s="10">
        <v>0</v>
      </c>
      <c r="AA473" s="10">
        <v>76425.67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/>
      <c r="AT473" s="10"/>
      <c r="AU473" s="10">
        <f t="shared" si="7"/>
        <v>0</v>
      </c>
      <c r="AV473" s="10">
        <v>29977.43</v>
      </c>
      <c r="AW473" s="10">
        <v>76425.67</v>
      </c>
      <c r="AX473" s="11">
        <v>77</v>
      </c>
      <c r="AY473" s="11">
        <v>360</v>
      </c>
      <c r="AZ473" s="10">
        <v>263220.408</v>
      </c>
      <c r="BA473" s="10">
        <v>79200</v>
      </c>
      <c r="BB473" s="12">
        <v>90</v>
      </c>
      <c r="BC473" s="12">
        <v>81.546761363636406</v>
      </c>
      <c r="BD473" s="12">
        <v>11.12</v>
      </c>
      <c r="BE473" s="12"/>
      <c r="BF473" s="8" t="s">
        <v>75</v>
      </c>
      <c r="BG473" s="5"/>
      <c r="BH473" s="8" t="s">
        <v>765</v>
      </c>
      <c r="BI473" s="8" t="s">
        <v>772</v>
      </c>
      <c r="BJ473" s="8" t="s">
        <v>780</v>
      </c>
      <c r="BK473" s="8" t="s">
        <v>78</v>
      </c>
      <c r="BL473" s="6" t="s">
        <v>79</v>
      </c>
      <c r="BM473" s="12">
        <v>559071.17005029996</v>
      </c>
      <c r="BN473" s="6" t="s">
        <v>80</v>
      </c>
      <c r="BO473" s="12"/>
      <c r="BP473" s="13">
        <v>37092</v>
      </c>
      <c r="BQ473" s="13">
        <v>48049</v>
      </c>
      <c r="BR473" s="12"/>
      <c r="BS473" s="12">
        <v>94.37</v>
      </c>
      <c r="BT473" s="12">
        <v>25</v>
      </c>
    </row>
    <row r="474" spans="1:72" s="1" customFormat="1" ht="18.2" customHeight="1" x14ac:dyDescent="0.15">
      <c r="A474" s="14">
        <v>472</v>
      </c>
      <c r="B474" s="15" t="s">
        <v>72</v>
      </c>
      <c r="C474" s="15" t="s">
        <v>73</v>
      </c>
      <c r="D474" s="16">
        <v>45139</v>
      </c>
      <c r="E474" s="17" t="s">
        <v>781</v>
      </c>
      <c r="F474" s="18">
        <v>0</v>
      </c>
      <c r="G474" s="18">
        <v>0</v>
      </c>
      <c r="H474" s="19">
        <v>52520.92</v>
      </c>
      <c r="I474" s="19">
        <v>0</v>
      </c>
      <c r="J474" s="19">
        <v>0</v>
      </c>
      <c r="K474" s="19">
        <v>52520.92</v>
      </c>
      <c r="L474" s="19">
        <v>356.37</v>
      </c>
      <c r="M474" s="19">
        <v>0</v>
      </c>
      <c r="N474" s="19"/>
      <c r="O474" s="19">
        <v>0</v>
      </c>
      <c r="P474" s="19">
        <v>356.37</v>
      </c>
      <c r="Q474" s="19">
        <v>0</v>
      </c>
      <c r="R474" s="19">
        <v>0</v>
      </c>
      <c r="S474" s="19">
        <v>52164.55</v>
      </c>
      <c r="T474" s="19">
        <v>0</v>
      </c>
      <c r="U474" s="19">
        <v>466.12</v>
      </c>
      <c r="V474" s="19">
        <v>0</v>
      </c>
      <c r="W474" s="19">
        <v>0</v>
      </c>
      <c r="X474" s="19">
        <v>466.12</v>
      </c>
      <c r="Y474" s="19">
        <v>0</v>
      </c>
      <c r="Z474" s="19">
        <v>0</v>
      </c>
      <c r="AA474" s="19">
        <v>0</v>
      </c>
      <c r="AB474" s="19">
        <v>90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100.37</v>
      </c>
      <c r="AI474" s="19">
        <v>33.96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/>
      <c r="AT474" s="19"/>
      <c r="AU474" s="19">
        <f t="shared" si="7"/>
        <v>1046.8200000000002</v>
      </c>
      <c r="AV474" s="19">
        <v>0</v>
      </c>
      <c r="AW474" s="19">
        <v>0</v>
      </c>
      <c r="AX474" s="20">
        <v>95</v>
      </c>
      <c r="AY474" s="20">
        <v>360</v>
      </c>
      <c r="AZ474" s="19">
        <v>423544.962</v>
      </c>
      <c r="BA474" s="19">
        <v>88825</v>
      </c>
      <c r="BB474" s="21">
        <v>62.55</v>
      </c>
      <c r="BC474" s="21">
        <v>36.733944300591098</v>
      </c>
      <c r="BD474" s="21">
        <v>10.65</v>
      </c>
      <c r="BE474" s="21"/>
      <c r="BF474" s="17" t="s">
        <v>91</v>
      </c>
      <c r="BG474" s="14"/>
      <c r="BH474" s="17" t="s">
        <v>765</v>
      </c>
      <c r="BI474" s="17" t="s">
        <v>769</v>
      </c>
      <c r="BJ474" s="17" t="s">
        <v>777</v>
      </c>
      <c r="BK474" s="17" t="s">
        <v>83</v>
      </c>
      <c r="BL474" s="15" t="s">
        <v>79</v>
      </c>
      <c r="BM474" s="21">
        <v>406399.50730509998</v>
      </c>
      <c r="BN474" s="15" t="s">
        <v>80</v>
      </c>
      <c r="BO474" s="21"/>
      <c r="BP474" s="22">
        <v>37119</v>
      </c>
      <c r="BQ474" s="22">
        <v>48076</v>
      </c>
      <c r="BR474" s="21"/>
      <c r="BS474" s="21">
        <v>90</v>
      </c>
      <c r="BT474" s="21">
        <v>0</v>
      </c>
    </row>
    <row r="475" spans="1:72" s="1" customFormat="1" ht="18.2" customHeight="1" x14ac:dyDescent="0.15">
      <c r="A475" s="5">
        <v>473</v>
      </c>
      <c r="B475" s="6" t="s">
        <v>72</v>
      </c>
      <c r="C475" s="6" t="s">
        <v>73</v>
      </c>
      <c r="D475" s="7">
        <v>45139</v>
      </c>
      <c r="E475" s="8" t="s">
        <v>782</v>
      </c>
      <c r="F475" s="9">
        <v>0</v>
      </c>
      <c r="G475" s="9">
        <v>0</v>
      </c>
      <c r="H475" s="10">
        <v>54526.06</v>
      </c>
      <c r="I475" s="10">
        <v>0</v>
      </c>
      <c r="J475" s="10">
        <v>0</v>
      </c>
      <c r="K475" s="10">
        <v>54526.06</v>
      </c>
      <c r="L475" s="10">
        <v>321.86</v>
      </c>
      <c r="M475" s="10">
        <v>0</v>
      </c>
      <c r="N475" s="10"/>
      <c r="O475" s="10">
        <v>0</v>
      </c>
      <c r="P475" s="10">
        <v>321.86</v>
      </c>
      <c r="Q475" s="10">
        <v>0</v>
      </c>
      <c r="R475" s="10">
        <v>0</v>
      </c>
      <c r="S475" s="10">
        <v>54204.2</v>
      </c>
      <c r="T475" s="10">
        <v>0</v>
      </c>
      <c r="U475" s="10">
        <v>482.1</v>
      </c>
      <c r="V475" s="10">
        <v>0</v>
      </c>
      <c r="W475" s="10">
        <v>0</v>
      </c>
      <c r="X475" s="10">
        <v>482.1</v>
      </c>
      <c r="Y475" s="10">
        <v>0</v>
      </c>
      <c r="Z475" s="10">
        <v>0</v>
      </c>
      <c r="AA475" s="10">
        <v>0</v>
      </c>
      <c r="AB475" s="10">
        <v>90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98.32</v>
      </c>
      <c r="AI475" s="19">
        <v>33.96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/>
      <c r="AT475" s="10"/>
      <c r="AU475" s="10">
        <f t="shared" si="7"/>
        <v>1026.24</v>
      </c>
      <c r="AV475" s="10">
        <v>0</v>
      </c>
      <c r="AW475" s="10">
        <v>0</v>
      </c>
      <c r="AX475" s="11">
        <v>103</v>
      </c>
      <c r="AY475" s="11">
        <v>360</v>
      </c>
      <c r="AZ475" s="10">
        <v>322318.44150000002</v>
      </c>
      <c r="BA475" s="10">
        <v>87105</v>
      </c>
      <c r="BB475" s="12">
        <v>83.35</v>
      </c>
      <c r="BC475" s="12">
        <v>51.867517019688897</v>
      </c>
      <c r="BD475" s="12">
        <v>10.61</v>
      </c>
      <c r="BE475" s="12"/>
      <c r="BF475" s="8" t="s">
        <v>91</v>
      </c>
      <c r="BG475" s="5"/>
      <c r="BH475" s="8" t="s">
        <v>765</v>
      </c>
      <c r="BI475" s="8" t="s">
        <v>772</v>
      </c>
      <c r="BJ475" s="8" t="s">
        <v>777</v>
      </c>
      <c r="BK475" s="8" t="s">
        <v>83</v>
      </c>
      <c r="BL475" s="6" t="s">
        <v>79</v>
      </c>
      <c r="BM475" s="12">
        <v>422289.85343239998</v>
      </c>
      <c r="BN475" s="6" t="s">
        <v>80</v>
      </c>
      <c r="BO475" s="12"/>
      <c r="BP475" s="13">
        <v>37327</v>
      </c>
      <c r="BQ475" s="13">
        <v>48285</v>
      </c>
      <c r="BR475" s="12"/>
      <c r="BS475" s="12">
        <v>90</v>
      </c>
      <c r="BT475" s="12">
        <v>0</v>
      </c>
    </row>
    <row r="476" spans="1:72" s="1" customFormat="1" ht="18.2" customHeight="1" x14ac:dyDescent="0.15">
      <c r="A476" s="14">
        <v>474</v>
      </c>
      <c r="B476" s="15" t="s">
        <v>72</v>
      </c>
      <c r="C476" s="15" t="s">
        <v>73</v>
      </c>
      <c r="D476" s="16">
        <v>45139</v>
      </c>
      <c r="E476" s="17" t="s">
        <v>783</v>
      </c>
      <c r="F476" s="18">
        <v>0</v>
      </c>
      <c r="G476" s="18">
        <v>0</v>
      </c>
      <c r="H476" s="19">
        <v>26408.38</v>
      </c>
      <c r="I476" s="19">
        <v>0</v>
      </c>
      <c r="J476" s="19">
        <v>0</v>
      </c>
      <c r="K476" s="19">
        <v>26408.38</v>
      </c>
      <c r="L476" s="19">
        <v>339.57</v>
      </c>
      <c r="M476" s="19">
        <v>0</v>
      </c>
      <c r="N476" s="19"/>
      <c r="O476" s="19">
        <v>0</v>
      </c>
      <c r="P476" s="19">
        <v>339.57</v>
      </c>
      <c r="Q476" s="19">
        <v>0</v>
      </c>
      <c r="R476" s="19">
        <v>0</v>
      </c>
      <c r="S476" s="19">
        <v>26068.81</v>
      </c>
      <c r="T476" s="19">
        <v>0</v>
      </c>
      <c r="U476" s="19">
        <v>215.66</v>
      </c>
      <c r="V476" s="19">
        <v>0</v>
      </c>
      <c r="W476" s="19">
        <v>0</v>
      </c>
      <c r="X476" s="19">
        <v>215.66</v>
      </c>
      <c r="Y476" s="19">
        <v>0</v>
      </c>
      <c r="Z476" s="19">
        <v>0</v>
      </c>
      <c r="AA476" s="19">
        <v>0</v>
      </c>
      <c r="AB476" s="19">
        <v>90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70.959999999999994</v>
      </c>
      <c r="AI476" s="19">
        <v>33.96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/>
      <c r="AT476" s="19"/>
      <c r="AU476" s="19">
        <f t="shared" si="7"/>
        <v>750.15</v>
      </c>
      <c r="AV476" s="19">
        <v>0</v>
      </c>
      <c r="AW476" s="19">
        <v>0</v>
      </c>
      <c r="AX476" s="20">
        <v>68</v>
      </c>
      <c r="AY476" s="20">
        <v>360</v>
      </c>
      <c r="AZ476" s="19">
        <v>220976.39850000001</v>
      </c>
      <c r="BA476" s="19">
        <v>64350</v>
      </c>
      <c r="BB476" s="21">
        <v>90</v>
      </c>
      <c r="BC476" s="21">
        <v>36.459874125874101</v>
      </c>
      <c r="BD476" s="21">
        <v>9.8000000000000007</v>
      </c>
      <c r="BE476" s="21"/>
      <c r="BF476" s="17" t="s">
        <v>75</v>
      </c>
      <c r="BG476" s="14"/>
      <c r="BH476" s="17" t="s">
        <v>765</v>
      </c>
      <c r="BI476" s="17" t="s">
        <v>769</v>
      </c>
      <c r="BJ476" s="17" t="s">
        <v>784</v>
      </c>
      <c r="BK476" s="17" t="s">
        <v>83</v>
      </c>
      <c r="BL476" s="15" t="s">
        <v>79</v>
      </c>
      <c r="BM476" s="21">
        <v>203094.85158081999</v>
      </c>
      <c r="BN476" s="15" t="s">
        <v>80</v>
      </c>
      <c r="BO476" s="21"/>
      <c r="BP476" s="22">
        <v>37315</v>
      </c>
      <c r="BQ476" s="22">
        <v>48272</v>
      </c>
      <c r="BR476" s="21"/>
      <c r="BS476" s="21">
        <v>90</v>
      </c>
      <c r="BT476" s="21">
        <v>0</v>
      </c>
    </row>
    <row r="477" spans="1:72" s="1" customFormat="1" ht="18.2" customHeight="1" x14ac:dyDescent="0.15">
      <c r="A477" s="5">
        <v>475</v>
      </c>
      <c r="B477" s="6" t="s">
        <v>72</v>
      </c>
      <c r="C477" s="6" t="s">
        <v>73</v>
      </c>
      <c r="D477" s="7">
        <v>45139</v>
      </c>
      <c r="E477" s="8" t="s">
        <v>785</v>
      </c>
      <c r="F477" s="9">
        <v>0</v>
      </c>
      <c r="G477" s="9">
        <v>0</v>
      </c>
      <c r="H477" s="10">
        <v>32940.78</v>
      </c>
      <c r="I477" s="10">
        <v>0</v>
      </c>
      <c r="J477" s="10">
        <v>0</v>
      </c>
      <c r="K477" s="10">
        <v>32940.78</v>
      </c>
      <c r="L477" s="10">
        <v>183.95</v>
      </c>
      <c r="M477" s="10">
        <v>0</v>
      </c>
      <c r="N477" s="10"/>
      <c r="O477" s="10">
        <v>0</v>
      </c>
      <c r="P477" s="10">
        <v>183.95</v>
      </c>
      <c r="Q477" s="10">
        <v>0.42</v>
      </c>
      <c r="R477" s="10">
        <v>0</v>
      </c>
      <c r="S477" s="10">
        <v>32756.41</v>
      </c>
      <c r="T477" s="10">
        <v>0</v>
      </c>
      <c r="U477" s="10">
        <v>246.5</v>
      </c>
      <c r="V477" s="10">
        <v>0</v>
      </c>
      <c r="W477" s="10">
        <v>0</v>
      </c>
      <c r="X477" s="10">
        <v>246.5</v>
      </c>
      <c r="Y477" s="10">
        <v>0</v>
      </c>
      <c r="Z477" s="10">
        <v>0</v>
      </c>
      <c r="AA477" s="10">
        <v>0</v>
      </c>
      <c r="AB477" s="10">
        <v>169.25</v>
      </c>
      <c r="AC477" s="10">
        <v>0</v>
      </c>
      <c r="AD477" s="10">
        <v>25</v>
      </c>
      <c r="AE477" s="10">
        <v>0</v>
      </c>
      <c r="AF477" s="10">
        <v>0</v>
      </c>
      <c r="AG477" s="10">
        <v>0</v>
      </c>
      <c r="AH477" s="10">
        <v>71.11</v>
      </c>
      <c r="AI477" s="19">
        <v>33.96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/>
      <c r="AT477" s="10"/>
      <c r="AU477" s="10">
        <f t="shared" si="7"/>
        <v>730.18999999999994</v>
      </c>
      <c r="AV477" s="10">
        <v>0</v>
      </c>
      <c r="AW477" s="10">
        <v>0</v>
      </c>
      <c r="AX477" s="11">
        <v>110</v>
      </c>
      <c r="AY477" s="11">
        <v>360</v>
      </c>
      <c r="AZ477" s="10">
        <v>184863.61120000001</v>
      </c>
      <c r="BA477" s="10">
        <v>52522</v>
      </c>
      <c r="BB477" s="12">
        <v>90</v>
      </c>
      <c r="BC477" s="12">
        <v>56.130324435474698</v>
      </c>
      <c r="BD477" s="12">
        <v>9.7799999999999994</v>
      </c>
      <c r="BE477" s="12"/>
      <c r="BF477" s="8" t="s">
        <v>75</v>
      </c>
      <c r="BG477" s="5"/>
      <c r="BH477" s="8" t="s">
        <v>765</v>
      </c>
      <c r="BI477" s="8" t="s">
        <v>772</v>
      </c>
      <c r="BJ477" s="8" t="s">
        <v>786</v>
      </c>
      <c r="BK477" s="8" t="s">
        <v>83</v>
      </c>
      <c r="BL477" s="6" t="s">
        <v>79</v>
      </c>
      <c r="BM477" s="12">
        <v>255196.08402802001</v>
      </c>
      <c r="BN477" s="6" t="s">
        <v>80</v>
      </c>
      <c r="BO477" s="12"/>
      <c r="BP477" s="13">
        <v>37530</v>
      </c>
      <c r="BQ477" s="13">
        <v>48488</v>
      </c>
      <c r="BR477" s="12"/>
      <c r="BS477" s="12">
        <v>169.25</v>
      </c>
      <c r="BT477" s="12">
        <v>25</v>
      </c>
    </row>
    <row r="478" spans="1:72" s="1" customFormat="1" ht="18.2" customHeight="1" x14ac:dyDescent="0.15">
      <c r="A478" s="14">
        <v>476</v>
      </c>
      <c r="B478" s="15" t="s">
        <v>72</v>
      </c>
      <c r="C478" s="15" t="s">
        <v>73</v>
      </c>
      <c r="D478" s="16">
        <v>45139</v>
      </c>
      <c r="E478" s="17" t="s">
        <v>787</v>
      </c>
      <c r="F478" s="18">
        <v>0</v>
      </c>
      <c r="G478" s="18">
        <v>0</v>
      </c>
      <c r="H478" s="19">
        <v>38941.699999999997</v>
      </c>
      <c r="I478" s="19">
        <v>0</v>
      </c>
      <c r="J478" s="19">
        <v>0</v>
      </c>
      <c r="K478" s="19">
        <v>38941.699999999997</v>
      </c>
      <c r="L478" s="19">
        <v>237.2</v>
      </c>
      <c r="M478" s="19">
        <v>0</v>
      </c>
      <c r="N478" s="19"/>
      <c r="O478" s="19">
        <v>0</v>
      </c>
      <c r="P478" s="19">
        <v>237.2</v>
      </c>
      <c r="Q478" s="19">
        <v>0</v>
      </c>
      <c r="R478" s="19">
        <v>0</v>
      </c>
      <c r="S478" s="19">
        <v>38704.5</v>
      </c>
      <c r="T478" s="19">
        <v>0</v>
      </c>
      <c r="U478" s="19">
        <v>318.02999999999997</v>
      </c>
      <c r="V478" s="19">
        <v>0</v>
      </c>
      <c r="W478" s="19">
        <v>0</v>
      </c>
      <c r="X478" s="19">
        <v>318.02999999999997</v>
      </c>
      <c r="Y478" s="19">
        <v>0</v>
      </c>
      <c r="Z478" s="19">
        <v>0</v>
      </c>
      <c r="AA478" s="19">
        <v>0</v>
      </c>
      <c r="AB478" s="19">
        <v>90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70.959999999999994</v>
      </c>
      <c r="AI478" s="19">
        <v>33.96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/>
      <c r="AT478" s="19"/>
      <c r="AU478" s="19">
        <f t="shared" si="7"/>
        <v>750.14999999999986</v>
      </c>
      <c r="AV478" s="19">
        <v>0</v>
      </c>
      <c r="AW478" s="19">
        <v>0</v>
      </c>
      <c r="AX478" s="20">
        <v>104</v>
      </c>
      <c r="AY478" s="20">
        <v>360</v>
      </c>
      <c r="AZ478" s="19">
        <v>221307.01449999999</v>
      </c>
      <c r="BA478" s="19">
        <v>64350</v>
      </c>
      <c r="BB478" s="21">
        <v>90</v>
      </c>
      <c r="BC478" s="21">
        <v>54.132167832167802</v>
      </c>
      <c r="BD478" s="21">
        <v>9.8000000000000007</v>
      </c>
      <c r="BE478" s="21"/>
      <c r="BF478" s="17" t="s">
        <v>75</v>
      </c>
      <c r="BG478" s="14"/>
      <c r="BH478" s="17" t="s">
        <v>765</v>
      </c>
      <c r="BI478" s="17" t="s">
        <v>788</v>
      </c>
      <c r="BJ478" s="17" t="s">
        <v>789</v>
      </c>
      <c r="BK478" s="17" t="s">
        <v>83</v>
      </c>
      <c r="BL478" s="15" t="s">
        <v>79</v>
      </c>
      <c r="BM478" s="21">
        <v>301535.999649</v>
      </c>
      <c r="BN478" s="15" t="s">
        <v>80</v>
      </c>
      <c r="BO478" s="21"/>
      <c r="BP478" s="22">
        <v>37358</v>
      </c>
      <c r="BQ478" s="22">
        <v>48316</v>
      </c>
      <c r="BR478" s="21"/>
      <c r="BS478" s="21">
        <v>90</v>
      </c>
      <c r="BT478" s="21">
        <v>0</v>
      </c>
    </row>
    <row r="479" spans="1:72" s="1" customFormat="1" ht="18.2" customHeight="1" x14ac:dyDescent="0.15">
      <c r="A479" s="5">
        <v>477</v>
      </c>
      <c r="B479" s="6" t="s">
        <v>72</v>
      </c>
      <c r="C479" s="6" t="s">
        <v>73</v>
      </c>
      <c r="D479" s="7">
        <v>45139</v>
      </c>
      <c r="E479" s="8" t="s">
        <v>790</v>
      </c>
      <c r="F479" s="9">
        <v>147</v>
      </c>
      <c r="G479" s="9">
        <v>146</v>
      </c>
      <c r="H479" s="10">
        <v>49580.24</v>
      </c>
      <c r="I479" s="10">
        <v>23981.23</v>
      </c>
      <c r="J479" s="10">
        <v>0</v>
      </c>
      <c r="K479" s="10">
        <v>73561.47</v>
      </c>
      <c r="L479" s="10">
        <v>290.29000000000002</v>
      </c>
      <c r="M479" s="10">
        <v>0</v>
      </c>
      <c r="N479" s="10"/>
      <c r="O479" s="10">
        <v>0</v>
      </c>
      <c r="P479" s="10">
        <v>0</v>
      </c>
      <c r="Q479" s="10">
        <v>0</v>
      </c>
      <c r="R479" s="10">
        <v>0</v>
      </c>
      <c r="S479" s="10">
        <v>73561.47</v>
      </c>
      <c r="T479" s="10">
        <v>82342.81</v>
      </c>
      <c r="U479" s="10">
        <v>433</v>
      </c>
      <c r="V479" s="10">
        <v>0</v>
      </c>
      <c r="W479" s="10">
        <v>0</v>
      </c>
      <c r="X479" s="10">
        <v>0</v>
      </c>
      <c r="Y479" s="10">
        <v>0</v>
      </c>
      <c r="Z479" s="10">
        <v>0</v>
      </c>
      <c r="AA479" s="10">
        <v>82775.81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10">
        <v>0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0</v>
      </c>
      <c r="AR479" s="10">
        <v>0</v>
      </c>
      <c r="AS479" s="10"/>
      <c r="AT479" s="10"/>
      <c r="AU479" s="10">
        <f t="shared" si="7"/>
        <v>0</v>
      </c>
      <c r="AV479" s="10">
        <v>24271.52</v>
      </c>
      <c r="AW479" s="10">
        <v>82775.81</v>
      </c>
      <c r="AX479" s="11">
        <v>104</v>
      </c>
      <c r="AY479" s="11">
        <v>360</v>
      </c>
      <c r="AZ479" s="10">
        <v>273826.96000000002</v>
      </c>
      <c r="BA479" s="10">
        <v>79200</v>
      </c>
      <c r="BB479" s="12">
        <v>90</v>
      </c>
      <c r="BC479" s="12">
        <v>83.592579545454498</v>
      </c>
      <c r="BD479" s="12">
        <v>10.48</v>
      </c>
      <c r="BE479" s="12"/>
      <c r="BF479" s="8" t="s">
        <v>91</v>
      </c>
      <c r="BG479" s="5"/>
      <c r="BH479" s="8" t="s">
        <v>765</v>
      </c>
      <c r="BI479" s="8" t="s">
        <v>772</v>
      </c>
      <c r="BJ479" s="8" t="s">
        <v>791</v>
      </c>
      <c r="BK479" s="8" t="s">
        <v>78</v>
      </c>
      <c r="BL479" s="6" t="s">
        <v>79</v>
      </c>
      <c r="BM479" s="12">
        <v>573096.96268134005</v>
      </c>
      <c r="BN479" s="6" t="s">
        <v>80</v>
      </c>
      <c r="BO479" s="12"/>
      <c r="BP479" s="13">
        <v>37376</v>
      </c>
      <c r="BQ479" s="13">
        <v>48334</v>
      </c>
      <c r="BR479" s="12"/>
      <c r="BS479" s="12">
        <v>90</v>
      </c>
      <c r="BT479" s="12">
        <v>0</v>
      </c>
    </row>
    <row r="480" spans="1:72" s="1" customFormat="1" ht="18.2" customHeight="1" x14ac:dyDescent="0.15">
      <c r="A480" s="14">
        <v>478</v>
      </c>
      <c r="B480" s="15" t="s">
        <v>72</v>
      </c>
      <c r="C480" s="15" t="s">
        <v>73</v>
      </c>
      <c r="D480" s="16">
        <v>45139</v>
      </c>
      <c r="E480" s="17" t="s">
        <v>792</v>
      </c>
      <c r="F480" s="18">
        <v>0</v>
      </c>
      <c r="G480" s="18">
        <v>0</v>
      </c>
      <c r="H480" s="19">
        <v>46881.65</v>
      </c>
      <c r="I480" s="19">
        <v>0</v>
      </c>
      <c r="J480" s="19">
        <v>0</v>
      </c>
      <c r="K480" s="19">
        <v>46881.65</v>
      </c>
      <c r="L480" s="19">
        <v>245.48</v>
      </c>
      <c r="M480" s="19">
        <v>0</v>
      </c>
      <c r="N480" s="19"/>
      <c r="O480" s="19">
        <v>0</v>
      </c>
      <c r="P480" s="19">
        <v>245.48</v>
      </c>
      <c r="Q480" s="19">
        <v>0</v>
      </c>
      <c r="R480" s="19">
        <v>0</v>
      </c>
      <c r="S480" s="19">
        <v>46636.17</v>
      </c>
      <c r="T480" s="19">
        <v>0</v>
      </c>
      <c r="U480" s="19">
        <v>444.6</v>
      </c>
      <c r="V480" s="19">
        <v>0</v>
      </c>
      <c r="W480" s="19">
        <v>0</v>
      </c>
      <c r="X480" s="19">
        <v>444.6</v>
      </c>
      <c r="Y480" s="19">
        <v>0</v>
      </c>
      <c r="Z480" s="19">
        <v>0</v>
      </c>
      <c r="AA480" s="19">
        <v>0</v>
      </c>
      <c r="AB480" s="19">
        <v>173.5</v>
      </c>
      <c r="AC480" s="19">
        <v>0</v>
      </c>
      <c r="AD480" s="19">
        <v>25</v>
      </c>
      <c r="AE480" s="19">
        <v>0</v>
      </c>
      <c r="AF480" s="19">
        <v>0</v>
      </c>
      <c r="AG480" s="19">
        <v>0</v>
      </c>
      <c r="AH480" s="19">
        <v>0</v>
      </c>
      <c r="AI480" s="19">
        <v>33.96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/>
      <c r="AT480" s="19"/>
      <c r="AU480" s="19">
        <f t="shared" si="7"/>
        <v>922.54000000000008</v>
      </c>
      <c r="AV480" s="19">
        <v>0</v>
      </c>
      <c r="AW480" s="19">
        <v>0</v>
      </c>
      <c r="AX480" s="20">
        <v>106</v>
      </c>
      <c r="AY480" s="20">
        <v>360</v>
      </c>
      <c r="AZ480" s="19">
        <v>239714.45389999999</v>
      </c>
      <c r="BA480" s="19">
        <v>69192</v>
      </c>
      <c r="BB480" s="21">
        <v>90</v>
      </c>
      <c r="BC480" s="21">
        <v>60.660991155046801</v>
      </c>
      <c r="BD480" s="21">
        <v>12.18</v>
      </c>
      <c r="BE480" s="21"/>
      <c r="BF480" s="17" t="s">
        <v>75</v>
      </c>
      <c r="BG480" s="14"/>
      <c r="BH480" s="17" t="s">
        <v>765</v>
      </c>
      <c r="BI480" s="17" t="s">
        <v>772</v>
      </c>
      <c r="BJ480" s="17" t="s">
        <v>786</v>
      </c>
      <c r="BK480" s="17" t="s">
        <v>83</v>
      </c>
      <c r="BL480" s="15" t="s">
        <v>79</v>
      </c>
      <c r="BM480" s="21">
        <v>363329.43561474001</v>
      </c>
      <c r="BN480" s="15" t="s">
        <v>80</v>
      </c>
      <c r="BO480" s="21"/>
      <c r="BP480" s="22">
        <v>37410</v>
      </c>
      <c r="BQ480" s="22">
        <v>48368</v>
      </c>
      <c r="BR480" s="21"/>
      <c r="BS480" s="21">
        <v>173.5</v>
      </c>
      <c r="BT480" s="21">
        <v>25</v>
      </c>
    </row>
    <row r="481" spans="1:72" s="1" customFormat="1" ht="18.2" customHeight="1" x14ac:dyDescent="0.15">
      <c r="A481" s="5">
        <v>479</v>
      </c>
      <c r="B481" s="6" t="s">
        <v>72</v>
      </c>
      <c r="C481" s="6" t="s">
        <v>73</v>
      </c>
      <c r="D481" s="7">
        <v>45139</v>
      </c>
      <c r="E481" s="8" t="s">
        <v>793</v>
      </c>
      <c r="F481" s="9">
        <v>185</v>
      </c>
      <c r="G481" s="9">
        <v>184</v>
      </c>
      <c r="H481" s="10">
        <v>57617.39</v>
      </c>
      <c r="I481" s="10">
        <v>28220.37</v>
      </c>
      <c r="J481" s="10">
        <v>0</v>
      </c>
      <c r="K481" s="10">
        <v>85837.759999999995</v>
      </c>
      <c r="L481" s="10">
        <v>311.14</v>
      </c>
      <c r="M481" s="10">
        <v>0</v>
      </c>
      <c r="N481" s="10"/>
      <c r="O481" s="10">
        <v>0</v>
      </c>
      <c r="P481" s="10">
        <v>0</v>
      </c>
      <c r="Q481" s="10">
        <v>0</v>
      </c>
      <c r="R481" s="10">
        <v>0</v>
      </c>
      <c r="S481" s="10">
        <v>85837.759999999995</v>
      </c>
      <c r="T481" s="10">
        <v>123940.28</v>
      </c>
      <c r="U481" s="10">
        <v>511.35</v>
      </c>
      <c r="V481" s="10">
        <v>0</v>
      </c>
      <c r="W481" s="10">
        <v>0</v>
      </c>
      <c r="X481" s="10">
        <v>0</v>
      </c>
      <c r="Y481" s="10">
        <v>0</v>
      </c>
      <c r="Z481" s="10">
        <v>0</v>
      </c>
      <c r="AA481" s="10">
        <v>124451.63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/>
      <c r="AT481" s="10"/>
      <c r="AU481" s="10">
        <f t="shared" si="7"/>
        <v>0</v>
      </c>
      <c r="AV481" s="10">
        <v>28531.51</v>
      </c>
      <c r="AW481" s="10">
        <v>124451.63</v>
      </c>
      <c r="AX481" s="11">
        <v>109</v>
      </c>
      <c r="AY481" s="11">
        <v>360</v>
      </c>
      <c r="AZ481" s="10">
        <v>329637.30800000002</v>
      </c>
      <c r="BA481" s="10">
        <v>88825</v>
      </c>
      <c r="BB481" s="12">
        <v>85</v>
      </c>
      <c r="BC481" s="12">
        <v>82.141397129186601</v>
      </c>
      <c r="BD481" s="12">
        <v>10.65</v>
      </c>
      <c r="BE481" s="12"/>
      <c r="BF481" s="8" t="s">
        <v>75</v>
      </c>
      <c r="BG481" s="5"/>
      <c r="BH481" s="8" t="s">
        <v>765</v>
      </c>
      <c r="BI481" s="8" t="s">
        <v>772</v>
      </c>
      <c r="BJ481" s="8" t="s">
        <v>777</v>
      </c>
      <c r="BK481" s="8" t="s">
        <v>78</v>
      </c>
      <c r="BL481" s="6" t="s">
        <v>79</v>
      </c>
      <c r="BM481" s="12">
        <v>668738.12526272004</v>
      </c>
      <c r="BN481" s="6" t="s">
        <v>80</v>
      </c>
      <c r="BO481" s="12"/>
      <c r="BP481" s="13">
        <v>37502</v>
      </c>
      <c r="BQ481" s="13">
        <v>48460</v>
      </c>
      <c r="BR481" s="12"/>
      <c r="BS481" s="12">
        <v>90</v>
      </c>
      <c r="BT481" s="12">
        <v>0</v>
      </c>
    </row>
    <row r="482" spans="1:72" s="1" customFormat="1" ht="18.2" customHeight="1" x14ac:dyDescent="0.15">
      <c r="A482" s="14">
        <v>480</v>
      </c>
      <c r="B482" s="15" t="s">
        <v>72</v>
      </c>
      <c r="C482" s="15" t="s">
        <v>73</v>
      </c>
      <c r="D482" s="16">
        <v>45139</v>
      </c>
      <c r="E482" s="17" t="s">
        <v>794</v>
      </c>
      <c r="F482" s="18">
        <v>0</v>
      </c>
      <c r="G482" s="18">
        <v>0</v>
      </c>
      <c r="H482" s="19">
        <v>21795.07</v>
      </c>
      <c r="I482" s="19">
        <v>0</v>
      </c>
      <c r="J482" s="19">
        <v>0</v>
      </c>
      <c r="K482" s="19">
        <v>21795.07</v>
      </c>
      <c r="L482" s="19">
        <v>353.75</v>
      </c>
      <c r="M482" s="19">
        <v>0</v>
      </c>
      <c r="N482" s="19"/>
      <c r="O482" s="19">
        <v>0</v>
      </c>
      <c r="P482" s="19">
        <v>0</v>
      </c>
      <c r="Q482" s="19">
        <v>0</v>
      </c>
      <c r="R482" s="19">
        <v>0</v>
      </c>
      <c r="S482" s="19">
        <v>21795.07</v>
      </c>
      <c r="T482" s="19">
        <v>0</v>
      </c>
      <c r="U482" s="19">
        <v>183.62</v>
      </c>
      <c r="V482" s="19">
        <v>0</v>
      </c>
      <c r="W482" s="19">
        <v>0</v>
      </c>
      <c r="X482" s="19">
        <v>0</v>
      </c>
      <c r="Y482" s="19">
        <v>0</v>
      </c>
      <c r="Z482" s="19">
        <v>0</v>
      </c>
      <c r="AA482" s="19">
        <v>183.62</v>
      </c>
      <c r="AB482" s="19">
        <v>0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0</v>
      </c>
      <c r="AI482" s="19">
        <v>0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0</v>
      </c>
      <c r="AS482" s="19"/>
      <c r="AT482" s="19"/>
      <c r="AU482" s="19">
        <f t="shared" si="7"/>
        <v>0</v>
      </c>
      <c r="AV482" s="19">
        <v>353.75</v>
      </c>
      <c r="AW482" s="19">
        <v>183.62</v>
      </c>
      <c r="AX482" s="20">
        <v>49</v>
      </c>
      <c r="AY482" s="20">
        <v>300</v>
      </c>
      <c r="AZ482" s="19">
        <v>205542.45170000001</v>
      </c>
      <c r="BA482" s="19">
        <v>58635</v>
      </c>
      <c r="BB482" s="21">
        <v>90</v>
      </c>
      <c r="BC482" s="21">
        <v>33.453676132003103</v>
      </c>
      <c r="BD482" s="21">
        <v>10.11</v>
      </c>
      <c r="BE482" s="21"/>
      <c r="BF482" s="17" t="s">
        <v>91</v>
      </c>
      <c r="BG482" s="14"/>
      <c r="BH482" s="17" t="s">
        <v>765</v>
      </c>
      <c r="BI482" s="17" t="s">
        <v>772</v>
      </c>
      <c r="BJ482" s="17" t="s">
        <v>795</v>
      </c>
      <c r="BK482" s="17" t="s">
        <v>83</v>
      </c>
      <c r="BL482" s="15" t="s">
        <v>79</v>
      </c>
      <c r="BM482" s="21">
        <v>169799.33134054</v>
      </c>
      <c r="BN482" s="15" t="s">
        <v>80</v>
      </c>
      <c r="BO482" s="21"/>
      <c r="BP482" s="22">
        <v>37503</v>
      </c>
      <c r="BQ482" s="22">
        <v>46634</v>
      </c>
      <c r="BR482" s="21"/>
      <c r="BS482" s="21">
        <v>91.14</v>
      </c>
      <c r="BT482" s="21">
        <v>70</v>
      </c>
    </row>
    <row r="483" spans="1:72" s="1" customFormat="1" ht="18.2" customHeight="1" x14ac:dyDescent="0.15">
      <c r="A483" s="5">
        <v>481</v>
      </c>
      <c r="B483" s="6" t="s">
        <v>72</v>
      </c>
      <c r="C483" s="6" t="s">
        <v>73</v>
      </c>
      <c r="D483" s="7">
        <v>45139</v>
      </c>
      <c r="E483" s="8" t="s">
        <v>796</v>
      </c>
      <c r="F483" s="9">
        <v>37</v>
      </c>
      <c r="G483" s="9">
        <v>37</v>
      </c>
      <c r="H483" s="10">
        <v>0</v>
      </c>
      <c r="I483" s="10">
        <v>29976.21</v>
      </c>
      <c r="J483" s="10">
        <v>0</v>
      </c>
      <c r="K483" s="10">
        <v>29976.21</v>
      </c>
      <c r="L483" s="10">
        <v>0</v>
      </c>
      <c r="M483" s="10">
        <v>0</v>
      </c>
      <c r="N483" s="10"/>
      <c r="O483" s="10">
        <v>0</v>
      </c>
      <c r="P483" s="10">
        <v>0</v>
      </c>
      <c r="Q483" s="10">
        <v>0</v>
      </c>
      <c r="R483" s="10">
        <v>0</v>
      </c>
      <c r="S483" s="10">
        <v>29976.21</v>
      </c>
      <c r="T483" s="10">
        <v>5313.9</v>
      </c>
      <c r="U483" s="10">
        <v>0</v>
      </c>
      <c r="V483" s="10">
        <v>0</v>
      </c>
      <c r="W483" s="10">
        <v>0</v>
      </c>
      <c r="X483" s="10">
        <v>0</v>
      </c>
      <c r="Y483" s="10">
        <v>0</v>
      </c>
      <c r="Z483" s="10">
        <v>0</v>
      </c>
      <c r="AA483" s="10">
        <v>5313.9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/>
      <c r="AT483" s="10"/>
      <c r="AU483" s="10">
        <f t="shared" si="7"/>
        <v>0</v>
      </c>
      <c r="AV483" s="10">
        <v>29976.21</v>
      </c>
      <c r="AW483" s="10">
        <v>5313.9</v>
      </c>
      <c r="AX483" s="11">
        <v>0</v>
      </c>
      <c r="AY483" s="11">
        <v>240</v>
      </c>
      <c r="AZ483" s="10">
        <v>361987.1153</v>
      </c>
      <c r="BA483" s="10">
        <v>94050</v>
      </c>
      <c r="BB483" s="12">
        <v>82.2</v>
      </c>
      <c r="BC483" s="12">
        <v>26.1993031578947</v>
      </c>
      <c r="BD483" s="12">
        <v>10.41</v>
      </c>
      <c r="BE483" s="12"/>
      <c r="BF483" s="8" t="s">
        <v>75</v>
      </c>
      <c r="BG483" s="5"/>
      <c r="BH483" s="8" t="s">
        <v>765</v>
      </c>
      <c r="BI483" s="8" t="s">
        <v>772</v>
      </c>
      <c r="BJ483" s="8" t="s">
        <v>777</v>
      </c>
      <c r="BK483" s="8" t="s">
        <v>78</v>
      </c>
      <c r="BL483" s="6" t="s">
        <v>79</v>
      </c>
      <c r="BM483" s="12">
        <v>233536.31872362</v>
      </c>
      <c r="BN483" s="6" t="s">
        <v>80</v>
      </c>
      <c r="BO483" s="12"/>
      <c r="BP483" s="13">
        <v>37526</v>
      </c>
      <c r="BQ483" s="13">
        <v>44831</v>
      </c>
      <c r="BR483" s="12"/>
      <c r="BS483" s="12">
        <v>0</v>
      </c>
      <c r="BT483" s="12">
        <v>0</v>
      </c>
    </row>
    <row r="484" spans="1:72" s="1" customFormat="1" ht="18.2" customHeight="1" x14ac:dyDescent="0.15">
      <c r="A484" s="14">
        <v>482</v>
      </c>
      <c r="B484" s="15" t="s">
        <v>72</v>
      </c>
      <c r="C484" s="15" t="s">
        <v>73</v>
      </c>
      <c r="D484" s="16">
        <v>45139</v>
      </c>
      <c r="E484" s="17" t="s">
        <v>797</v>
      </c>
      <c r="F484" s="18">
        <v>0</v>
      </c>
      <c r="G484" s="18">
        <v>0</v>
      </c>
      <c r="H484" s="19">
        <v>28752.26</v>
      </c>
      <c r="I484" s="19">
        <v>0</v>
      </c>
      <c r="J484" s="19">
        <v>0</v>
      </c>
      <c r="K484" s="19">
        <v>28752.26</v>
      </c>
      <c r="L484" s="19">
        <v>320.42</v>
      </c>
      <c r="M484" s="19">
        <v>0</v>
      </c>
      <c r="N484" s="19"/>
      <c r="O484" s="19">
        <v>0</v>
      </c>
      <c r="P484" s="19">
        <v>320.42</v>
      </c>
      <c r="Q484" s="19">
        <v>0</v>
      </c>
      <c r="R484" s="19">
        <v>0</v>
      </c>
      <c r="S484" s="19">
        <v>28431.84</v>
      </c>
      <c r="T484" s="19">
        <v>0</v>
      </c>
      <c r="U484" s="19">
        <v>234.81</v>
      </c>
      <c r="V484" s="19">
        <v>0</v>
      </c>
      <c r="W484" s="19">
        <v>0</v>
      </c>
      <c r="X484" s="19">
        <v>234.81</v>
      </c>
      <c r="Y484" s="19">
        <v>0</v>
      </c>
      <c r="Z484" s="19">
        <v>0</v>
      </c>
      <c r="AA484" s="19">
        <v>0</v>
      </c>
      <c r="AB484" s="19">
        <v>90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70.959999999999994</v>
      </c>
      <c r="AI484" s="19">
        <v>33.96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0</v>
      </c>
      <c r="AR484" s="19">
        <v>0</v>
      </c>
      <c r="AS484" s="19"/>
      <c r="AT484" s="19"/>
      <c r="AU484" s="19">
        <f t="shared" si="7"/>
        <v>750.15000000000009</v>
      </c>
      <c r="AV484" s="19">
        <v>0</v>
      </c>
      <c r="AW484" s="19">
        <v>0</v>
      </c>
      <c r="AX484" s="20">
        <v>67</v>
      </c>
      <c r="AY484" s="20">
        <v>360</v>
      </c>
      <c r="AZ484" s="19">
        <v>227015.07399999999</v>
      </c>
      <c r="BA484" s="19">
        <v>64350</v>
      </c>
      <c r="BB484" s="21">
        <v>90</v>
      </c>
      <c r="BC484" s="21">
        <v>39.764811188811201</v>
      </c>
      <c r="BD484" s="21">
        <v>9.8000000000000007</v>
      </c>
      <c r="BE484" s="21"/>
      <c r="BF484" s="17" t="s">
        <v>91</v>
      </c>
      <c r="BG484" s="14"/>
      <c r="BH484" s="17" t="s">
        <v>765</v>
      </c>
      <c r="BI484" s="17" t="s">
        <v>798</v>
      </c>
      <c r="BJ484" s="17" t="s">
        <v>789</v>
      </c>
      <c r="BK484" s="17" t="s">
        <v>83</v>
      </c>
      <c r="BL484" s="15" t="s">
        <v>79</v>
      </c>
      <c r="BM484" s="21">
        <v>221504.56138848001</v>
      </c>
      <c r="BN484" s="15" t="s">
        <v>80</v>
      </c>
      <c r="BO484" s="21"/>
      <c r="BP484" s="22">
        <v>37537</v>
      </c>
      <c r="BQ484" s="22">
        <v>48495</v>
      </c>
      <c r="BR484" s="21"/>
      <c r="BS484" s="21">
        <v>90</v>
      </c>
      <c r="BT484" s="21">
        <v>0</v>
      </c>
    </row>
    <row r="485" spans="1:72" s="1" customFormat="1" ht="18.2" customHeight="1" x14ac:dyDescent="0.15">
      <c r="A485" s="5">
        <v>483</v>
      </c>
      <c r="B485" s="6" t="s">
        <v>72</v>
      </c>
      <c r="C485" s="6" t="s">
        <v>73</v>
      </c>
      <c r="D485" s="7">
        <v>45139</v>
      </c>
      <c r="E485" s="8" t="s">
        <v>799</v>
      </c>
      <c r="F485" s="9">
        <v>58</v>
      </c>
      <c r="G485" s="9">
        <v>58</v>
      </c>
      <c r="H485" s="10">
        <v>0</v>
      </c>
      <c r="I485" s="10">
        <v>44566.11</v>
      </c>
      <c r="J485" s="10">
        <v>0</v>
      </c>
      <c r="K485" s="10">
        <v>44566.11</v>
      </c>
      <c r="L485" s="10">
        <v>0</v>
      </c>
      <c r="M485" s="10">
        <v>0</v>
      </c>
      <c r="N485" s="10"/>
      <c r="O485" s="10">
        <v>0</v>
      </c>
      <c r="P485" s="10">
        <v>0</v>
      </c>
      <c r="Q485" s="10">
        <v>0</v>
      </c>
      <c r="R485" s="10">
        <v>0</v>
      </c>
      <c r="S485" s="10">
        <v>44566.11</v>
      </c>
      <c r="T485" s="10">
        <v>12685.76</v>
      </c>
      <c r="U485" s="10">
        <v>0</v>
      </c>
      <c r="V485" s="10">
        <v>0</v>
      </c>
      <c r="W485" s="10">
        <v>0</v>
      </c>
      <c r="X485" s="10">
        <v>0</v>
      </c>
      <c r="Y485" s="10">
        <v>0</v>
      </c>
      <c r="Z485" s="10">
        <v>0</v>
      </c>
      <c r="AA485" s="10">
        <v>12685.76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0</v>
      </c>
      <c r="AI485" s="10">
        <v>0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/>
      <c r="AT485" s="10"/>
      <c r="AU485" s="10">
        <f t="shared" si="7"/>
        <v>0</v>
      </c>
      <c r="AV485" s="10">
        <v>44566.11</v>
      </c>
      <c r="AW485" s="10">
        <v>12685.76</v>
      </c>
      <c r="AX485" s="11">
        <v>0</v>
      </c>
      <c r="AY485" s="11">
        <v>240</v>
      </c>
      <c r="AZ485" s="10">
        <v>332157.848</v>
      </c>
      <c r="BA485" s="10">
        <v>94050</v>
      </c>
      <c r="BB485" s="12">
        <v>90</v>
      </c>
      <c r="BC485" s="12">
        <v>42.646995215311001</v>
      </c>
      <c r="BD485" s="12">
        <v>11.25</v>
      </c>
      <c r="BE485" s="12"/>
      <c r="BF485" s="8" t="s">
        <v>75</v>
      </c>
      <c r="BG485" s="5"/>
      <c r="BH485" s="8" t="s">
        <v>765</v>
      </c>
      <c r="BI485" s="8" t="s">
        <v>772</v>
      </c>
      <c r="BJ485" s="8" t="s">
        <v>777</v>
      </c>
      <c r="BK485" s="8" t="s">
        <v>78</v>
      </c>
      <c r="BL485" s="6" t="s">
        <v>79</v>
      </c>
      <c r="BM485" s="12">
        <v>347202.17363142001</v>
      </c>
      <c r="BN485" s="6" t="s">
        <v>80</v>
      </c>
      <c r="BO485" s="12"/>
      <c r="BP485" s="13">
        <v>37546</v>
      </c>
      <c r="BQ485" s="13">
        <v>44851</v>
      </c>
      <c r="BR485" s="12"/>
      <c r="BS485" s="12">
        <v>0</v>
      </c>
      <c r="BT485" s="12">
        <v>0</v>
      </c>
    </row>
    <row r="486" spans="1:72" s="1" customFormat="1" ht="18.2" customHeight="1" x14ac:dyDescent="0.15">
      <c r="A486" s="14">
        <v>484</v>
      </c>
      <c r="B486" s="15" t="s">
        <v>72</v>
      </c>
      <c r="C486" s="15" t="s">
        <v>73</v>
      </c>
      <c r="D486" s="16">
        <v>45139</v>
      </c>
      <c r="E486" s="17" t="s">
        <v>800</v>
      </c>
      <c r="F486" s="18">
        <v>0</v>
      </c>
      <c r="G486" s="18">
        <v>0</v>
      </c>
      <c r="H486" s="19">
        <v>23052.36</v>
      </c>
      <c r="I486" s="19">
        <v>0</v>
      </c>
      <c r="J486" s="19">
        <v>0</v>
      </c>
      <c r="K486" s="19">
        <v>23052.36</v>
      </c>
      <c r="L486" s="19">
        <v>343.63</v>
      </c>
      <c r="M486" s="19">
        <v>0</v>
      </c>
      <c r="N486" s="19"/>
      <c r="O486" s="19">
        <v>0</v>
      </c>
      <c r="P486" s="19">
        <v>343.63</v>
      </c>
      <c r="Q486" s="19">
        <v>0</v>
      </c>
      <c r="R486" s="19">
        <v>0</v>
      </c>
      <c r="S486" s="19">
        <v>22708.73</v>
      </c>
      <c r="T486" s="19">
        <v>0</v>
      </c>
      <c r="U486" s="19">
        <v>203.23</v>
      </c>
      <c r="V486" s="19">
        <v>0</v>
      </c>
      <c r="W486" s="19">
        <v>0</v>
      </c>
      <c r="X486" s="19">
        <v>203.23</v>
      </c>
      <c r="Y486" s="19">
        <v>0</v>
      </c>
      <c r="Z486" s="19">
        <v>0</v>
      </c>
      <c r="AA486" s="19">
        <v>0</v>
      </c>
      <c r="AB486" s="19">
        <v>89.43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34.19</v>
      </c>
      <c r="AI486" s="19">
        <v>33.96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/>
      <c r="AT486" s="19"/>
      <c r="AU486" s="19">
        <f t="shared" si="7"/>
        <v>704.44</v>
      </c>
      <c r="AV486" s="19">
        <v>0</v>
      </c>
      <c r="AW486" s="19">
        <v>0</v>
      </c>
      <c r="AX486" s="20">
        <v>52</v>
      </c>
      <c r="AY486" s="20">
        <v>300</v>
      </c>
      <c r="AZ486" s="19">
        <v>204999.99909999999</v>
      </c>
      <c r="BA486" s="19">
        <v>57569.84</v>
      </c>
      <c r="BB486" s="21">
        <v>88.37</v>
      </c>
      <c r="BC486" s="21">
        <v>34.8580171509943</v>
      </c>
      <c r="BD486" s="21">
        <v>10.58</v>
      </c>
      <c r="BE486" s="21"/>
      <c r="BF486" s="17" t="s">
        <v>91</v>
      </c>
      <c r="BG486" s="14"/>
      <c r="BH486" s="17" t="s">
        <v>765</v>
      </c>
      <c r="BI486" s="17" t="s">
        <v>772</v>
      </c>
      <c r="BJ486" s="17" t="s">
        <v>795</v>
      </c>
      <c r="BK486" s="17" t="s">
        <v>83</v>
      </c>
      <c r="BL486" s="15" t="s">
        <v>79</v>
      </c>
      <c r="BM486" s="21">
        <v>176917.40240306</v>
      </c>
      <c r="BN486" s="15" t="s">
        <v>80</v>
      </c>
      <c r="BO486" s="21"/>
      <c r="BP486" s="22">
        <v>37593</v>
      </c>
      <c r="BQ486" s="22">
        <v>46724</v>
      </c>
      <c r="BR486" s="21"/>
      <c r="BS486" s="21">
        <v>89.43</v>
      </c>
      <c r="BT486" s="21">
        <v>0</v>
      </c>
    </row>
    <row r="487" spans="1:72" s="1" customFormat="1" ht="18.2" customHeight="1" x14ac:dyDescent="0.15">
      <c r="A487" s="5">
        <v>485</v>
      </c>
      <c r="B487" s="6" t="s">
        <v>72</v>
      </c>
      <c r="C487" s="6" t="s">
        <v>73</v>
      </c>
      <c r="D487" s="7">
        <v>45139</v>
      </c>
      <c r="E487" s="8" t="s">
        <v>801</v>
      </c>
      <c r="F487" s="9">
        <v>181</v>
      </c>
      <c r="G487" s="9">
        <v>181</v>
      </c>
      <c r="H487" s="10">
        <v>0</v>
      </c>
      <c r="I487" s="10">
        <v>93503.72</v>
      </c>
      <c r="J487" s="10">
        <v>0</v>
      </c>
      <c r="K487" s="10">
        <v>93503.72</v>
      </c>
      <c r="L487" s="10">
        <v>0</v>
      </c>
      <c r="M487" s="10">
        <v>0</v>
      </c>
      <c r="N487" s="10"/>
      <c r="O487" s="10">
        <v>0</v>
      </c>
      <c r="P487" s="10">
        <v>0</v>
      </c>
      <c r="Q487" s="10">
        <v>0</v>
      </c>
      <c r="R487" s="10">
        <v>0</v>
      </c>
      <c r="S487" s="10">
        <v>93503.72</v>
      </c>
      <c r="T487" s="10">
        <v>94497.72</v>
      </c>
      <c r="U487" s="10">
        <v>0</v>
      </c>
      <c r="V487" s="10">
        <v>0</v>
      </c>
      <c r="W487" s="10">
        <v>0</v>
      </c>
      <c r="X487" s="10">
        <v>0</v>
      </c>
      <c r="Y487" s="10">
        <v>0</v>
      </c>
      <c r="Z487" s="10">
        <v>0</v>
      </c>
      <c r="AA487" s="10">
        <v>94497.72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  <c r="AH487" s="10">
        <v>0</v>
      </c>
      <c r="AI487" s="10">
        <v>0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0</v>
      </c>
      <c r="AR487" s="10">
        <v>0</v>
      </c>
      <c r="AS487" s="10"/>
      <c r="AT487" s="10"/>
      <c r="AU487" s="10">
        <f t="shared" si="7"/>
        <v>0</v>
      </c>
      <c r="AV487" s="10">
        <v>93503.72</v>
      </c>
      <c r="AW487" s="10">
        <v>94497.72</v>
      </c>
      <c r="AX487" s="11">
        <v>0</v>
      </c>
      <c r="AY487" s="11">
        <v>240</v>
      </c>
      <c r="AZ487" s="10">
        <v>369572.4448</v>
      </c>
      <c r="BA487" s="10">
        <v>102980.7</v>
      </c>
      <c r="BB487" s="12">
        <v>90</v>
      </c>
      <c r="BC487" s="12">
        <v>81.717591742918799</v>
      </c>
      <c r="BD487" s="12">
        <v>10.57</v>
      </c>
      <c r="BE487" s="12"/>
      <c r="BF487" s="8" t="s">
        <v>75</v>
      </c>
      <c r="BG487" s="5"/>
      <c r="BH487" s="8" t="s">
        <v>765</v>
      </c>
      <c r="BI487" s="8" t="s">
        <v>772</v>
      </c>
      <c r="BJ487" s="8" t="s">
        <v>777</v>
      </c>
      <c r="BK487" s="8" t="s">
        <v>78</v>
      </c>
      <c r="BL487" s="6" t="s">
        <v>79</v>
      </c>
      <c r="BM487" s="12">
        <v>728461.48848584003</v>
      </c>
      <c r="BN487" s="6" t="s">
        <v>80</v>
      </c>
      <c r="BO487" s="12"/>
      <c r="BP487" s="13">
        <v>37630</v>
      </c>
      <c r="BQ487" s="13">
        <v>44935</v>
      </c>
      <c r="BR487" s="12"/>
      <c r="BS487" s="12">
        <v>0</v>
      </c>
      <c r="BT487" s="12">
        <v>0</v>
      </c>
    </row>
    <row r="488" spans="1:72" s="1" customFormat="1" ht="18.2" customHeight="1" x14ac:dyDescent="0.15">
      <c r="A488" s="14">
        <v>486</v>
      </c>
      <c r="B488" s="15" t="s">
        <v>72</v>
      </c>
      <c r="C488" s="15" t="s">
        <v>73</v>
      </c>
      <c r="D488" s="16">
        <v>45139</v>
      </c>
      <c r="E488" s="17" t="s">
        <v>802</v>
      </c>
      <c r="F488" s="18">
        <v>158</v>
      </c>
      <c r="G488" s="18">
        <v>157</v>
      </c>
      <c r="H488" s="19">
        <v>54109.99</v>
      </c>
      <c r="I488" s="19">
        <v>63447.21</v>
      </c>
      <c r="J488" s="19">
        <v>0</v>
      </c>
      <c r="K488" s="19">
        <v>117557.2</v>
      </c>
      <c r="L488" s="19">
        <v>749.52</v>
      </c>
      <c r="M488" s="19">
        <v>0</v>
      </c>
      <c r="N488" s="19"/>
      <c r="O488" s="19">
        <v>0</v>
      </c>
      <c r="P488" s="19">
        <v>0</v>
      </c>
      <c r="Q488" s="19">
        <v>0</v>
      </c>
      <c r="R488" s="19">
        <v>0</v>
      </c>
      <c r="S488" s="19">
        <v>117557.2</v>
      </c>
      <c r="T488" s="19">
        <v>131065.14</v>
      </c>
      <c r="U488" s="19">
        <v>481.57</v>
      </c>
      <c r="V488" s="19">
        <v>0</v>
      </c>
      <c r="W488" s="19">
        <v>0</v>
      </c>
      <c r="X488" s="19">
        <v>0</v>
      </c>
      <c r="Y488" s="19">
        <v>0</v>
      </c>
      <c r="Z488" s="19">
        <v>0</v>
      </c>
      <c r="AA488" s="19">
        <v>131546.71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/>
      <c r="AT488" s="19"/>
      <c r="AU488" s="19">
        <f t="shared" si="7"/>
        <v>0</v>
      </c>
      <c r="AV488" s="19">
        <v>64196.73</v>
      </c>
      <c r="AW488" s="19">
        <v>131546.71</v>
      </c>
      <c r="AX488" s="20">
        <v>55</v>
      </c>
      <c r="AY488" s="20">
        <v>300</v>
      </c>
      <c r="AZ488" s="19">
        <v>484187.12199999997</v>
      </c>
      <c r="BA488" s="19">
        <v>128632</v>
      </c>
      <c r="BB488" s="21">
        <v>86.33</v>
      </c>
      <c r="BC488" s="21">
        <v>78.897265657068203</v>
      </c>
      <c r="BD488" s="21">
        <v>10.68</v>
      </c>
      <c r="BE488" s="21"/>
      <c r="BF488" s="17" t="s">
        <v>75</v>
      </c>
      <c r="BG488" s="14"/>
      <c r="BH488" s="17" t="s">
        <v>765</v>
      </c>
      <c r="BI488" s="17" t="s">
        <v>772</v>
      </c>
      <c r="BJ488" s="17" t="s">
        <v>777</v>
      </c>
      <c r="BK488" s="17" t="s">
        <v>78</v>
      </c>
      <c r="BL488" s="15" t="s">
        <v>79</v>
      </c>
      <c r="BM488" s="21">
        <v>915855.46429839998</v>
      </c>
      <c r="BN488" s="15" t="s">
        <v>80</v>
      </c>
      <c r="BO488" s="21"/>
      <c r="BP488" s="22">
        <v>37686</v>
      </c>
      <c r="BQ488" s="22">
        <v>46818</v>
      </c>
      <c r="BR488" s="21"/>
      <c r="BS488" s="21">
        <v>200.4</v>
      </c>
      <c r="BT488" s="21">
        <v>0</v>
      </c>
    </row>
    <row r="489" spans="1:72" s="1" customFormat="1" ht="18.2" customHeight="1" x14ac:dyDescent="0.15">
      <c r="A489" s="5">
        <v>487</v>
      </c>
      <c r="B489" s="6" t="s">
        <v>72</v>
      </c>
      <c r="C489" s="6" t="s">
        <v>73</v>
      </c>
      <c r="D489" s="7">
        <v>45139</v>
      </c>
      <c r="E489" s="8" t="s">
        <v>803</v>
      </c>
      <c r="F489" s="9">
        <v>2</v>
      </c>
      <c r="G489" s="9">
        <v>2</v>
      </c>
      <c r="H489" s="10">
        <v>35615.11</v>
      </c>
      <c r="I489" s="10">
        <v>1458.62</v>
      </c>
      <c r="J489" s="10">
        <v>0</v>
      </c>
      <c r="K489" s="10">
        <v>37073.730000000003</v>
      </c>
      <c r="L489" s="10">
        <v>494.83</v>
      </c>
      <c r="M489" s="10">
        <v>0</v>
      </c>
      <c r="N489" s="10"/>
      <c r="O489" s="10">
        <v>481.93</v>
      </c>
      <c r="P489" s="10">
        <v>0</v>
      </c>
      <c r="Q489" s="10">
        <v>0</v>
      </c>
      <c r="R489" s="10">
        <v>0</v>
      </c>
      <c r="S489" s="10">
        <v>36591.800000000003</v>
      </c>
      <c r="T489" s="10">
        <v>970.57</v>
      </c>
      <c r="U489" s="10">
        <v>314.89999999999998</v>
      </c>
      <c r="V489" s="10">
        <v>0</v>
      </c>
      <c r="W489" s="10">
        <v>327.8</v>
      </c>
      <c r="X489" s="10">
        <v>0</v>
      </c>
      <c r="Y489" s="10">
        <v>0</v>
      </c>
      <c r="Z489" s="10">
        <v>0</v>
      </c>
      <c r="AA489" s="10">
        <v>957.67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0</v>
      </c>
      <c r="AI489" s="19">
        <v>33.96</v>
      </c>
      <c r="AJ489" s="10">
        <v>0</v>
      </c>
      <c r="AK489" s="10">
        <v>0</v>
      </c>
      <c r="AL489" s="10">
        <v>0</v>
      </c>
      <c r="AM489" s="10">
        <v>70</v>
      </c>
      <c r="AN489" s="10">
        <v>0</v>
      </c>
      <c r="AO489" s="10">
        <v>49.71</v>
      </c>
      <c r="AP489" s="10">
        <v>0</v>
      </c>
      <c r="AQ489" s="10">
        <v>0</v>
      </c>
      <c r="AR489" s="10">
        <v>0</v>
      </c>
      <c r="AS489" s="10"/>
      <c r="AT489" s="10"/>
      <c r="AU489" s="10">
        <f t="shared" si="7"/>
        <v>963.40000000000009</v>
      </c>
      <c r="AV489" s="10">
        <v>1471.52</v>
      </c>
      <c r="AW489" s="10">
        <v>957.67</v>
      </c>
      <c r="AX489" s="11">
        <v>55</v>
      </c>
      <c r="AY489" s="11">
        <v>300</v>
      </c>
      <c r="AZ489" s="10">
        <v>307358.79300000001</v>
      </c>
      <c r="BA489" s="10">
        <v>85050</v>
      </c>
      <c r="BB489" s="12">
        <v>90</v>
      </c>
      <c r="BC489" s="12">
        <v>38.721481481481497</v>
      </c>
      <c r="BD489" s="12">
        <v>10.61</v>
      </c>
      <c r="BE489" s="12"/>
      <c r="BF489" s="8" t="s">
        <v>75</v>
      </c>
      <c r="BG489" s="5"/>
      <c r="BH489" s="8" t="s">
        <v>765</v>
      </c>
      <c r="BI489" s="8" t="s">
        <v>772</v>
      </c>
      <c r="BJ489" s="8" t="s">
        <v>777</v>
      </c>
      <c r="BK489" s="8" t="s">
        <v>97</v>
      </c>
      <c r="BL489" s="6" t="s">
        <v>79</v>
      </c>
      <c r="BM489" s="12">
        <v>285076.5412796</v>
      </c>
      <c r="BN489" s="6" t="s">
        <v>80</v>
      </c>
      <c r="BO489" s="12"/>
      <c r="BP489" s="13">
        <v>37693</v>
      </c>
      <c r="BQ489" s="13">
        <v>46825</v>
      </c>
      <c r="BR489" s="12"/>
      <c r="BS489" s="12">
        <v>114.08</v>
      </c>
      <c r="BT489" s="12">
        <v>70</v>
      </c>
    </row>
    <row r="490" spans="1:72" s="1" customFormat="1" ht="18.2" customHeight="1" x14ac:dyDescent="0.15">
      <c r="A490" s="14">
        <v>488</v>
      </c>
      <c r="B490" s="15" t="s">
        <v>72</v>
      </c>
      <c r="C490" s="15" t="s">
        <v>73</v>
      </c>
      <c r="D490" s="16">
        <v>45139</v>
      </c>
      <c r="E490" s="17" t="s">
        <v>804</v>
      </c>
      <c r="F490" s="18">
        <v>182</v>
      </c>
      <c r="G490" s="18">
        <v>181</v>
      </c>
      <c r="H490" s="19">
        <v>35637.919999999998</v>
      </c>
      <c r="I490" s="19">
        <v>44571.97</v>
      </c>
      <c r="J490" s="19">
        <v>0</v>
      </c>
      <c r="K490" s="19">
        <v>80209.89</v>
      </c>
      <c r="L490" s="19">
        <v>494.63</v>
      </c>
      <c r="M490" s="19">
        <v>0</v>
      </c>
      <c r="N490" s="19"/>
      <c r="O490" s="19">
        <v>0</v>
      </c>
      <c r="P490" s="19">
        <v>0</v>
      </c>
      <c r="Q490" s="19">
        <v>0</v>
      </c>
      <c r="R490" s="19">
        <v>0</v>
      </c>
      <c r="S490" s="19">
        <v>80209.89</v>
      </c>
      <c r="T490" s="19">
        <v>101988.27</v>
      </c>
      <c r="U490" s="19">
        <v>315.10000000000002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102303.37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/>
      <c r="AT490" s="19"/>
      <c r="AU490" s="19">
        <f t="shared" si="7"/>
        <v>0</v>
      </c>
      <c r="AV490" s="19">
        <v>45066.6</v>
      </c>
      <c r="AW490" s="19">
        <v>102303.37</v>
      </c>
      <c r="AX490" s="20">
        <v>55</v>
      </c>
      <c r="AY490" s="20">
        <v>300</v>
      </c>
      <c r="AZ490" s="19">
        <v>307358.79300000001</v>
      </c>
      <c r="BA490" s="19">
        <v>85050</v>
      </c>
      <c r="BB490" s="21">
        <v>90</v>
      </c>
      <c r="BC490" s="21">
        <v>84.878190476190497</v>
      </c>
      <c r="BD490" s="21">
        <v>10.61</v>
      </c>
      <c r="BE490" s="21"/>
      <c r="BF490" s="17" t="s">
        <v>75</v>
      </c>
      <c r="BG490" s="14"/>
      <c r="BH490" s="17" t="s">
        <v>765</v>
      </c>
      <c r="BI490" s="17" t="s">
        <v>772</v>
      </c>
      <c r="BJ490" s="17" t="s">
        <v>777</v>
      </c>
      <c r="BK490" s="17" t="s">
        <v>78</v>
      </c>
      <c r="BL490" s="15" t="s">
        <v>79</v>
      </c>
      <c r="BM490" s="21">
        <v>624892.95464057999</v>
      </c>
      <c r="BN490" s="15" t="s">
        <v>80</v>
      </c>
      <c r="BO490" s="21"/>
      <c r="BP490" s="22">
        <v>37693</v>
      </c>
      <c r="BQ490" s="22">
        <v>46825</v>
      </c>
      <c r="BR490" s="21"/>
      <c r="BS490" s="21">
        <v>114.08</v>
      </c>
      <c r="BT490" s="21">
        <v>0</v>
      </c>
    </row>
    <row r="491" spans="1:72" s="1" customFormat="1" ht="18.2" customHeight="1" x14ac:dyDescent="0.15">
      <c r="A491" s="5">
        <v>489</v>
      </c>
      <c r="B491" s="6" t="s">
        <v>72</v>
      </c>
      <c r="C491" s="6" t="s">
        <v>73</v>
      </c>
      <c r="D491" s="7">
        <v>45139</v>
      </c>
      <c r="E491" s="8" t="s">
        <v>805</v>
      </c>
      <c r="F491" s="9">
        <v>131</v>
      </c>
      <c r="G491" s="9">
        <v>130</v>
      </c>
      <c r="H491" s="10">
        <v>62277.440000000002</v>
      </c>
      <c r="I491" s="10">
        <v>69452.179999999993</v>
      </c>
      <c r="J491" s="10">
        <v>0</v>
      </c>
      <c r="K491" s="10">
        <v>131729.62</v>
      </c>
      <c r="L491" s="10">
        <v>863.41</v>
      </c>
      <c r="M491" s="10">
        <v>0</v>
      </c>
      <c r="N491" s="10"/>
      <c r="O491" s="10">
        <v>0</v>
      </c>
      <c r="P491" s="10">
        <v>0</v>
      </c>
      <c r="Q491" s="10">
        <v>0</v>
      </c>
      <c r="R491" s="10">
        <v>0</v>
      </c>
      <c r="S491" s="10">
        <v>131729.62</v>
      </c>
      <c r="T491" s="10">
        <v>109941.37</v>
      </c>
      <c r="U491" s="10">
        <v>506.01</v>
      </c>
      <c r="V491" s="10">
        <v>0</v>
      </c>
      <c r="W491" s="10">
        <v>0</v>
      </c>
      <c r="X491" s="10">
        <v>0</v>
      </c>
      <c r="Y491" s="10">
        <v>0</v>
      </c>
      <c r="Z491" s="10">
        <v>0</v>
      </c>
      <c r="AA491" s="10">
        <v>110447.38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/>
      <c r="AT491" s="10"/>
      <c r="AU491" s="10">
        <f t="shared" si="7"/>
        <v>0</v>
      </c>
      <c r="AV491" s="10">
        <v>70315.59</v>
      </c>
      <c r="AW491" s="10">
        <v>110447.38</v>
      </c>
      <c r="AX491" s="11">
        <v>56</v>
      </c>
      <c r="AY491" s="11">
        <v>300</v>
      </c>
      <c r="AZ491" s="10">
        <v>559137.07539999997</v>
      </c>
      <c r="BA491" s="10">
        <v>153670</v>
      </c>
      <c r="BB491" s="12">
        <v>89.7</v>
      </c>
      <c r="BC491" s="12">
        <v>76.892997423049394</v>
      </c>
      <c r="BD491" s="12">
        <v>9.75</v>
      </c>
      <c r="BE491" s="12"/>
      <c r="BF491" s="8" t="s">
        <v>75</v>
      </c>
      <c r="BG491" s="5"/>
      <c r="BH491" s="8" t="s">
        <v>765</v>
      </c>
      <c r="BI491" s="8" t="s">
        <v>806</v>
      </c>
      <c r="BJ491" s="8" t="s">
        <v>767</v>
      </c>
      <c r="BK491" s="8" t="s">
        <v>78</v>
      </c>
      <c r="BL491" s="6" t="s">
        <v>79</v>
      </c>
      <c r="BM491" s="12">
        <v>1026268.84858564</v>
      </c>
      <c r="BN491" s="6" t="s">
        <v>80</v>
      </c>
      <c r="BO491" s="12"/>
      <c r="BP491" s="13">
        <v>37712</v>
      </c>
      <c r="BQ491" s="13">
        <v>46844</v>
      </c>
      <c r="BR491" s="12"/>
      <c r="BS491" s="12">
        <v>185.58</v>
      </c>
      <c r="BT491" s="12">
        <v>0</v>
      </c>
    </row>
    <row r="492" spans="1:72" s="1" customFormat="1" ht="18.2" customHeight="1" x14ac:dyDescent="0.15">
      <c r="A492" s="14">
        <v>490</v>
      </c>
      <c r="B492" s="15" t="s">
        <v>72</v>
      </c>
      <c r="C492" s="15" t="s">
        <v>73</v>
      </c>
      <c r="D492" s="16">
        <v>45139</v>
      </c>
      <c r="E492" s="17" t="s">
        <v>807</v>
      </c>
      <c r="F492" s="18">
        <v>0</v>
      </c>
      <c r="G492" s="18">
        <v>0</v>
      </c>
      <c r="H492" s="19">
        <v>44413.8</v>
      </c>
      <c r="I492" s="19">
        <v>615.83000000000004</v>
      </c>
      <c r="J492" s="19">
        <v>0</v>
      </c>
      <c r="K492" s="19">
        <v>45029.63</v>
      </c>
      <c r="L492" s="19">
        <v>620.78</v>
      </c>
      <c r="M492" s="19">
        <v>0</v>
      </c>
      <c r="N492" s="19"/>
      <c r="O492" s="19">
        <v>615.83000000000004</v>
      </c>
      <c r="P492" s="19">
        <v>620.78</v>
      </c>
      <c r="Q492" s="19">
        <v>0</v>
      </c>
      <c r="R492" s="19">
        <v>0</v>
      </c>
      <c r="S492" s="19">
        <v>43793.02</v>
      </c>
      <c r="T492" s="19">
        <v>186</v>
      </c>
      <c r="U492" s="19">
        <v>356.42</v>
      </c>
      <c r="V492" s="19">
        <v>0</v>
      </c>
      <c r="W492" s="19">
        <v>186</v>
      </c>
      <c r="X492" s="19">
        <v>356.42</v>
      </c>
      <c r="Y492" s="19">
        <v>0</v>
      </c>
      <c r="Z492" s="19">
        <v>0</v>
      </c>
      <c r="AA492" s="19">
        <v>0</v>
      </c>
      <c r="AB492" s="19">
        <v>142.97999999999999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60.59</v>
      </c>
      <c r="AI492" s="19">
        <v>33.96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/>
      <c r="AT492" s="19"/>
      <c r="AU492" s="19">
        <f t="shared" si="7"/>
        <v>2016.5600000000002</v>
      </c>
      <c r="AV492" s="19">
        <v>0</v>
      </c>
      <c r="AW492" s="19">
        <v>0</v>
      </c>
      <c r="AX492" s="20">
        <v>56</v>
      </c>
      <c r="AY492" s="20">
        <v>300</v>
      </c>
      <c r="AZ492" s="19">
        <v>403391.90700000001</v>
      </c>
      <c r="BA492" s="19">
        <v>110700</v>
      </c>
      <c r="BB492" s="21">
        <v>90</v>
      </c>
      <c r="BC492" s="21">
        <v>35.604081300813</v>
      </c>
      <c r="BD492" s="21">
        <v>9.6300000000000008</v>
      </c>
      <c r="BE492" s="21"/>
      <c r="BF492" s="17" t="s">
        <v>75</v>
      </c>
      <c r="BG492" s="14"/>
      <c r="BH492" s="17" t="s">
        <v>765</v>
      </c>
      <c r="BI492" s="17" t="s">
        <v>772</v>
      </c>
      <c r="BJ492" s="17" t="s">
        <v>777</v>
      </c>
      <c r="BK492" s="17" t="s">
        <v>83</v>
      </c>
      <c r="BL492" s="15" t="s">
        <v>79</v>
      </c>
      <c r="BM492" s="21">
        <v>341179.24436044</v>
      </c>
      <c r="BN492" s="15" t="s">
        <v>80</v>
      </c>
      <c r="BO492" s="21"/>
      <c r="BP492" s="22">
        <v>37748</v>
      </c>
      <c r="BQ492" s="22">
        <v>46880</v>
      </c>
      <c r="BR492" s="21"/>
      <c r="BS492" s="21">
        <v>142.97999999999999</v>
      </c>
      <c r="BT492" s="21">
        <v>0</v>
      </c>
    </row>
    <row r="493" spans="1:72" s="1" customFormat="1" ht="18.2" customHeight="1" x14ac:dyDescent="0.15">
      <c r="A493" s="5">
        <v>491</v>
      </c>
      <c r="B493" s="6" t="s">
        <v>72</v>
      </c>
      <c r="C493" s="6" t="s">
        <v>73</v>
      </c>
      <c r="D493" s="7">
        <v>45139</v>
      </c>
      <c r="E493" s="8" t="s">
        <v>808</v>
      </c>
      <c r="F493" s="9">
        <v>0</v>
      </c>
      <c r="G493" s="9">
        <v>0</v>
      </c>
      <c r="H493" s="10">
        <v>42019.57</v>
      </c>
      <c r="I493" s="10">
        <v>0</v>
      </c>
      <c r="J493" s="10">
        <v>0</v>
      </c>
      <c r="K493" s="10">
        <v>42019.57</v>
      </c>
      <c r="L493" s="10">
        <v>571.87</v>
      </c>
      <c r="M493" s="10">
        <v>0</v>
      </c>
      <c r="N493" s="10"/>
      <c r="O493" s="10">
        <v>0</v>
      </c>
      <c r="P493" s="10">
        <v>571.87</v>
      </c>
      <c r="Q493" s="10">
        <v>0</v>
      </c>
      <c r="R493" s="10">
        <v>0</v>
      </c>
      <c r="S493" s="10">
        <v>41447.699999999997</v>
      </c>
      <c r="T493" s="10">
        <v>0</v>
      </c>
      <c r="U493" s="10">
        <v>337.21</v>
      </c>
      <c r="V493" s="10">
        <v>0</v>
      </c>
      <c r="W493" s="10">
        <v>0</v>
      </c>
      <c r="X493" s="10">
        <v>337.21</v>
      </c>
      <c r="Y493" s="10">
        <v>0</v>
      </c>
      <c r="Z493" s="10">
        <v>0</v>
      </c>
      <c r="AA493" s="10">
        <v>0</v>
      </c>
      <c r="AB493" s="10">
        <v>133</v>
      </c>
      <c r="AC493" s="10">
        <v>0</v>
      </c>
      <c r="AD493" s="10">
        <v>0</v>
      </c>
      <c r="AE493" s="10">
        <v>0</v>
      </c>
      <c r="AF493" s="10">
        <v>0</v>
      </c>
      <c r="AG493" s="10">
        <v>0</v>
      </c>
      <c r="AH493" s="10">
        <v>56.38</v>
      </c>
      <c r="AI493" s="19">
        <v>33.96</v>
      </c>
      <c r="AJ493" s="10">
        <v>0</v>
      </c>
      <c r="AK493" s="10">
        <v>0</v>
      </c>
      <c r="AL493" s="10">
        <v>0</v>
      </c>
      <c r="AM493" s="10">
        <v>0</v>
      </c>
      <c r="AN493" s="10">
        <v>0</v>
      </c>
      <c r="AO493" s="10">
        <v>0</v>
      </c>
      <c r="AP493" s="10">
        <v>0</v>
      </c>
      <c r="AQ493" s="10">
        <v>0</v>
      </c>
      <c r="AR493" s="10">
        <v>0</v>
      </c>
      <c r="AS493" s="10"/>
      <c r="AT493" s="10"/>
      <c r="AU493" s="10">
        <f t="shared" si="7"/>
        <v>1132.42</v>
      </c>
      <c r="AV493" s="10">
        <v>0</v>
      </c>
      <c r="AW493" s="10">
        <v>0</v>
      </c>
      <c r="AX493" s="11">
        <v>57</v>
      </c>
      <c r="AY493" s="11">
        <v>300</v>
      </c>
      <c r="AZ493" s="10">
        <v>403486.24800000002</v>
      </c>
      <c r="BA493" s="10">
        <v>102981</v>
      </c>
      <c r="BB493" s="12">
        <v>83.72</v>
      </c>
      <c r="BC493" s="12">
        <v>33.695550091764503</v>
      </c>
      <c r="BD493" s="12">
        <v>9.6300000000000008</v>
      </c>
      <c r="BE493" s="12"/>
      <c r="BF493" s="8" t="s">
        <v>75</v>
      </c>
      <c r="BG493" s="5"/>
      <c r="BH493" s="8" t="s">
        <v>765</v>
      </c>
      <c r="BI493" s="8" t="s">
        <v>772</v>
      </c>
      <c r="BJ493" s="8" t="s">
        <v>777</v>
      </c>
      <c r="BK493" s="8" t="s">
        <v>83</v>
      </c>
      <c r="BL493" s="6" t="s">
        <v>79</v>
      </c>
      <c r="BM493" s="12">
        <v>322907.50823939999</v>
      </c>
      <c r="BN493" s="6" t="s">
        <v>80</v>
      </c>
      <c r="BO493" s="12"/>
      <c r="BP493" s="13">
        <v>37756</v>
      </c>
      <c r="BQ493" s="13">
        <v>46888</v>
      </c>
      <c r="BR493" s="12"/>
      <c r="BS493" s="12">
        <v>133</v>
      </c>
      <c r="BT493" s="12">
        <v>0</v>
      </c>
    </row>
    <row r="494" spans="1:72" s="1" customFormat="1" ht="18.2" customHeight="1" x14ac:dyDescent="0.15">
      <c r="A494" s="14">
        <v>492</v>
      </c>
      <c r="B494" s="15" t="s">
        <v>72</v>
      </c>
      <c r="C494" s="15" t="s">
        <v>73</v>
      </c>
      <c r="D494" s="16">
        <v>45139</v>
      </c>
      <c r="E494" s="17" t="s">
        <v>809</v>
      </c>
      <c r="F494" s="18">
        <v>0</v>
      </c>
      <c r="G494" s="18">
        <v>0</v>
      </c>
      <c r="H494" s="19">
        <v>35920.620000000003</v>
      </c>
      <c r="I494" s="19">
        <v>0</v>
      </c>
      <c r="J494" s="19">
        <v>0</v>
      </c>
      <c r="K494" s="19">
        <v>35920.620000000003</v>
      </c>
      <c r="L494" s="19">
        <v>261.88</v>
      </c>
      <c r="M494" s="19">
        <v>0</v>
      </c>
      <c r="N494" s="19"/>
      <c r="O494" s="19">
        <v>0</v>
      </c>
      <c r="P494" s="19">
        <v>261.88</v>
      </c>
      <c r="Q494" s="19">
        <v>2.72</v>
      </c>
      <c r="R494" s="19">
        <v>0</v>
      </c>
      <c r="S494" s="19">
        <v>35656.019999999997</v>
      </c>
      <c r="T494" s="19">
        <v>0</v>
      </c>
      <c r="U494" s="19">
        <v>293.35000000000002</v>
      </c>
      <c r="V494" s="19">
        <v>0</v>
      </c>
      <c r="W494" s="19">
        <v>0</v>
      </c>
      <c r="X494" s="19">
        <v>293.35000000000002</v>
      </c>
      <c r="Y494" s="19">
        <v>0</v>
      </c>
      <c r="Z494" s="19">
        <v>0</v>
      </c>
      <c r="AA494" s="19">
        <v>0</v>
      </c>
      <c r="AB494" s="19">
        <v>90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70.959999999999994</v>
      </c>
      <c r="AI494" s="19">
        <v>33.96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/>
      <c r="AT494" s="19"/>
      <c r="AU494" s="19">
        <f t="shared" si="7"/>
        <v>752.87</v>
      </c>
      <c r="AV494" s="19">
        <v>0</v>
      </c>
      <c r="AW494" s="19">
        <v>0</v>
      </c>
      <c r="AX494" s="20">
        <v>96</v>
      </c>
      <c r="AY494" s="20">
        <v>360</v>
      </c>
      <c r="AZ494" s="19">
        <v>213698.05600000001</v>
      </c>
      <c r="BA494" s="19">
        <v>64350</v>
      </c>
      <c r="BB494" s="21">
        <v>90</v>
      </c>
      <c r="BC494" s="21">
        <v>49.868559440559402</v>
      </c>
      <c r="BD494" s="21">
        <v>9.8000000000000007</v>
      </c>
      <c r="BE494" s="21"/>
      <c r="BF494" s="17" t="s">
        <v>75</v>
      </c>
      <c r="BG494" s="14"/>
      <c r="BH494" s="17" t="s">
        <v>810</v>
      </c>
      <c r="BI494" s="17" t="s">
        <v>811</v>
      </c>
      <c r="BJ494" s="17" t="s">
        <v>812</v>
      </c>
      <c r="BK494" s="17" t="s">
        <v>83</v>
      </c>
      <c r="BL494" s="15" t="s">
        <v>79</v>
      </c>
      <c r="BM494" s="21">
        <v>277786.13944643998</v>
      </c>
      <c r="BN494" s="15" t="s">
        <v>80</v>
      </c>
      <c r="BO494" s="21"/>
      <c r="BP494" s="22">
        <v>37133</v>
      </c>
      <c r="BQ494" s="22">
        <v>48090</v>
      </c>
      <c r="BR494" s="21"/>
      <c r="BS494" s="21">
        <v>90</v>
      </c>
      <c r="BT494" s="21">
        <v>0</v>
      </c>
    </row>
    <row r="495" spans="1:72" s="1" customFormat="1" ht="18.2" customHeight="1" x14ac:dyDescent="0.15">
      <c r="A495" s="5">
        <v>493</v>
      </c>
      <c r="B495" s="6" t="s">
        <v>72</v>
      </c>
      <c r="C495" s="6" t="s">
        <v>73</v>
      </c>
      <c r="D495" s="7">
        <v>45139</v>
      </c>
      <c r="E495" s="8" t="s">
        <v>813</v>
      </c>
      <c r="F495" s="9">
        <v>166</v>
      </c>
      <c r="G495" s="9">
        <v>165</v>
      </c>
      <c r="H495" s="10">
        <v>29521.05</v>
      </c>
      <c r="I495" s="10">
        <v>16694.400000000001</v>
      </c>
      <c r="J495" s="10">
        <v>0</v>
      </c>
      <c r="K495" s="10">
        <v>46215.45</v>
      </c>
      <c r="L495" s="10">
        <v>178.86</v>
      </c>
      <c r="M495" s="10">
        <v>0</v>
      </c>
      <c r="N495" s="10"/>
      <c r="O495" s="10">
        <v>0</v>
      </c>
      <c r="P495" s="10">
        <v>0</v>
      </c>
      <c r="Q495" s="10">
        <v>0</v>
      </c>
      <c r="R495" s="10">
        <v>0</v>
      </c>
      <c r="S495" s="10">
        <v>46215.45</v>
      </c>
      <c r="T495" s="10">
        <v>50242.19</v>
      </c>
      <c r="U495" s="10">
        <v>226.82</v>
      </c>
      <c r="V495" s="10">
        <v>0</v>
      </c>
      <c r="W495" s="10">
        <v>0</v>
      </c>
      <c r="X495" s="10">
        <v>0</v>
      </c>
      <c r="Y495" s="10">
        <v>0</v>
      </c>
      <c r="Z495" s="10">
        <v>0</v>
      </c>
      <c r="AA495" s="10">
        <v>50469.01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0">
        <v>0</v>
      </c>
      <c r="AH495" s="10">
        <v>0</v>
      </c>
      <c r="AI495" s="10">
        <v>0</v>
      </c>
      <c r="AJ495" s="10">
        <v>0</v>
      </c>
      <c r="AK495" s="10">
        <v>0</v>
      </c>
      <c r="AL495" s="10">
        <v>0</v>
      </c>
      <c r="AM495" s="10">
        <v>0</v>
      </c>
      <c r="AN495" s="10">
        <v>0</v>
      </c>
      <c r="AO495" s="10">
        <v>0</v>
      </c>
      <c r="AP495" s="10">
        <v>0</v>
      </c>
      <c r="AQ495" s="10">
        <v>0</v>
      </c>
      <c r="AR495" s="10">
        <v>0</v>
      </c>
      <c r="AS495" s="10"/>
      <c r="AT495" s="10"/>
      <c r="AU495" s="10">
        <f t="shared" si="7"/>
        <v>0</v>
      </c>
      <c r="AV495" s="10">
        <v>16873.259999999998</v>
      </c>
      <c r="AW495" s="10">
        <v>50469.01</v>
      </c>
      <c r="AX495" s="11">
        <v>106</v>
      </c>
      <c r="AY495" s="11">
        <v>360</v>
      </c>
      <c r="AZ495" s="10">
        <v>220730.6764</v>
      </c>
      <c r="BA495" s="10">
        <v>49442</v>
      </c>
      <c r="BB495" s="12">
        <v>70</v>
      </c>
      <c r="BC495" s="12">
        <v>65.431849439747594</v>
      </c>
      <c r="BD495" s="12">
        <v>9.2200000000000006</v>
      </c>
      <c r="BE495" s="12"/>
      <c r="BF495" s="8" t="s">
        <v>75</v>
      </c>
      <c r="BG495" s="5"/>
      <c r="BH495" s="8" t="s">
        <v>810</v>
      </c>
      <c r="BI495" s="8" t="s">
        <v>814</v>
      </c>
      <c r="BJ495" s="8" t="s">
        <v>815</v>
      </c>
      <c r="BK495" s="8" t="s">
        <v>78</v>
      </c>
      <c r="BL495" s="6" t="s">
        <v>79</v>
      </c>
      <c r="BM495" s="12">
        <v>360051.72305490001</v>
      </c>
      <c r="BN495" s="6" t="s">
        <v>80</v>
      </c>
      <c r="BO495" s="12"/>
      <c r="BP495" s="13">
        <v>37432</v>
      </c>
      <c r="BQ495" s="13">
        <v>48390</v>
      </c>
      <c r="BR495" s="12"/>
      <c r="BS495" s="12">
        <v>90</v>
      </c>
      <c r="BT495" s="12">
        <v>0</v>
      </c>
    </row>
    <row r="496" spans="1:72" s="1" customFormat="1" ht="18.2" customHeight="1" x14ac:dyDescent="0.15">
      <c r="A496" s="14">
        <v>494</v>
      </c>
      <c r="B496" s="15" t="s">
        <v>72</v>
      </c>
      <c r="C496" s="15" t="s">
        <v>73</v>
      </c>
      <c r="D496" s="16">
        <v>45139</v>
      </c>
      <c r="E496" s="17" t="s">
        <v>816</v>
      </c>
      <c r="F496" s="18">
        <v>0</v>
      </c>
      <c r="G496" s="18">
        <v>0</v>
      </c>
      <c r="H496" s="19">
        <v>35712.129999999997</v>
      </c>
      <c r="I496" s="19">
        <v>0</v>
      </c>
      <c r="J496" s="19">
        <v>0</v>
      </c>
      <c r="K496" s="19">
        <v>35712.129999999997</v>
      </c>
      <c r="L496" s="19">
        <v>501.5</v>
      </c>
      <c r="M496" s="19">
        <v>0</v>
      </c>
      <c r="N496" s="19"/>
      <c r="O496" s="19">
        <v>0</v>
      </c>
      <c r="P496" s="19">
        <v>501.5</v>
      </c>
      <c r="Q496" s="19">
        <v>0.06</v>
      </c>
      <c r="R496" s="19">
        <v>0</v>
      </c>
      <c r="S496" s="19">
        <v>35210.57</v>
      </c>
      <c r="T496" s="19">
        <v>0</v>
      </c>
      <c r="U496" s="19">
        <v>313.67</v>
      </c>
      <c r="V496" s="19">
        <v>0</v>
      </c>
      <c r="W496" s="19">
        <v>0</v>
      </c>
      <c r="X496" s="19">
        <v>313.67</v>
      </c>
      <c r="Y496" s="19">
        <v>0</v>
      </c>
      <c r="Z496" s="19">
        <v>0</v>
      </c>
      <c r="AA496" s="19">
        <v>0</v>
      </c>
      <c r="AB496" s="19">
        <v>65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96.81</v>
      </c>
      <c r="AI496" s="19">
        <v>33.96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/>
      <c r="AT496" s="19"/>
      <c r="AU496" s="19">
        <f t="shared" si="7"/>
        <v>1011</v>
      </c>
      <c r="AV496" s="19">
        <v>0</v>
      </c>
      <c r="AW496" s="19">
        <v>0</v>
      </c>
      <c r="AX496" s="20">
        <v>55</v>
      </c>
      <c r="AY496" s="20">
        <v>360</v>
      </c>
      <c r="AZ496" s="19">
        <v>302649.6605</v>
      </c>
      <c r="BA496" s="19">
        <v>88825</v>
      </c>
      <c r="BB496" s="21">
        <v>85</v>
      </c>
      <c r="BC496" s="21">
        <v>33.6943253588517</v>
      </c>
      <c r="BD496" s="21">
        <v>10.54</v>
      </c>
      <c r="BE496" s="21"/>
      <c r="BF496" s="17" t="s">
        <v>75</v>
      </c>
      <c r="BG496" s="14"/>
      <c r="BH496" s="17" t="s">
        <v>706</v>
      </c>
      <c r="BI496" s="17" t="s">
        <v>817</v>
      </c>
      <c r="BJ496" s="17" t="s">
        <v>818</v>
      </c>
      <c r="BK496" s="17" t="s">
        <v>83</v>
      </c>
      <c r="BL496" s="15" t="s">
        <v>79</v>
      </c>
      <c r="BM496" s="21">
        <v>274315.76233154</v>
      </c>
      <c r="BN496" s="15" t="s">
        <v>80</v>
      </c>
      <c r="BO496" s="21"/>
      <c r="BP496" s="22">
        <v>36874</v>
      </c>
      <c r="BQ496" s="22">
        <v>47831</v>
      </c>
      <c r="BR496" s="21"/>
      <c r="BS496" s="21">
        <v>65</v>
      </c>
      <c r="BT496" s="21">
        <v>0</v>
      </c>
    </row>
    <row r="497" spans="1:72" s="1" customFormat="1" ht="18.2" customHeight="1" x14ac:dyDescent="0.15">
      <c r="A497" s="5">
        <v>495</v>
      </c>
      <c r="B497" s="6" t="s">
        <v>72</v>
      </c>
      <c r="C497" s="6" t="s">
        <v>73</v>
      </c>
      <c r="D497" s="7">
        <v>45139</v>
      </c>
      <c r="E497" s="8" t="s">
        <v>819</v>
      </c>
      <c r="F497" s="9">
        <v>154</v>
      </c>
      <c r="G497" s="9">
        <v>153</v>
      </c>
      <c r="H497" s="10">
        <v>44818.58</v>
      </c>
      <c r="I497" s="10">
        <v>28015.4</v>
      </c>
      <c r="J497" s="10">
        <v>0</v>
      </c>
      <c r="K497" s="10">
        <v>72833.98</v>
      </c>
      <c r="L497" s="10">
        <v>330.56</v>
      </c>
      <c r="M497" s="10">
        <v>0</v>
      </c>
      <c r="N497" s="10"/>
      <c r="O497" s="10">
        <v>0</v>
      </c>
      <c r="P497" s="10">
        <v>0</v>
      </c>
      <c r="Q497" s="10">
        <v>0</v>
      </c>
      <c r="R497" s="10">
        <v>0</v>
      </c>
      <c r="S497" s="10">
        <v>72833.98</v>
      </c>
      <c r="T497" s="10">
        <v>82824.84</v>
      </c>
      <c r="U497" s="10">
        <v>389.18</v>
      </c>
      <c r="V497" s="10">
        <v>0</v>
      </c>
      <c r="W497" s="10">
        <v>0</v>
      </c>
      <c r="X497" s="10">
        <v>0</v>
      </c>
      <c r="Y497" s="10">
        <v>0</v>
      </c>
      <c r="Z497" s="10">
        <v>0</v>
      </c>
      <c r="AA497" s="10">
        <v>83214.02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/>
      <c r="AT497" s="10"/>
      <c r="AU497" s="10">
        <f t="shared" si="7"/>
        <v>0</v>
      </c>
      <c r="AV497" s="10">
        <v>28345.96</v>
      </c>
      <c r="AW497" s="10">
        <v>83214.02</v>
      </c>
      <c r="AX497" s="11">
        <v>89</v>
      </c>
      <c r="AY497" s="11">
        <v>360</v>
      </c>
      <c r="AZ497" s="10">
        <v>258135.416</v>
      </c>
      <c r="BA497" s="10">
        <v>79200</v>
      </c>
      <c r="BB497" s="12">
        <v>90</v>
      </c>
      <c r="BC497" s="12">
        <v>82.765886363636398</v>
      </c>
      <c r="BD497" s="12">
        <v>10.42</v>
      </c>
      <c r="BE497" s="12"/>
      <c r="BF497" s="8" t="s">
        <v>75</v>
      </c>
      <c r="BG497" s="5"/>
      <c r="BH497" s="8" t="s">
        <v>706</v>
      </c>
      <c r="BI497" s="8" t="s">
        <v>817</v>
      </c>
      <c r="BJ497" s="8" t="s">
        <v>818</v>
      </c>
      <c r="BK497" s="8" t="s">
        <v>78</v>
      </c>
      <c r="BL497" s="6" t="s">
        <v>79</v>
      </c>
      <c r="BM497" s="12">
        <v>567429.29033355997</v>
      </c>
      <c r="BN497" s="6" t="s">
        <v>80</v>
      </c>
      <c r="BO497" s="12"/>
      <c r="BP497" s="13">
        <v>36913</v>
      </c>
      <c r="BQ497" s="13">
        <v>47870</v>
      </c>
      <c r="BR497" s="12"/>
      <c r="BS497" s="12">
        <v>65</v>
      </c>
      <c r="BT497" s="12">
        <v>0</v>
      </c>
    </row>
    <row r="498" spans="1:72" s="1" customFormat="1" ht="18.2" customHeight="1" x14ac:dyDescent="0.15">
      <c r="A498" s="14">
        <v>496</v>
      </c>
      <c r="B498" s="15" t="s">
        <v>72</v>
      </c>
      <c r="C498" s="15" t="s">
        <v>73</v>
      </c>
      <c r="D498" s="16">
        <v>45139</v>
      </c>
      <c r="E498" s="17" t="s">
        <v>820</v>
      </c>
      <c r="F498" s="18">
        <v>136</v>
      </c>
      <c r="G498" s="18">
        <v>135</v>
      </c>
      <c r="H498" s="19">
        <v>34210.160000000003</v>
      </c>
      <c r="I498" s="19">
        <v>22602.67</v>
      </c>
      <c r="J498" s="19">
        <v>0</v>
      </c>
      <c r="K498" s="19">
        <v>56812.83</v>
      </c>
      <c r="L498" s="19">
        <v>275.83999999999997</v>
      </c>
      <c r="M498" s="19">
        <v>0</v>
      </c>
      <c r="N498" s="19"/>
      <c r="O498" s="19">
        <v>0</v>
      </c>
      <c r="P498" s="19">
        <v>0</v>
      </c>
      <c r="Q498" s="19">
        <v>0</v>
      </c>
      <c r="R498" s="19">
        <v>0</v>
      </c>
      <c r="S498" s="19">
        <v>56812.83</v>
      </c>
      <c r="T498" s="19">
        <v>52908.63</v>
      </c>
      <c r="U498" s="19">
        <v>279.39</v>
      </c>
      <c r="V498" s="19">
        <v>0</v>
      </c>
      <c r="W498" s="19">
        <v>0</v>
      </c>
      <c r="X498" s="19">
        <v>0</v>
      </c>
      <c r="Y498" s="19">
        <v>0</v>
      </c>
      <c r="Z498" s="19">
        <v>0</v>
      </c>
      <c r="AA498" s="19">
        <v>53188.02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/>
      <c r="AT498" s="19"/>
      <c r="AU498" s="19">
        <f t="shared" si="7"/>
        <v>0</v>
      </c>
      <c r="AV498" s="19">
        <v>22878.51</v>
      </c>
      <c r="AW498" s="19">
        <v>53188.02</v>
      </c>
      <c r="AX498" s="20">
        <v>85</v>
      </c>
      <c r="AY498" s="20">
        <v>360</v>
      </c>
      <c r="AZ498" s="19">
        <v>212552.5545</v>
      </c>
      <c r="BA498" s="19">
        <v>64350</v>
      </c>
      <c r="BB498" s="21">
        <v>90</v>
      </c>
      <c r="BC498" s="21">
        <v>79.458503496503496</v>
      </c>
      <c r="BD498" s="21">
        <v>9.8000000000000007</v>
      </c>
      <c r="BE498" s="21"/>
      <c r="BF498" s="17" t="s">
        <v>75</v>
      </c>
      <c r="BG498" s="14"/>
      <c r="BH498" s="17" t="s">
        <v>706</v>
      </c>
      <c r="BI498" s="17" t="s">
        <v>817</v>
      </c>
      <c r="BJ498" s="17" t="s">
        <v>821</v>
      </c>
      <c r="BK498" s="17" t="s">
        <v>78</v>
      </c>
      <c r="BL498" s="15" t="s">
        <v>79</v>
      </c>
      <c r="BM498" s="21">
        <v>442612.96456325997</v>
      </c>
      <c r="BN498" s="15" t="s">
        <v>80</v>
      </c>
      <c r="BO498" s="21"/>
      <c r="BP498" s="22">
        <v>37016</v>
      </c>
      <c r="BQ498" s="22">
        <v>47973</v>
      </c>
      <c r="BR498" s="21"/>
      <c r="BS498" s="21">
        <v>90</v>
      </c>
      <c r="BT498" s="21">
        <v>0</v>
      </c>
    </row>
    <row r="499" spans="1:72" s="1" customFormat="1" ht="18.2" customHeight="1" x14ac:dyDescent="0.15">
      <c r="A499" s="5">
        <v>497</v>
      </c>
      <c r="B499" s="6" t="s">
        <v>72</v>
      </c>
      <c r="C499" s="6" t="s">
        <v>73</v>
      </c>
      <c r="D499" s="7">
        <v>45139</v>
      </c>
      <c r="E499" s="8" t="s">
        <v>822</v>
      </c>
      <c r="F499" s="9">
        <v>1</v>
      </c>
      <c r="G499" s="9">
        <v>1</v>
      </c>
      <c r="H499" s="10">
        <v>0</v>
      </c>
      <c r="I499" s="10">
        <v>863.28</v>
      </c>
      <c r="J499" s="10">
        <v>0</v>
      </c>
      <c r="K499" s="10">
        <v>863.28</v>
      </c>
      <c r="L499" s="10">
        <v>0</v>
      </c>
      <c r="M499" s="10">
        <v>0</v>
      </c>
      <c r="N499" s="10"/>
      <c r="O499" s="10">
        <v>0</v>
      </c>
      <c r="P499" s="10">
        <v>0</v>
      </c>
      <c r="Q499" s="10">
        <v>0</v>
      </c>
      <c r="R499" s="10">
        <v>0</v>
      </c>
      <c r="S499" s="10">
        <v>863.28</v>
      </c>
      <c r="T499" s="10">
        <v>99.28</v>
      </c>
      <c r="U499" s="10">
        <v>0</v>
      </c>
      <c r="V499" s="10">
        <v>0</v>
      </c>
      <c r="W499" s="10">
        <v>0</v>
      </c>
      <c r="X499" s="10">
        <v>0</v>
      </c>
      <c r="Y499" s="10">
        <v>0</v>
      </c>
      <c r="Z499" s="10">
        <v>0</v>
      </c>
      <c r="AA499" s="10">
        <v>99.28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/>
      <c r="AT499" s="10"/>
      <c r="AU499" s="10">
        <f t="shared" si="7"/>
        <v>0</v>
      </c>
      <c r="AV499" s="10">
        <v>863.28</v>
      </c>
      <c r="AW499" s="10">
        <v>99.28</v>
      </c>
      <c r="AX499" s="11">
        <v>0</v>
      </c>
      <c r="AY499" s="11">
        <v>360</v>
      </c>
      <c r="AZ499" s="10">
        <v>324017.6115</v>
      </c>
      <c r="BA499" s="10">
        <v>94050</v>
      </c>
      <c r="BB499" s="12">
        <v>90</v>
      </c>
      <c r="BC499" s="12">
        <v>0.82610526315789501</v>
      </c>
      <c r="BD499" s="12">
        <v>10.65</v>
      </c>
      <c r="BE499" s="12"/>
      <c r="BF499" s="8" t="s">
        <v>75</v>
      </c>
      <c r="BG499" s="5"/>
      <c r="BH499" s="8" t="s">
        <v>706</v>
      </c>
      <c r="BI499" s="8" t="s">
        <v>817</v>
      </c>
      <c r="BJ499" s="8" t="s">
        <v>823</v>
      </c>
      <c r="BK499" s="8" t="s">
        <v>97</v>
      </c>
      <c r="BL499" s="6" t="s">
        <v>79</v>
      </c>
      <c r="BM499" s="12">
        <v>6725.5744881600003</v>
      </c>
      <c r="BN499" s="6" t="s">
        <v>80</v>
      </c>
      <c r="BO499" s="12"/>
      <c r="BP499" s="13">
        <v>37364</v>
      </c>
      <c r="BQ499" s="13">
        <v>48322</v>
      </c>
      <c r="BR499" s="12"/>
      <c r="BS499" s="12">
        <v>0</v>
      </c>
      <c r="BT499" s="12">
        <v>0</v>
      </c>
    </row>
    <row r="500" spans="1:72" s="1" customFormat="1" ht="18.2" customHeight="1" x14ac:dyDescent="0.15">
      <c r="A500" s="14">
        <v>498</v>
      </c>
      <c r="B500" s="15" t="s">
        <v>72</v>
      </c>
      <c r="C500" s="15" t="s">
        <v>73</v>
      </c>
      <c r="D500" s="16">
        <v>45139</v>
      </c>
      <c r="E500" s="17" t="s">
        <v>824</v>
      </c>
      <c r="F500" s="18">
        <v>184</v>
      </c>
      <c r="G500" s="18">
        <v>183</v>
      </c>
      <c r="H500" s="19">
        <v>39360.28</v>
      </c>
      <c r="I500" s="19">
        <v>20630.5</v>
      </c>
      <c r="J500" s="19">
        <v>0</v>
      </c>
      <c r="K500" s="19">
        <v>59990.78</v>
      </c>
      <c r="L500" s="19">
        <v>216.85</v>
      </c>
      <c r="M500" s="19">
        <v>0</v>
      </c>
      <c r="N500" s="19"/>
      <c r="O500" s="19">
        <v>0</v>
      </c>
      <c r="P500" s="19">
        <v>0</v>
      </c>
      <c r="Q500" s="19">
        <v>0</v>
      </c>
      <c r="R500" s="19">
        <v>0</v>
      </c>
      <c r="S500" s="19">
        <v>59990.78</v>
      </c>
      <c r="T500" s="19">
        <v>77516.06</v>
      </c>
      <c r="U500" s="19">
        <v>319.47000000000003</v>
      </c>
      <c r="V500" s="19">
        <v>0</v>
      </c>
      <c r="W500" s="19">
        <v>0</v>
      </c>
      <c r="X500" s="19">
        <v>0</v>
      </c>
      <c r="Y500" s="19">
        <v>0</v>
      </c>
      <c r="Z500" s="19">
        <v>0</v>
      </c>
      <c r="AA500" s="19">
        <v>77835.53</v>
      </c>
      <c r="AB500" s="19">
        <v>0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/>
      <c r="AT500" s="19"/>
      <c r="AU500" s="19">
        <f t="shared" si="7"/>
        <v>0</v>
      </c>
      <c r="AV500" s="19">
        <v>20847.349999999999</v>
      </c>
      <c r="AW500" s="19">
        <v>77835.53</v>
      </c>
      <c r="AX500" s="20">
        <v>111</v>
      </c>
      <c r="AY500" s="20">
        <v>360</v>
      </c>
      <c r="AZ500" s="19">
        <v>222117.065</v>
      </c>
      <c r="BA500" s="19">
        <v>62478</v>
      </c>
      <c r="BB500" s="21">
        <v>90</v>
      </c>
      <c r="BC500" s="21">
        <v>86.417142033996001</v>
      </c>
      <c r="BD500" s="21">
        <v>9.74</v>
      </c>
      <c r="BE500" s="21"/>
      <c r="BF500" s="17" t="s">
        <v>75</v>
      </c>
      <c r="BG500" s="14"/>
      <c r="BH500" s="17" t="s">
        <v>706</v>
      </c>
      <c r="BI500" s="17" t="s">
        <v>825</v>
      </c>
      <c r="BJ500" s="17" t="s">
        <v>826</v>
      </c>
      <c r="BK500" s="17" t="s">
        <v>78</v>
      </c>
      <c r="BL500" s="15" t="s">
        <v>79</v>
      </c>
      <c r="BM500" s="21">
        <v>467371.48954316002</v>
      </c>
      <c r="BN500" s="15" t="s">
        <v>80</v>
      </c>
      <c r="BO500" s="21"/>
      <c r="BP500" s="22">
        <v>37589</v>
      </c>
      <c r="BQ500" s="22">
        <v>48547</v>
      </c>
      <c r="BR500" s="21"/>
      <c r="BS500" s="21">
        <v>90</v>
      </c>
      <c r="BT500" s="21">
        <v>0</v>
      </c>
    </row>
    <row r="501" spans="1:72" s="1" customFormat="1" ht="18.2" customHeight="1" x14ac:dyDescent="0.15">
      <c r="A501" s="5">
        <v>499</v>
      </c>
      <c r="B501" s="6" t="s">
        <v>72</v>
      </c>
      <c r="C501" s="6" t="s">
        <v>73</v>
      </c>
      <c r="D501" s="7">
        <v>45139</v>
      </c>
      <c r="E501" s="8" t="s">
        <v>827</v>
      </c>
      <c r="F501" s="9">
        <v>0</v>
      </c>
      <c r="G501" s="9">
        <v>0</v>
      </c>
      <c r="H501" s="10">
        <v>34569.370000000003</v>
      </c>
      <c r="I501" s="10">
        <v>0</v>
      </c>
      <c r="J501" s="10">
        <v>0</v>
      </c>
      <c r="K501" s="10">
        <v>34569.370000000003</v>
      </c>
      <c r="L501" s="10">
        <v>266.57</v>
      </c>
      <c r="M501" s="10">
        <v>0</v>
      </c>
      <c r="N501" s="10"/>
      <c r="O501" s="10">
        <v>0</v>
      </c>
      <c r="P501" s="10">
        <v>266.57</v>
      </c>
      <c r="Q501" s="10">
        <v>0</v>
      </c>
      <c r="R501" s="10">
        <v>0</v>
      </c>
      <c r="S501" s="10">
        <v>34302.800000000003</v>
      </c>
      <c r="T501" s="10">
        <v>0</v>
      </c>
      <c r="U501" s="10">
        <v>282.02999999999997</v>
      </c>
      <c r="V501" s="10">
        <v>0</v>
      </c>
      <c r="W501" s="10">
        <v>0</v>
      </c>
      <c r="X501" s="10">
        <v>282.02999999999997</v>
      </c>
      <c r="Y501" s="10">
        <v>0</v>
      </c>
      <c r="Z501" s="10">
        <v>0</v>
      </c>
      <c r="AA501" s="10">
        <v>0</v>
      </c>
      <c r="AB501" s="10">
        <v>65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67.48</v>
      </c>
      <c r="AI501" s="19">
        <v>33.96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/>
      <c r="AT501" s="10"/>
      <c r="AU501" s="10">
        <f t="shared" si="7"/>
        <v>715.04</v>
      </c>
      <c r="AV501" s="10">
        <v>0</v>
      </c>
      <c r="AW501" s="10">
        <v>0</v>
      </c>
      <c r="AX501" s="11">
        <v>89</v>
      </c>
      <c r="AY501" s="11">
        <v>360</v>
      </c>
      <c r="AZ501" s="10">
        <v>208471.40599999999</v>
      </c>
      <c r="BA501" s="10">
        <v>63634.58</v>
      </c>
      <c r="BB501" s="12">
        <v>89</v>
      </c>
      <c r="BC501" s="12">
        <v>47.976260706050098</v>
      </c>
      <c r="BD501" s="12">
        <v>9.7899999999999991</v>
      </c>
      <c r="BE501" s="12"/>
      <c r="BF501" s="8" t="s">
        <v>75</v>
      </c>
      <c r="BG501" s="5"/>
      <c r="BH501" s="8" t="s">
        <v>706</v>
      </c>
      <c r="BI501" s="8" t="s">
        <v>828</v>
      </c>
      <c r="BJ501" s="8" t="s">
        <v>829</v>
      </c>
      <c r="BK501" s="8" t="s">
        <v>83</v>
      </c>
      <c r="BL501" s="6" t="s">
        <v>79</v>
      </c>
      <c r="BM501" s="12">
        <v>267243.5786216</v>
      </c>
      <c r="BN501" s="6" t="s">
        <v>80</v>
      </c>
      <c r="BO501" s="12"/>
      <c r="BP501" s="13">
        <v>36896</v>
      </c>
      <c r="BQ501" s="13">
        <v>47853</v>
      </c>
      <c r="BR501" s="12"/>
      <c r="BS501" s="12">
        <v>65</v>
      </c>
      <c r="BT501" s="12">
        <v>0</v>
      </c>
    </row>
    <row r="502" spans="1:72" s="1" customFormat="1" ht="18.2" customHeight="1" x14ac:dyDescent="0.15">
      <c r="A502" s="14">
        <v>500</v>
      </c>
      <c r="B502" s="15" t="s">
        <v>72</v>
      </c>
      <c r="C502" s="15" t="s">
        <v>73</v>
      </c>
      <c r="D502" s="16">
        <v>45139</v>
      </c>
      <c r="E502" s="17" t="s">
        <v>830</v>
      </c>
      <c r="F502" s="18">
        <v>0</v>
      </c>
      <c r="G502" s="18">
        <v>0</v>
      </c>
      <c r="H502" s="19">
        <v>35214.79</v>
      </c>
      <c r="I502" s="19">
        <v>0</v>
      </c>
      <c r="J502" s="19">
        <v>0</v>
      </c>
      <c r="K502" s="19">
        <v>35214.79</v>
      </c>
      <c r="L502" s="19">
        <v>267.64999999999998</v>
      </c>
      <c r="M502" s="19">
        <v>0</v>
      </c>
      <c r="N502" s="19"/>
      <c r="O502" s="19">
        <v>0</v>
      </c>
      <c r="P502" s="19">
        <v>267.64999999999998</v>
      </c>
      <c r="Q502" s="19">
        <v>6.8</v>
      </c>
      <c r="R502" s="19">
        <v>0</v>
      </c>
      <c r="S502" s="19">
        <v>34940.339999999997</v>
      </c>
      <c r="T502" s="19">
        <v>0</v>
      </c>
      <c r="U502" s="19">
        <v>287.58</v>
      </c>
      <c r="V502" s="19">
        <v>0</v>
      </c>
      <c r="W502" s="19">
        <v>0</v>
      </c>
      <c r="X502" s="19">
        <v>287.58</v>
      </c>
      <c r="Y502" s="19">
        <v>0</v>
      </c>
      <c r="Z502" s="19">
        <v>0</v>
      </c>
      <c r="AA502" s="19">
        <v>0</v>
      </c>
      <c r="AB502" s="19">
        <v>90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70.959999999999994</v>
      </c>
      <c r="AI502" s="19">
        <v>33.96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/>
      <c r="AT502" s="19"/>
      <c r="AU502" s="19">
        <f t="shared" si="7"/>
        <v>756.94999999999993</v>
      </c>
      <c r="AV502" s="19">
        <v>0</v>
      </c>
      <c r="AW502" s="19">
        <v>0</v>
      </c>
      <c r="AX502" s="20">
        <v>91</v>
      </c>
      <c r="AY502" s="20">
        <v>360</v>
      </c>
      <c r="AZ502" s="19">
        <v>210660.66450000001</v>
      </c>
      <c r="BA502" s="19">
        <v>64350</v>
      </c>
      <c r="BB502" s="21">
        <v>90</v>
      </c>
      <c r="BC502" s="21">
        <v>48.8676083916084</v>
      </c>
      <c r="BD502" s="21">
        <v>9.8000000000000007</v>
      </c>
      <c r="BE502" s="21"/>
      <c r="BF502" s="17" t="s">
        <v>75</v>
      </c>
      <c r="BG502" s="14"/>
      <c r="BH502" s="17" t="s">
        <v>706</v>
      </c>
      <c r="BI502" s="17" t="s">
        <v>828</v>
      </c>
      <c r="BJ502" s="17" t="s">
        <v>829</v>
      </c>
      <c r="BK502" s="17" t="s">
        <v>83</v>
      </c>
      <c r="BL502" s="15" t="s">
        <v>79</v>
      </c>
      <c r="BM502" s="21">
        <v>272210.47552548</v>
      </c>
      <c r="BN502" s="15" t="s">
        <v>80</v>
      </c>
      <c r="BO502" s="21"/>
      <c r="BP502" s="22">
        <v>36978</v>
      </c>
      <c r="BQ502" s="22">
        <v>47935</v>
      </c>
      <c r="BR502" s="21"/>
      <c r="BS502" s="21">
        <v>90</v>
      </c>
      <c r="BT502" s="21">
        <v>0</v>
      </c>
    </row>
    <row r="503" spans="1:72" s="1" customFormat="1" ht="18.2" customHeight="1" x14ac:dyDescent="0.15">
      <c r="A503" s="5">
        <v>501</v>
      </c>
      <c r="B503" s="6" t="s">
        <v>72</v>
      </c>
      <c r="C503" s="6" t="s">
        <v>73</v>
      </c>
      <c r="D503" s="7">
        <v>45139</v>
      </c>
      <c r="E503" s="8" t="s">
        <v>831</v>
      </c>
      <c r="F503" s="9">
        <v>0</v>
      </c>
      <c r="G503" s="9">
        <v>0</v>
      </c>
      <c r="H503" s="10">
        <v>47769.59</v>
      </c>
      <c r="I503" s="10">
        <v>0</v>
      </c>
      <c r="J503" s="10">
        <v>0</v>
      </c>
      <c r="K503" s="10">
        <v>47769.59</v>
      </c>
      <c r="L503" s="10">
        <v>398.53</v>
      </c>
      <c r="M503" s="10">
        <v>0</v>
      </c>
      <c r="N503" s="10"/>
      <c r="O503" s="10">
        <v>0</v>
      </c>
      <c r="P503" s="10">
        <v>398.53</v>
      </c>
      <c r="Q503" s="10">
        <v>0</v>
      </c>
      <c r="R503" s="10">
        <v>0</v>
      </c>
      <c r="S503" s="10">
        <v>47371.06</v>
      </c>
      <c r="T503" s="10">
        <v>0</v>
      </c>
      <c r="U503" s="10">
        <v>423.96</v>
      </c>
      <c r="V503" s="10">
        <v>0</v>
      </c>
      <c r="W503" s="10">
        <v>0</v>
      </c>
      <c r="X503" s="10">
        <v>423.96</v>
      </c>
      <c r="Y503" s="10">
        <v>0</v>
      </c>
      <c r="Z503" s="10">
        <v>0</v>
      </c>
      <c r="AA503" s="10">
        <v>0</v>
      </c>
      <c r="AB503" s="10">
        <v>90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100.35</v>
      </c>
      <c r="AI503" s="19">
        <v>33.96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/>
      <c r="AT503" s="10"/>
      <c r="AU503" s="10">
        <f t="shared" si="7"/>
        <v>1046.8</v>
      </c>
      <c r="AV503" s="10">
        <v>0</v>
      </c>
      <c r="AW503" s="10">
        <v>0</v>
      </c>
      <c r="AX503" s="11">
        <v>83</v>
      </c>
      <c r="AY503" s="11">
        <v>360</v>
      </c>
      <c r="AZ503" s="10">
        <v>307524.16749999998</v>
      </c>
      <c r="BA503" s="10">
        <v>88825</v>
      </c>
      <c r="BB503" s="12">
        <v>85</v>
      </c>
      <c r="BC503" s="12">
        <v>45.331157894736798</v>
      </c>
      <c r="BD503" s="12">
        <v>10.65</v>
      </c>
      <c r="BE503" s="12"/>
      <c r="BF503" s="8" t="s">
        <v>75</v>
      </c>
      <c r="BG503" s="5"/>
      <c r="BH503" s="8" t="s">
        <v>832</v>
      </c>
      <c r="BI503" s="8" t="s">
        <v>833</v>
      </c>
      <c r="BJ503" s="8" t="s">
        <v>834</v>
      </c>
      <c r="BK503" s="8" t="s">
        <v>83</v>
      </c>
      <c r="BL503" s="6" t="s">
        <v>79</v>
      </c>
      <c r="BM503" s="12">
        <v>369054.75930531998</v>
      </c>
      <c r="BN503" s="6" t="s">
        <v>80</v>
      </c>
      <c r="BO503" s="12"/>
      <c r="BP503" s="13">
        <v>36959</v>
      </c>
      <c r="BQ503" s="13">
        <v>47916</v>
      </c>
      <c r="BR503" s="12"/>
      <c r="BS503" s="12">
        <v>90</v>
      </c>
      <c r="BT503" s="12">
        <v>0</v>
      </c>
    </row>
    <row r="504" spans="1:72" s="1" customFormat="1" ht="18.2" customHeight="1" x14ac:dyDescent="0.15">
      <c r="A504" s="14">
        <v>502</v>
      </c>
      <c r="B504" s="15" t="s">
        <v>72</v>
      </c>
      <c r="C504" s="15" t="s">
        <v>73</v>
      </c>
      <c r="D504" s="16">
        <v>45139</v>
      </c>
      <c r="E504" s="17" t="s">
        <v>835</v>
      </c>
      <c r="F504" s="18">
        <v>0</v>
      </c>
      <c r="G504" s="18">
        <v>0</v>
      </c>
      <c r="H504" s="19">
        <v>45435.68</v>
      </c>
      <c r="I504" s="19">
        <v>323.66000000000003</v>
      </c>
      <c r="J504" s="19">
        <v>0</v>
      </c>
      <c r="K504" s="19">
        <v>45759.34</v>
      </c>
      <c r="L504" s="19">
        <v>326.49</v>
      </c>
      <c r="M504" s="19">
        <v>0</v>
      </c>
      <c r="N504" s="19"/>
      <c r="O504" s="19">
        <v>323.66000000000003</v>
      </c>
      <c r="P504" s="19">
        <v>0</v>
      </c>
      <c r="Q504" s="19">
        <v>0</v>
      </c>
      <c r="R504" s="19">
        <v>0</v>
      </c>
      <c r="S504" s="19">
        <v>45435.68</v>
      </c>
      <c r="T504" s="19">
        <v>399.63</v>
      </c>
      <c r="U504" s="19">
        <v>396.8</v>
      </c>
      <c r="V504" s="19">
        <v>0</v>
      </c>
      <c r="W504" s="19">
        <v>399.63</v>
      </c>
      <c r="X504" s="19">
        <v>0</v>
      </c>
      <c r="Y504" s="19">
        <v>0</v>
      </c>
      <c r="Z504" s="19">
        <v>0</v>
      </c>
      <c r="AA504" s="19">
        <v>396.8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33.96</v>
      </c>
      <c r="AJ504" s="19">
        <v>0</v>
      </c>
      <c r="AK504" s="19">
        <v>0</v>
      </c>
      <c r="AL504" s="19">
        <v>0</v>
      </c>
      <c r="AM504" s="19">
        <v>70</v>
      </c>
      <c r="AN504" s="19">
        <v>0</v>
      </c>
      <c r="AO504" s="19">
        <v>89.45</v>
      </c>
      <c r="AP504" s="19">
        <v>0</v>
      </c>
      <c r="AQ504" s="19">
        <v>0</v>
      </c>
      <c r="AR504" s="19">
        <v>0</v>
      </c>
      <c r="AS504" s="19"/>
      <c r="AT504" s="19"/>
      <c r="AU504" s="19">
        <f t="shared" si="7"/>
        <v>916.7</v>
      </c>
      <c r="AV504" s="19">
        <v>326.49</v>
      </c>
      <c r="AW504" s="19">
        <v>396.8</v>
      </c>
      <c r="AX504" s="20">
        <v>92</v>
      </c>
      <c r="AY504" s="20">
        <v>360</v>
      </c>
      <c r="AZ504" s="19">
        <v>260801.2</v>
      </c>
      <c r="BA504" s="19">
        <v>79200</v>
      </c>
      <c r="BB504" s="21">
        <v>90</v>
      </c>
      <c r="BC504" s="21">
        <v>51.631454545454503</v>
      </c>
      <c r="BD504" s="21">
        <v>10.48</v>
      </c>
      <c r="BE504" s="21"/>
      <c r="BF504" s="17" t="s">
        <v>75</v>
      </c>
      <c r="BG504" s="14"/>
      <c r="BH504" s="17" t="s">
        <v>832</v>
      </c>
      <c r="BI504" s="17" t="s">
        <v>833</v>
      </c>
      <c r="BJ504" s="17" t="s">
        <v>834</v>
      </c>
      <c r="BK504" s="17" t="s">
        <v>83</v>
      </c>
      <c r="BL504" s="15" t="s">
        <v>79</v>
      </c>
      <c r="BM504" s="21">
        <v>353976.75176095997</v>
      </c>
      <c r="BN504" s="15" t="s">
        <v>80</v>
      </c>
      <c r="BO504" s="21"/>
      <c r="BP504" s="22">
        <v>37000</v>
      </c>
      <c r="BQ504" s="22">
        <v>47957</v>
      </c>
      <c r="BR504" s="21"/>
      <c r="BS504" s="21">
        <v>90</v>
      </c>
      <c r="BT504" s="21">
        <v>70</v>
      </c>
    </row>
    <row r="505" spans="1:72" s="1" customFormat="1" ht="18.2" customHeight="1" x14ac:dyDescent="0.15">
      <c r="A505" s="5">
        <v>503</v>
      </c>
      <c r="B505" s="6" t="s">
        <v>72</v>
      </c>
      <c r="C505" s="6" t="s">
        <v>73</v>
      </c>
      <c r="D505" s="7">
        <v>45139</v>
      </c>
      <c r="E505" s="8" t="s">
        <v>836</v>
      </c>
      <c r="F505" s="9">
        <v>2</v>
      </c>
      <c r="G505" s="9">
        <v>2</v>
      </c>
      <c r="H505" s="10">
        <v>51934.29</v>
      </c>
      <c r="I505" s="10">
        <v>1065.74</v>
      </c>
      <c r="J505" s="10">
        <v>0</v>
      </c>
      <c r="K505" s="10">
        <v>53000.03</v>
      </c>
      <c r="L505" s="10">
        <v>361.57</v>
      </c>
      <c r="M505" s="10">
        <v>0</v>
      </c>
      <c r="N505" s="10"/>
      <c r="O505" s="10">
        <v>352.11</v>
      </c>
      <c r="P505" s="10">
        <v>0</v>
      </c>
      <c r="Q505" s="10">
        <v>0</v>
      </c>
      <c r="R505" s="10">
        <v>0</v>
      </c>
      <c r="S505" s="10">
        <v>52647.92</v>
      </c>
      <c r="T505" s="10">
        <v>1401.73</v>
      </c>
      <c r="U505" s="10">
        <v>460.92</v>
      </c>
      <c r="V505" s="10">
        <v>0</v>
      </c>
      <c r="W505" s="10">
        <v>470.38</v>
      </c>
      <c r="X505" s="10">
        <v>0</v>
      </c>
      <c r="Y505" s="10">
        <v>0</v>
      </c>
      <c r="Z505" s="10">
        <v>0</v>
      </c>
      <c r="AA505" s="10">
        <v>1392.27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9">
        <v>33.96</v>
      </c>
      <c r="AJ505" s="10">
        <v>0</v>
      </c>
      <c r="AK505" s="10">
        <v>0</v>
      </c>
      <c r="AL505" s="10">
        <v>0</v>
      </c>
      <c r="AM505" s="10">
        <v>70</v>
      </c>
      <c r="AN505" s="10">
        <v>0</v>
      </c>
      <c r="AO505" s="10">
        <v>100.36</v>
      </c>
      <c r="AP505" s="10">
        <v>0</v>
      </c>
      <c r="AQ505" s="10">
        <v>0</v>
      </c>
      <c r="AR505" s="10">
        <v>0</v>
      </c>
      <c r="AS505" s="10"/>
      <c r="AT505" s="10"/>
      <c r="AU505" s="10">
        <f t="shared" si="7"/>
        <v>1026.81</v>
      </c>
      <c r="AV505" s="10">
        <v>1075.2</v>
      </c>
      <c r="AW505" s="10">
        <v>1392.27</v>
      </c>
      <c r="AX505" s="11">
        <v>92</v>
      </c>
      <c r="AY505" s="11">
        <v>360</v>
      </c>
      <c r="AZ505" s="10">
        <v>310130.92</v>
      </c>
      <c r="BA505" s="10">
        <v>88825</v>
      </c>
      <c r="BB505" s="12">
        <v>85</v>
      </c>
      <c r="BC505" s="12">
        <v>50.380784688995199</v>
      </c>
      <c r="BD505" s="12">
        <v>10.65</v>
      </c>
      <c r="BE505" s="12"/>
      <c r="BF505" s="8" t="s">
        <v>75</v>
      </c>
      <c r="BG505" s="5"/>
      <c r="BH505" s="8" t="s">
        <v>832</v>
      </c>
      <c r="BI505" s="8" t="s">
        <v>833</v>
      </c>
      <c r="BJ505" s="8" t="s">
        <v>834</v>
      </c>
      <c r="BK505" s="8" t="s">
        <v>97</v>
      </c>
      <c r="BL505" s="6" t="s">
        <v>79</v>
      </c>
      <c r="BM505" s="12">
        <v>410165.30859824002</v>
      </c>
      <c r="BN505" s="6" t="s">
        <v>80</v>
      </c>
      <c r="BO505" s="12"/>
      <c r="BP505" s="13">
        <v>37004</v>
      </c>
      <c r="BQ505" s="13">
        <v>47961</v>
      </c>
      <c r="BR505" s="12"/>
      <c r="BS505" s="12">
        <v>90</v>
      </c>
      <c r="BT505" s="12">
        <v>70</v>
      </c>
    </row>
    <row r="506" spans="1:72" s="1" customFormat="1" ht="18.2" customHeight="1" x14ac:dyDescent="0.15">
      <c r="A506" s="14">
        <v>504</v>
      </c>
      <c r="B506" s="15" t="s">
        <v>72</v>
      </c>
      <c r="C506" s="15" t="s">
        <v>73</v>
      </c>
      <c r="D506" s="16">
        <v>45139</v>
      </c>
      <c r="E506" s="17" t="s">
        <v>837</v>
      </c>
      <c r="F506" s="18">
        <v>75</v>
      </c>
      <c r="G506" s="18">
        <v>74</v>
      </c>
      <c r="H506" s="19">
        <v>51934.29</v>
      </c>
      <c r="I506" s="19">
        <v>19740.34</v>
      </c>
      <c r="J506" s="19">
        <v>0</v>
      </c>
      <c r="K506" s="19">
        <v>71674.63</v>
      </c>
      <c r="L506" s="19">
        <v>361.57</v>
      </c>
      <c r="M506" s="19">
        <v>0</v>
      </c>
      <c r="N506" s="19"/>
      <c r="O506" s="19">
        <v>0</v>
      </c>
      <c r="P506" s="19">
        <v>0</v>
      </c>
      <c r="Q506" s="19">
        <v>0</v>
      </c>
      <c r="R506" s="19">
        <v>0</v>
      </c>
      <c r="S506" s="19">
        <v>71674.63</v>
      </c>
      <c r="T506" s="19">
        <v>41946.41</v>
      </c>
      <c r="U506" s="19">
        <v>460.92</v>
      </c>
      <c r="V506" s="19">
        <v>0</v>
      </c>
      <c r="W506" s="19">
        <v>0</v>
      </c>
      <c r="X506" s="19">
        <v>0</v>
      </c>
      <c r="Y506" s="19">
        <v>0</v>
      </c>
      <c r="Z506" s="19">
        <v>0</v>
      </c>
      <c r="AA506" s="19">
        <v>42407.33</v>
      </c>
      <c r="AB506" s="19">
        <v>0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/>
      <c r="AT506" s="19"/>
      <c r="AU506" s="19">
        <f t="shared" si="7"/>
        <v>0</v>
      </c>
      <c r="AV506" s="19">
        <v>20101.91</v>
      </c>
      <c r="AW506" s="19">
        <v>42407.33</v>
      </c>
      <c r="AX506" s="20">
        <v>92</v>
      </c>
      <c r="AY506" s="20">
        <v>360</v>
      </c>
      <c r="AZ506" s="19">
        <v>310499.80499999999</v>
      </c>
      <c r="BA506" s="19">
        <v>88825</v>
      </c>
      <c r="BB506" s="21">
        <v>85</v>
      </c>
      <c r="BC506" s="21">
        <v>68.588162679425807</v>
      </c>
      <c r="BD506" s="21">
        <v>10.65</v>
      </c>
      <c r="BE506" s="21"/>
      <c r="BF506" s="17" t="s">
        <v>75</v>
      </c>
      <c r="BG506" s="14"/>
      <c r="BH506" s="17" t="s">
        <v>832</v>
      </c>
      <c r="BI506" s="17" t="s">
        <v>833</v>
      </c>
      <c r="BJ506" s="17" t="s">
        <v>834</v>
      </c>
      <c r="BK506" s="17" t="s">
        <v>78</v>
      </c>
      <c r="BL506" s="15" t="s">
        <v>79</v>
      </c>
      <c r="BM506" s="21">
        <v>558397.11678286002</v>
      </c>
      <c r="BN506" s="15" t="s">
        <v>80</v>
      </c>
      <c r="BO506" s="21"/>
      <c r="BP506" s="22">
        <v>37011</v>
      </c>
      <c r="BQ506" s="22">
        <v>47968</v>
      </c>
      <c r="BR506" s="21"/>
      <c r="BS506" s="21">
        <v>90</v>
      </c>
      <c r="BT506" s="21">
        <v>0</v>
      </c>
    </row>
    <row r="507" spans="1:72" s="1" customFormat="1" ht="18.2" customHeight="1" x14ac:dyDescent="0.15">
      <c r="A507" s="5">
        <v>505</v>
      </c>
      <c r="B507" s="6" t="s">
        <v>72</v>
      </c>
      <c r="C507" s="6" t="s">
        <v>73</v>
      </c>
      <c r="D507" s="7">
        <v>45139</v>
      </c>
      <c r="E507" s="8" t="s">
        <v>838</v>
      </c>
      <c r="F507" s="9">
        <v>82</v>
      </c>
      <c r="G507" s="9">
        <v>81</v>
      </c>
      <c r="H507" s="10">
        <v>52647.92</v>
      </c>
      <c r="I507" s="10">
        <v>20632.03</v>
      </c>
      <c r="J507" s="10">
        <v>0</v>
      </c>
      <c r="K507" s="10">
        <v>73279.95</v>
      </c>
      <c r="L507" s="10">
        <v>355.24</v>
      </c>
      <c r="M507" s="10">
        <v>0</v>
      </c>
      <c r="N507" s="10"/>
      <c r="O507" s="10">
        <v>0</v>
      </c>
      <c r="P507" s="10">
        <v>0</v>
      </c>
      <c r="Q507" s="10">
        <v>0</v>
      </c>
      <c r="R507" s="10">
        <v>0</v>
      </c>
      <c r="S507" s="10">
        <v>73279.95</v>
      </c>
      <c r="T507" s="10">
        <v>46812.18</v>
      </c>
      <c r="U507" s="10">
        <v>467.25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47279.43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/>
      <c r="AT507" s="10"/>
      <c r="AU507" s="10">
        <f t="shared" si="7"/>
        <v>0</v>
      </c>
      <c r="AV507" s="10">
        <v>20987.27</v>
      </c>
      <c r="AW507" s="10">
        <v>47279.43</v>
      </c>
      <c r="AX507" s="11">
        <v>94</v>
      </c>
      <c r="AY507" s="11">
        <v>360</v>
      </c>
      <c r="AZ507" s="10">
        <v>311457.86099999998</v>
      </c>
      <c r="BA507" s="10">
        <v>88825</v>
      </c>
      <c r="BB507" s="12">
        <v>85</v>
      </c>
      <c r="BC507" s="12">
        <v>70.124354066985703</v>
      </c>
      <c r="BD507" s="12">
        <v>10.65</v>
      </c>
      <c r="BE507" s="12"/>
      <c r="BF507" s="8" t="s">
        <v>75</v>
      </c>
      <c r="BG507" s="5"/>
      <c r="BH507" s="8" t="s">
        <v>832</v>
      </c>
      <c r="BI507" s="8" t="s">
        <v>833</v>
      </c>
      <c r="BJ507" s="8" t="s">
        <v>834</v>
      </c>
      <c r="BK507" s="8" t="s">
        <v>78</v>
      </c>
      <c r="BL507" s="6" t="s">
        <v>79</v>
      </c>
      <c r="BM507" s="12">
        <v>570903.71862389997</v>
      </c>
      <c r="BN507" s="6" t="s">
        <v>80</v>
      </c>
      <c r="BO507" s="12"/>
      <c r="BP507" s="13">
        <v>37049</v>
      </c>
      <c r="BQ507" s="13">
        <v>48006</v>
      </c>
      <c r="BR507" s="12"/>
      <c r="BS507" s="12">
        <v>90</v>
      </c>
      <c r="BT507" s="12">
        <v>0</v>
      </c>
    </row>
    <row r="508" spans="1:72" s="1" customFormat="1" ht="18.2" customHeight="1" x14ac:dyDescent="0.15">
      <c r="A508" s="14">
        <v>506</v>
      </c>
      <c r="B508" s="15" t="s">
        <v>72</v>
      </c>
      <c r="C508" s="15" t="s">
        <v>73</v>
      </c>
      <c r="D508" s="16">
        <v>45139</v>
      </c>
      <c r="E508" s="17" t="s">
        <v>839</v>
      </c>
      <c r="F508" s="18">
        <v>157</v>
      </c>
      <c r="G508" s="18">
        <v>156</v>
      </c>
      <c r="H508" s="19">
        <v>46245.81</v>
      </c>
      <c r="I508" s="19">
        <v>25201.7</v>
      </c>
      <c r="J508" s="19">
        <v>0</v>
      </c>
      <c r="K508" s="19">
        <v>71447.509999999995</v>
      </c>
      <c r="L508" s="19">
        <v>297.35000000000002</v>
      </c>
      <c r="M508" s="19">
        <v>0</v>
      </c>
      <c r="N508" s="19"/>
      <c r="O508" s="19">
        <v>0</v>
      </c>
      <c r="P508" s="19">
        <v>0</v>
      </c>
      <c r="Q508" s="19">
        <v>0</v>
      </c>
      <c r="R508" s="19">
        <v>0</v>
      </c>
      <c r="S508" s="19">
        <v>71447.509999999995</v>
      </c>
      <c r="T508" s="19">
        <v>87607.89</v>
      </c>
      <c r="U508" s="19">
        <v>396.18</v>
      </c>
      <c r="V508" s="19">
        <v>0</v>
      </c>
      <c r="W508" s="19">
        <v>0</v>
      </c>
      <c r="X508" s="19">
        <v>0</v>
      </c>
      <c r="Y508" s="19">
        <v>0</v>
      </c>
      <c r="Z508" s="19">
        <v>0</v>
      </c>
      <c r="AA508" s="19">
        <v>88004.07</v>
      </c>
      <c r="AB508" s="19">
        <v>0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>
        <v>0</v>
      </c>
      <c r="AI508" s="19">
        <v>0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</v>
      </c>
      <c r="AQ508" s="19">
        <v>0</v>
      </c>
      <c r="AR508" s="19">
        <v>0</v>
      </c>
      <c r="AS508" s="19"/>
      <c r="AT508" s="19"/>
      <c r="AU508" s="19">
        <f t="shared" si="7"/>
        <v>0</v>
      </c>
      <c r="AV508" s="19">
        <v>25499.05</v>
      </c>
      <c r="AW508" s="19">
        <v>88004.07</v>
      </c>
      <c r="AX508" s="20">
        <v>96</v>
      </c>
      <c r="AY508" s="20">
        <v>360</v>
      </c>
      <c r="AZ508" s="19">
        <v>262369.88799999998</v>
      </c>
      <c r="BA508" s="19">
        <v>75679.899999999994</v>
      </c>
      <c r="BB508" s="21">
        <v>86</v>
      </c>
      <c r="BC508" s="21">
        <v>81.190459553989896</v>
      </c>
      <c r="BD508" s="21">
        <v>11.03</v>
      </c>
      <c r="BE508" s="21"/>
      <c r="BF508" s="17" t="s">
        <v>75</v>
      </c>
      <c r="BG508" s="14"/>
      <c r="BH508" s="17" t="s">
        <v>832</v>
      </c>
      <c r="BI508" s="17" t="s">
        <v>833</v>
      </c>
      <c r="BJ508" s="17" t="s">
        <v>834</v>
      </c>
      <c r="BK508" s="17" t="s">
        <v>78</v>
      </c>
      <c r="BL508" s="15" t="s">
        <v>79</v>
      </c>
      <c r="BM508" s="21">
        <v>556627.68800222001</v>
      </c>
      <c r="BN508" s="15" t="s">
        <v>80</v>
      </c>
      <c r="BO508" s="21"/>
      <c r="BP508" s="22">
        <v>37112</v>
      </c>
      <c r="BQ508" s="22">
        <v>48069</v>
      </c>
      <c r="BR508" s="21"/>
      <c r="BS508" s="21">
        <v>94.37</v>
      </c>
      <c r="BT508" s="21">
        <v>25</v>
      </c>
    </row>
    <row r="509" spans="1:72" s="1" customFormat="1" ht="18.2" customHeight="1" x14ac:dyDescent="0.15">
      <c r="A509" s="5">
        <v>507</v>
      </c>
      <c r="B509" s="6" t="s">
        <v>72</v>
      </c>
      <c r="C509" s="6" t="s">
        <v>73</v>
      </c>
      <c r="D509" s="7">
        <v>45139</v>
      </c>
      <c r="E509" s="8" t="s">
        <v>840</v>
      </c>
      <c r="F509" s="9">
        <v>122</v>
      </c>
      <c r="G509" s="9">
        <v>121</v>
      </c>
      <c r="H509" s="10">
        <v>56355.24</v>
      </c>
      <c r="I509" s="10">
        <v>23960.66</v>
      </c>
      <c r="J509" s="10">
        <v>0</v>
      </c>
      <c r="K509" s="10">
        <v>80315.899999999994</v>
      </c>
      <c r="L509" s="10">
        <v>322.33999999999997</v>
      </c>
      <c r="M509" s="10">
        <v>0</v>
      </c>
      <c r="N509" s="10"/>
      <c r="O509" s="10">
        <v>0</v>
      </c>
      <c r="P509" s="10">
        <v>0</v>
      </c>
      <c r="Q509" s="10">
        <v>0</v>
      </c>
      <c r="R509" s="10">
        <v>0</v>
      </c>
      <c r="S509" s="10">
        <v>80315.899999999994</v>
      </c>
      <c r="T509" s="10">
        <v>76383.17</v>
      </c>
      <c r="U509" s="10">
        <v>500.15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76883.320000000007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/>
      <c r="AT509" s="10"/>
      <c r="AU509" s="10">
        <f t="shared" si="7"/>
        <v>0</v>
      </c>
      <c r="AV509" s="10">
        <v>24283</v>
      </c>
      <c r="AW509" s="10">
        <v>76883.320000000007</v>
      </c>
      <c r="AX509" s="11">
        <v>105</v>
      </c>
      <c r="AY509" s="11">
        <v>360</v>
      </c>
      <c r="AZ509" s="10">
        <v>352774.84710000001</v>
      </c>
      <c r="BA509" s="10">
        <v>88825</v>
      </c>
      <c r="BB509" s="12">
        <v>78.540000000000006</v>
      </c>
      <c r="BC509" s="12">
        <v>71.016164210526298</v>
      </c>
      <c r="BD509" s="12">
        <v>10.65</v>
      </c>
      <c r="BE509" s="12"/>
      <c r="BF509" s="8" t="s">
        <v>75</v>
      </c>
      <c r="BG509" s="5"/>
      <c r="BH509" s="8" t="s">
        <v>832</v>
      </c>
      <c r="BI509" s="8" t="s">
        <v>833</v>
      </c>
      <c r="BJ509" s="8" t="s">
        <v>834</v>
      </c>
      <c r="BK509" s="8" t="s">
        <v>78</v>
      </c>
      <c r="BL509" s="6" t="s">
        <v>79</v>
      </c>
      <c r="BM509" s="12">
        <v>625718.84907979995</v>
      </c>
      <c r="BN509" s="6" t="s">
        <v>80</v>
      </c>
      <c r="BO509" s="12"/>
      <c r="BP509" s="13">
        <v>37384</v>
      </c>
      <c r="BQ509" s="13">
        <v>48342</v>
      </c>
      <c r="BR509" s="12"/>
      <c r="BS509" s="12">
        <v>90</v>
      </c>
      <c r="BT509" s="12">
        <v>0</v>
      </c>
    </row>
    <row r="510" spans="1:72" s="1" customFormat="1" ht="18.2" customHeight="1" x14ac:dyDescent="0.15">
      <c r="A510" s="14">
        <v>508</v>
      </c>
      <c r="B510" s="15" t="s">
        <v>72</v>
      </c>
      <c r="C510" s="15" t="s">
        <v>73</v>
      </c>
      <c r="D510" s="16">
        <v>45139</v>
      </c>
      <c r="E510" s="17" t="s">
        <v>841</v>
      </c>
      <c r="F510" s="18">
        <v>0</v>
      </c>
      <c r="G510" s="18">
        <v>0</v>
      </c>
      <c r="H510" s="19">
        <v>38141.78</v>
      </c>
      <c r="I510" s="19">
        <v>479.72</v>
      </c>
      <c r="J510" s="19">
        <v>0</v>
      </c>
      <c r="K510" s="19">
        <v>38621.5</v>
      </c>
      <c r="L510" s="19">
        <v>483.98</v>
      </c>
      <c r="M510" s="19">
        <v>0</v>
      </c>
      <c r="N510" s="19"/>
      <c r="O510" s="19">
        <v>479.72</v>
      </c>
      <c r="P510" s="19">
        <v>0</v>
      </c>
      <c r="Q510" s="19">
        <v>0</v>
      </c>
      <c r="R510" s="19">
        <v>0</v>
      </c>
      <c r="S510" s="19">
        <v>38141.78</v>
      </c>
      <c r="T510" s="19">
        <v>342.77</v>
      </c>
      <c r="U510" s="19">
        <v>338.51</v>
      </c>
      <c r="V510" s="19">
        <v>0</v>
      </c>
      <c r="W510" s="19">
        <v>342.77</v>
      </c>
      <c r="X510" s="19">
        <v>0</v>
      </c>
      <c r="Y510" s="19">
        <v>0</v>
      </c>
      <c r="Z510" s="19">
        <v>0</v>
      </c>
      <c r="AA510" s="19">
        <v>338.51</v>
      </c>
      <c r="AB510" s="19">
        <v>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0</v>
      </c>
      <c r="AI510" s="19">
        <v>33.96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/>
      <c r="AT510" s="19"/>
      <c r="AU510" s="19">
        <f t="shared" si="7"/>
        <v>856.45</v>
      </c>
      <c r="AV510" s="19">
        <v>483.98</v>
      </c>
      <c r="AW510" s="19">
        <v>338.51</v>
      </c>
      <c r="AX510" s="20">
        <v>59</v>
      </c>
      <c r="AY510" s="20">
        <v>360</v>
      </c>
      <c r="AZ510" s="19">
        <v>352576.46970000002</v>
      </c>
      <c r="BA510" s="19">
        <v>88825</v>
      </c>
      <c r="BB510" s="21">
        <v>78.540000000000006</v>
      </c>
      <c r="BC510" s="21">
        <v>33.7253633684211</v>
      </c>
      <c r="BD510" s="21">
        <v>10.65</v>
      </c>
      <c r="BE510" s="21"/>
      <c r="BF510" s="17" t="s">
        <v>75</v>
      </c>
      <c r="BG510" s="14"/>
      <c r="BH510" s="17" t="s">
        <v>832</v>
      </c>
      <c r="BI510" s="17" t="s">
        <v>833</v>
      </c>
      <c r="BJ510" s="17" t="s">
        <v>834</v>
      </c>
      <c r="BK510" s="17" t="s">
        <v>83</v>
      </c>
      <c r="BL510" s="15" t="s">
        <v>79</v>
      </c>
      <c r="BM510" s="21">
        <v>297152.00456516002</v>
      </c>
      <c r="BN510" s="15" t="s">
        <v>80</v>
      </c>
      <c r="BO510" s="21"/>
      <c r="BP510" s="22">
        <v>37393</v>
      </c>
      <c r="BQ510" s="22">
        <v>48351</v>
      </c>
      <c r="BR510" s="21"/>
      <c r="BS510" s="21">
        <v>90</v>
      </c>
      <c r="BT510" s="21">
        <v>70</v>
      </c>
    </row>
    <row r="511" spans="1:72" s="1" customFormat="1" ht="18.2" customHeight="1" x14ac:dyDescent="0.15">
      <c r="A511" s="5">
        <v>509</v>
      </c>
      <c r="B511" s="6" t="s">
        <v>72</v>
      </c>
      <c r="C511" s="6" t="s">
        <v>73</v>
      </c>
      <c r="D511" s="7">
        <v>45139</v>
      </c>
      <c r="E511" s="8" t="s">
        <v>842</v>
      </c>
      <c r="F511" s="9">
        <v>103</v>
      </c>
      <c r="G511" s="9">
        <v>102</v>
      </c>
      <c r="H511" s="10">
        <v>44680.59</v>
      </c>
      <c r="I511" s="10">
        <v>41337.96</v>
      </c>
      <c r="J511" s="10">
        <v>0</v>
      </c>
      <c r="K511" s="10">
        <v>86018.55</v>
      </c>
      <c r="L511" s="10">
        <v>609.07000000000005</v>
      </c>
      <c r="M511" s="10">
        <v>0</v>
      </c>
      <c r="N511" s="10"/>
      <c r="O511" s="10">
        <v>0</v>
      </c>
      <c r="P511" s="10">
        <v>0</v>
      </c>
      <c r="Q511" s="10">
        <v>0</v>
      </c>
      <c r="R511" s="10">
        <v>0</v>
      </c>
      <c r="S511" s="10">
        <v>86018.55</v>
      </c>
      <c r="T511" s="10">
        <v>61396.38</v>
      </c>
      <c r="U511" s="10">
        <v>388.35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61784.73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/>
      <c r="AT511" s="10"/>
      <c r="AU511" s="10">
        <f t="shared" si="7"/>
        <v>0</v>
      </c>
      <c r="AV511" s="10">
        <v>41947.03</v>
      </c>
      <c r="AW511" s="10">
        <v>61784.73</v>
      </c>
      <c r="AX511" s="11">
        <v>56</v>
      </c>
      <c r="AY511" s="11">
        <v>300</v>
      </c>
      <c r="AZ511" s="10">
        <v>386366.45600000001</v>
      </c>
      <c r="BA511" s="10">
        <v>106200</v>
      </c>
      <c r="BB511" s="12">
        <v>90</v>
      </c>
      <c r="BC511" s="12">
        <v>72.897076271186506</v>
      </c>
      <c r="BD511" s="12">
        <v>10.43</v>
      </c>
      <c r="BE511" s="12"/>
      <c r="BF511" s="8" t="s">
        <v>75</v>
      </c>
      <c r="BG511" s="5"/>
      <c r="BH511" s="8" t="s">
        <v>832</v>
      </c>
      <c r="BI511" s="8" t="s">
        <v>833</v>
      </c>
      <c r="BJ511" s="8" t="s">
        <v>843</v>
      </c>
      <c r="BK511" s="8" t="s">
        <v>78</v>
      </c>
      <c r="BL511" s="6" t="s">
        <v>79</v>
      </c>
      <c r="BM511" s="12">
        <v>670146.60989309999</v>
      </c>
      <c r="BN511" s="6" t="s">
        <v>80</v>
      </c>
      <c r="BO511" s="12"/>
      <c r="BP511" s="13">
        <v>37727</v>
      </c>
      <c r="BQ511" s="13">
        <v>46859</v>
      </c>
      <c r="BR511" s="12"/>
      <c r="BS511" s="12">
        <v>141.94999999999999</v>
      </c>
      <c r="BT511" s="12">
        <v>0</v>
      </c>
    </row>
    <row r="512" spans="1:72" s="1" customFormat="1" ht="18.2" customHeight="1" x14ac:dyDescent="0.15">
      <c r="A512" s="14">
        <v>510</v>
      </c>
      <c r="B512" s="15" t="s">
        <v>72</v>
      </c>
      <c r="C512" s="15" t="s">
        <v>73</v>
      </c>
      <c r="D512" s="16">
        <v>45139</v>
      </c>
      <c r="E512" s="17" t="s">
        <v>844</v>
      </c>
      <c r="F512" s="18">
        <v>107</v>
      </c>
      <c r="G512" s="18">
        <v>106</v>
      </c>
      <c r="H512" s="19">
        <v>44181.14</v>
      </c>
      <c r="I512" s="19">
        <v>63297.21</v>
      </c>
      <c r="J512" s="19">
        <v>0</v>
      </c>
      <c r="K512" s="19">
        <v>107478.35</v>
      </c>
      <c r="L512" s="19">
        <v>888.97</v>
      </c>
      <c r="M512" s="19">
        <v>0</v>
      </c>
      <c r="N512" s="19"/>
      <c r="O512" s="19">
        <v>0</v>
      </c>
      <c r="P512" s="19">
        <v>0</v>
      </c>
      <c r="Q512" s="19">
        <v>0</v>
      </c>
      <c r="R512" s="19">
        <v>0</v>
      </c>
      <c r="S512" s="19">
        <v>107478.35</v>
      </c>
      <c r="T512" s="19">
        <v>68515.39</v>
      </c>
      <c r="U512" s="19">
        <v>354.55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68869.94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/>
      <c r="AT512" s="19"/>
      <c r="AU512" s="19">
        <f t="shared" si="7"/>
        <v>0</v>
      </c>
      <c r="AV512" s="19">
        <v>64186.18</v>
      </c>
      <c r="AW512" s="19">
        <v>68869.94</v>
      </c>
      <c r="AX512" s="20">
        <v>41</v>
      </c>
      <c r="AY512" s="20">
        <v>300</v>
      </c>
      <c r="AZ512" s="19">
        <v>543307.5368</v>
      </c>
      <c r="BA512" s="19">
        <v>140866</v>
      </c>
      <c r="BB512" s="21">
        <v>85</v>
      </c>
      <c r="BC512" s="21">
        <v>64.853546987917596</v>
      </c>
      <c r="BD512" s="21">
        <v>9.6300000000000008</v>
      </c>
      <c r="BE512" s="21"/>
      <c r="BF512" s="17" t="s">
        <v>75</v>
      </c>
      <c r="BG512" s="14"/>
      <c r="BH512" s="17" t="s">
        <v>832</v>
      </c>
      <c r="BI512" s="17" t="s">
        <v>833</v>
      </c>
      <c r="BJ512" s="17" t="s">
        <v>834</v>
      </c>
      <c r="BK512" s="17" t="s">
        <v>78</v>
      </c>
      <c r="BL512" s="15" t="s">
        <v>79</v>
      </c>
      <c r="BM512" s="21">
        <v>837333.94586870004</v>
      </c>
      <c r="BN512" s="15" t="s">
        <v>80</v>
      </c>
      <c r="BO512" s="21"/>
      <c r="BP512" s="22">
        <v>37770</v>
      </c>
      <c r="BQ512" s="22">
        <v>46902</v>
      </c>
      <c r="BR512" s="21"/>
      <c r="BS512" s="21">
        <v>181.93</v>
      </c>
      <c r="BT512" s="21">
        <v>0</v>
      </c>
    </row>
    <row r="513" spans="1:72" s="1" customFormat="1" ht="18.2" customHeight="1" x14ac:dyDescent="0.15">
      <c r="A513" s="5">
        <v>511</v>
      </c>
      <c r="B513" s="6" t="s">
        <v>72</v>
      </c>
      <c r="C513" s="6" t="s">
        <v>73</v>
      </c>
      <c r="D513" s="7">
        <v>45139</v>
      </c>
      <c r="E513" s="8" t="s">
        <v>845</v>
      </c>
      <c r="F513" s="9">
        <v>151</v>
      </c>
      <c r="G513" s="9">
        <v>150</v>
      </c>
      <c r="H513" s="10">
        <v>63758.07</v>
      </c>
      <c r="I513" s="10">
        <v>26229.39</v>
      </c>
      <c r="J513" s="10">
        <v>0</v>
      </c>
      <c r="K513" s="10">
        <v>89987.46</v>
      </c>
      <c r="L513" s="10">
        <v>316.33</v>
      </c>
      <c r="M513" s="10">
        <v>0</v>
      </c>
      <c r="N513" s="10"/>
      <c r="O513" s="10">
        <v>0</v>
      </c>
      <c r="P513" s="10">
        <v>0</v>
      </c>
      <c r="Q513" s="10">
        <v>0</v>
      </c>
      <c r="R513" s="10">
        <v>0</v>
      </c>
      <c r="S513" s="10">
        <v>89987.46</v>
      </c>
      <c r="T513" s="10">
        <v>107139.85</v>
      </c>
      <c r="U513" s="10">
        <v>566.91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107706.76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/>
      <c r="AT513" s="10"/>
      <c r="AU513" s="10">
        <f t="shared" si="7"/>
        <v>0</v>
      </c>
      <c r="AV513" s="10">
        <v>26545.72</v>
      </c>
      <c r="AW513" s="10">
        <v>107706.76</v>
      </c>
      <c r="AX513" s="11">
        <v>115</v>
      </c>
      <c r="AY513" s="11">
        <v>360</v>
      </c>
      <c r="AZ513" s="10">
        <v>344999.96759999997</v>
      </c>
      <c r="BA513" s="10">
        <v>95230.52</v>
      </c>
      <c r="BB513" s="12">
        <v>90</v>
      </c>
      <c r="BC513" s="12">
        <v>85.044914172473298</v>
      </c>
      <c r="BD513" s="12">
        <v>10.67</v>
      </c>
      <c r="BE513" s="12"/>
      <c r="BF513" s="8" t="s">
        <v>75</v>
      </c>
      <c r="BG513" s="5"/>
      <c r="BH513" s="8" t="s">
        <v>846</v>
      </c>
      <c r="BI513" s="8" t="s">
        <v>847</v>
      </c>
      <c r="BJ513" s="8" t="s">
        <v>848</v>
      </c>
      <c r="BK513" s="8" t="s">
        <v>78</v>
      </c>
      <c r="BL513" s="6" t="s">
        <v>79</v>
      </c>
      <c r="BM513" s="12">
        <v>701067.28434611997</v>
      </c>
      <c r="BN513" s="6" t="s">
        <v>80</v>
      </c>
      <c r="BO513" s="12"/>
      <c r="BP513" s="13">
        <v>37708</v>
      </c>
      <c r="BQ513" s="13">
        <v>48666</v>
      </c>
      <c r="BR513" s="12"/>
      <c r="BS513" s="12">
        <v>95</v>
      </c>
      <c r="BT513" s="12">
        <v>0</v>
      </c>
    </row>
    <row r="514" spans="1:72" s="1" customFormat="1" ht="18.2" customHeight="1" x14ac:dyDescent="0.15">
      <c r="A514" s="14">
        <v>512</v>
      </c>
      <c r="B514" s="15" t="s">
        <v>72</v>
      </c>
      <c r="C514" s="15" t="s">
        <v>73</v>
      </c>
      <c r="D514" s="16">
        <v>45139</v>
      </c>
      <c r="E514" s="17" t="s">
        <v>849</v>
      </c>
      <c r="F514" s="18">
        <v>165</v>
      </c>
      <c r="G514" s="18">
        <v>164</v>
      </c>
      <c r="H514" s="19">
        <v>26847.74</v>
      </c>
      <c r="I514" s="19">
        <v>17421.060000000001</v>
      </c>
      <c r="J514" s="19">
        <v>0</v>
      </c>
      <c r="K514" s="19">
        <v>44268.800000000003</v>
      </c>
      <c r="L514" s="19">
        <v>163.56</v>
      </c>
      <c r="M514" s="19">
        <v>0</v>
      </c>
      <c r="N514" s="19"/>
      <c r="O514" s="19">
        <v>0</v>
      </c>
      <c r="P514" s="19">
        <v>0</v>
      </c>
      <c r="Q514" s="19">
        <v>0</v>
      </c>
      <c r="R514" s="19">
        <v>0</v>
      </c>
      <c r="S514" s="19">
        <v>44268.800000000003</v>
      </c>
      <c r="T514" s="19">
        <v>34964.79</v>
      </c>
      <c r="U514" s="19">
        <v>153.93</v>
      </c>
      <c r="V514" s="19">
        <v>0</v>
      </c>
      <c r="W514" s="19">
        <v>0</v>
      </c>
      <c r="X514" s="19">
        <v>0</v>
      </c>
      <c r="Y514" s="19">
        <v>0</v>
      </c>
      <c r="Z514" s="19">
        <v>0</v>
      </c>
      <c r="AA514" s="19">
        <v>35118.720000000001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/>
      <c r="AT514" s="19"/>
      <c r="AU514" s="19">
        <f t="shared" si="7"/>
        <v>0</v>
      </c>
      <c r="AV514" s="19">
        <v>17584.62</v>
      </c>
      <c r="AW514" s="19">
        <v>35118.720000000001</v>
      </c>
      <c r="AX514" s="20">
        <v>115</v>
      </c>
      <c r="AY514" s="20">
        <v>360</v>
      </c>
      <c r="AZ514" s="19">
        <v>174999.99540000001</v>
      </c>
      <c r="BA514" s="19">
        <v>48305.34</v>
      </c>
      <c r="BB514" s="21">
        <v>90</v>
      </c>
      <c r="BC514" s="21">
        <v>82.479328372391095</v>
      </c>
      <c r="BD514" s="21">
        <v>6.88</v>
      </c>
      <c r="BE514" s="21"/>
      <c r="BF514" s="17" t="s">
        <v>75</v>
      </c>
      <c r="BG514" s="14"/>
      <c r="BH514" s="17" t="s">
        <v>846</v>
      </c>
      <c r="BI514" s="17" t="s">
        <v>850</v>
      </c>
      <c r="BJ514" s="17" t="s">
        <v>851</v>
      </c>
      <c r="BK514" s="17" t="s">
        <v>78</v>
      </c>
      <c r="BL514" s="15" t="s">
        <v>79</v>
      </c>
      <c r="BM514" s="21">
        <v>344885.91407360003</v>
      </c>
      <c r="BN514" s="15" t="s">
        <v>80</v>
      </c>
      <c r="BO514" s="21"/>
      <c r="BP514" s="22">
        <v>37708</v>
      </c>
      <c r="BQ514" s="22">
        <v>48666</v>
      </c>
      <c r="BR514" s="21"/>
      <c r="BS514" s="21">
        <v>78.5</v>
      </c>
      <c r="BT514" s="21">
        <v>0</v>
      </c>
    </row>
    <row r="515" spans="1:72" s="1" customFormat="1" ht="18.2" customHeight="1" x14ac:dyDescent="0.15">
      <c r="A515" s="5">
        <v>513</v>
      </c>
      <c r="B515" s="6" t="s">
        <v>72</v>
      </c>
      <c r="C515" s="6" t="s">
        <v>73</v>
      </c>
      <c r="D515" s="7">
        <v>45139</v>
      </c>
      <c r="E515" s="8" t="s">
        <v>852</v>
      </c>
      <c r="F515" s="9">
        <v>143</v>
      </c>
      <c r="G515" s="9">
        <v>142</v>
      </c>
      <c r="H515" s="10">
        <v>63758.07</v>
      </c>
      <c r="I515" s="10">
        <v>25543.5</v>
      </c>
      <c r="J515" s="10">
        <v>0</v>
      </c>
      <c r="K515" s="10">
        <v>89301.57</v>
      </c>
      <c r="L515" s="10">
        <v>316.33</v>
      </c>
      <c r="M515" s="10">
        <v>0</v>
      </c>
      <c r="N515" s="10"/>
      <c r="O515" s="10">
        <v>0</v>
      </c>
      <c r="P515" s="10">
        <v>0</v>
      </c>
      <c r="Q515" s="10">
        <v>0</v>
      </c>
      <c r="R515" s="10">
        <v>0</v>
      </c>
      <c r="S515" s="10">
        <v>89301.57</v>
      </c>
      <c r="T515" s="10">
        <v>100759.82</v>
      </c>
      <c r="U515" s="10">
        <v>566.91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101326.73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>
        <v>0</v>
      </c>
      <c r="AM515" s="10">
        <v>0</v>
      </c>
      <c r="AN515" s="10">
        <v>0</v>
      </c>
      <c r="AO515" s="10">
        <v>0</v>
      </c>
      <c r="AP515" s="10">
        <v>0</v>
      </c>
      <c r="AQ515" s="10">
        <v>0</v>
      </c>
      <c r="AR515" s="10">
        <v>0</v>
      </c>
      <c r="AS515" s="10"/>
      <c r="AT515" s="10"/>
      <c r="AU515" s="10">
        <f t="shared" ref="AU515:AU578" si="8">SUM(AB515:AR515,W515:Y515,O515:R515)-J515-AS515-AT515</f>
        <v>0</v>
      </c>
      <c r="AV515" s="10">
        <v>25859.83</v>
      </c>
      <c r="AW515" s="10">
        <v>101326.73</v>
      </c>
      <c r="AX515" s="11">
        <v>115</v>
      </c>
      <c r="AY515" s="11">
        <v>360</v>
      </c>
      <c r="AZ515" s="10">
        <v>344999.96759999997</v>
      </c>
      <c r="BA515" s="10">
        <v>95230.52</v>
      </c>
      <c r="BB515" s="12">
        <v>90</v>
      </c>
      <c r="BC515" s="12">
        <v>84.396696563244603</v>
      </c>
      <c r="BD515" s="12">
        <v>10.67</v>
      </c>
      <c r="BE515" s="12"/>
      <c r="BF515" s="8" t="s">
        <v>75</v>
      </c>
      <c r="BG515" s="5"/>
      <c r="BH515" s="8" t="s">
        <v>846</v>
      </c>
      <c r="BI515" s="8" t="s">
        <v>847</v>
      </c>
      <c r="BJ515" s="8" t="s">
        <v>848</v>
      </c>
      <c r="BK515" s="8" t="s">
        <v>78</v>
      </c>
      <c r="BL515" s="6" t="s">
        <v>79</v>
      </c>
      <c r="BM515" s="12">
        <v>695723.70603353996</v>
      </c>
      <c r="BN515" s="6" t="s">
        <v>80</v>
      </c>
      <c r="BO515" s="12"/>
      <c r="BP515" s="13">
        <v>37708</v>
      </c>
      <c r="BQ515" s="13">
        <v>48666</v>
      </c>
      <c r="BR515" s="12"/>
      <c r="BS515" s="12">
        <v>95</v>
      </c>
      <c r="BT515" s="12">
        <v>0</v>
      </c>
    </row>
    <row r="516" spans="1:72" s="1" customFormat="1" ht="18.2" customHeight="1" x14ac:dyDescent="0.15">
      <c r="A516" s="14">
        <v>514</v>
      </c>
      <c r="B516" s="15" t="s">
        <v>72</v>
      </c>
      <c r="C516" s="15" t="s">
        <v>73</v>
      </c>
      <c r="D516" s="16">
        <v>45139</v>
      </c>
      <c r="E516" s="17" t="s">
        <v>853</v>
      </c>
      <c r="F516" s="18">
        <v>0</v>
      </c>
      <c r="G516" s="18">
        <v>0</v>
      </c>
      <c r="H516" s="19">
        <v>20249.66</v>
      </c>
      <c r="I516" s="19">
        <v>0</v>
      </c>
      <c r="J516" s="19">
        <v>0</v>
      </c>
      <c r="K516" s="19">
        <v>20249.66</v>
      </c>
      <c r="L516" s="19">
        <v>200.46</v>
      </c>
      <c r="M516" s="19">
        <v>0</v>
      </c>
      <c r="N516" s="19"/>
      <c r="O516" s="19">
        <v>0</v>
      </c>
      <c r="P516" s="19">
        <v>200.46</v>
      </c>
      <c r="Q516" s="19">
        <v>0</v>
      </c>
      <c r="R516" s="19">
        <v>0</v>
      </c>
      <c r="S516" s="19">
        <v>20049.2</v>
      </c>
      <c r="T516" s="19">
        <v>0</v>
      </c>
      <c r="U516" s="19">
        <v>115.93</v>
      </c>
      <c r="V516" s="19">
        <v>0</v>
      </c>
      <c r="W516" s="19">
        <v>0</v>
      </c>
      <c r="X516" s="19">
        <v>115.93</v>
      </c>
      <c r="Y516" s="19">
        <v>0</v>
      </c>
      <c r="Z516" s="19">
        <v>0</v>
      </c>
      <c r="AA516" s="19">
        <v>0</v>
      </c>
      <c r="AB516" s="19">
        <v>78.5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43.42</v>
      </c>
      <c r="AI516" s="19">
        <v>33.96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/>
      <c r="AT516" s="19"/>
      <c r="AU516" s="19">
        <f t="shared" si="8"/>
        <v>472.27</v>
      </c>
      <c r="AV516" s="19">
        <v>0</v>
      </c>
      <c r="AW516" s="19">
        <v>0</v>
      </c>
      <c r="AX516" s="20">
        <v>79</v>
      </c>
      <c r="AY516" s="20">
        <v>360</v>
      </c>
      <c r="AZ516" s="19">
        <v>174999.99679999999</v>
      </c>
      <c r="BA516" s="19">
        <v>48186.66</v>
      </c>
      <c r="BB516" s="21">
        <v>90</v>
      </c>
      <c r="BC516" s="21">
        <v>37.446629419843603</v>
      </c>
      <c r="BD516" s="21">
        <v>6.87</v>
      </c>
      <c r="BE516" s="21"/>
      <c r="BF516" s="17" t="s">
        <v>91</v>
      </c>
      <c r="BG516" s="14"/>
      <c r="BH516" s="17" t="s">
        <v>846</v>
      </c>
      <c r="BI516" s="17" t="s">
        <v>850</v>
      </c>
      <c r="BJ516" s="17" t="s">
        <v>851</v>
      </c>
      <c r="BK516" s="17" t="s">
        <v>83</v>
      </c>
      <c r="BL516" s="15" t="s">
        <v>79</v>
      </c>
      <c r="BM516" s="21">
        <v>156197.74352240001</v>
      </c>
      <c r="BN516" s="15" t="s">
        <v>80</v>
      </c>
      <c r="BO516" s="21"/>
      <c r="BP516" s="22">
        <v>37718</v>
      </c>
      <c r="BQ516" s="22">
        <v>48676</v>
      </c>
      <c r="BR516" s="21"/>
      <c r="BS516" s="21">
        <v>78.5</v>
      </c>
      <c r="BT516" s="21">
        <v>0</v>
      </c>
    </row>
    <row r="517" spans="1:72" s="1" customFormat="1" ht="18.2" customHeight="1" x14ac:dyDescent="0.15">
      <c r="A517" s="5">
        <v>515</v>
      </c>
      <c r="B517" s="6" t="s">
        <v>72</v>
      </c>
      <c r="C517" s="6" t="s">
        <v>73</v>
      </c>
      <c r="D517" s="7">
        <v>45139</v>
      </c>
      <c r="E517" s="8" t="s">
        <v>854</v>
      </c>
      <c r="F517" s="9">
        <v>0</v>
      </c>
      <c r="G517" s="9">
        <v>0</v>
      </c>
      <c r="H517" s="10">
        <v>25256.71</v>
      </c>
      <c r="I517" s="10">
        <v>0</v>
      </c>
      <c r="J517" s="10">
        <v>0</v>
      </c>
      <c r="K517" s="10">
        <v>25256.71</v>
      </c>
      <c r="L517" s="10">
        <v>181.27</v>
      </c>
      <c r="M517" s="10">
        <v>0</v>
      </c>
      <c r="N517" s="10"/>
      <c r="O517" s="10">
        <v>0</v>
      </c>
      <c r="P517" s="10">
        <v>181.27</v>
      </c>
      <c r="Q517" s="10">
        <v>0</v>
      </c>
      <c r="R517" s="10">
        <v>0</v>
      </c>
      <c r="S517" s="10">
        <v>25075.439999999999</v>
      </c>
      <c r="T517" s="10">
        <v>0</v>
      </c>
      <c r="U517" s="10">
        <v>146.06</v>
      </c>
      <c r="V517" s="10">
        <v>0</v>
      </c>
      <c r="W517" s="10">
        <v>0</v>
      </c>
      <c r="X517" s="10">
        <v>146.06</v>
      </c>
      <c r="Y517" s="10">
        <v>0</v>
      </c>
      <c r="Z517" s="10">
        <v>0</v>
      </c>
      <c r="AA517" s="10">
        <v>0</v>
      </c>
      <c r="AB517" s="10">
        <v>78.5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44.62</v>
      </c>
      <c r="AI517" s="19">
        <v>33.96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/>
      <c r="AT517" s="10"/>
      <c r="AU517" s="10">
        <f t="shared" si="8"/>
        <v>484.40999999999997</v>
      </c>
      <c r="AV517" s="10">
        <v>0</v>
      </c>
      <c r="AW517" s="10">
        <v>0</v>
      </c>
      <c r="AX517" s="11">
        <v>103</v>
      </c>
      <c r="AY517" s="11">
        <v>360</v>
      </c>
      <c r="AZ517" s="10">
        <v>169643.815</v>
      </c>
      <c r="BA517" s="10">
        <v>49500</v>
      </c>
      <c r="BB517" s="12">
        <v>90</v>
      </c>
      <c r="BC517" s="12">
        <v>45.591709090909099</v>
      </c>
      <c r="BD517" s="12">
        <v>6.94</v>
      </c>
      <c r="BE517" s="12"/>
      <c r="BF517" s="8" t="s">
        <v>91</v>
      </c>
      <c r="BG517" s="5"/>
      <c r="BH517" s="8" t="s">
        <v>706</v>
      </c>
      <c r="BI517" s="8" t="s">
        <v>855</v>
      </c>
      <c r="BJ517" s="8" t="s">
        <v>856</v>
      </c>
      <c r="BK517" s="8" t="s">
        <v>83</v>
      </c>
      <c r="BL517" s="6" t="s">
        <v>79</v>
      </c>
      <c r="BM517" s="12">
        <v>195355.78206768</v>
      </c>
      <c r="BN517" s="6" t="s">
        <v>80</v>
      </c>
      <c r="BO517" s="12"/>
      <c r="BP517" s="13">
        <v>37335</v>
      </c>
      <c r="BQ517" s="13">
        <v>48293</v>
      </c>
      <c r="BR517" s="12"/>
      <c r="BS517" s="12">
        <v>78.5</v>
      </c>
      <c r="BT517" s="12">
        <v>0</v>
      </c>
    </row>
    <row r="518" spans="1:72" s="1" customFormat="1" ht="18.2" customHeight="1" x14ac:dyDescent="0.15">
      <c r="A518" s="14">
        <v>516</v>
      </c>
      <c r="B518" s="15" t="s">
        <v>72</v>
      </c>
      <c r="C518" s="15" t="s">
        <v>73</v>
      </c>
      <c r="D518" s="16">
        <v>45139</v>
      </c>
      <c r="E518" s="17" t="s">
        <v>857</v>
      </c>
      <c r="F518" s="18">
        <v>0</v>
      </c>
      <c r="G518" s="18">
        <v>0</v>
      </c>
      <c r="H518" s="19">
        <v>25175.5</v>
      </c>
      <c r="I518" s="19">
        <v>0</v>
      </c>
      <c r="J518" s="19">
        <v>0</v>
      </c>
      <c r="K518" s="19">
        <v>25175.5</v>
      </c>
      <c r="L518" s="19">
        <v>181.73</v>
      </c>
      <c r="M518" s="19">
        <v>0</v>
      </c>
      <c r="N518" s="19"/>
      <c r="O518" s="19">
        <v>0</v>
      </c>
      <c r="P518" s="19">
        <v>181.73</v>
      </c>
      <c r="Q518" s="19">
        <v>0</v>
      </c>
      <c r="R518" s="19">
        <v>0</v>
      </c>
      <c r="S518" s="19">
        <v>24993.77</v>
      </c>
      <c r="T518" s="19">
        <v>0</v>
      </c>
      <c r="U518" s="19">
        <v>145.6</v>
      </c>
      <c r="V518" s="19">
        <v>0</v>
      </c>
      <c r="W518" s="19">
        <v>0</v>
      </c>
      <c r="X518" s="19">
        <v>145.6</v>
      </c>
      <c r="Y518" s="19">
        <v>0</v>
      </c>
      <c r="Z518" s="19">
        <v>0</v>
      </c>
      <c r="AA518" s="19">
        <v>0</v>
      </c>
      <c r="AB518" s="19">
        <v>78.5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44.63</v>
      </c>
      <c r="AI518" s="19">
        <v>33.96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/>
      <c r="AT518" s="19"/>
      <c r="AU518" s="19">
        <f t="shared" si="8"/>
        <v>484.41999999999996</v>
      </c>
      <c r="AV518" s="19">
        <v>0</v>
      </c>
      <c r="AW518" s="19">
        <v>0</v>
      </c>
      <c r="AX518" s="20">
        <v>104</v>
      </c>
      <c r="AY518" s="20">
        <v>360</v>
      </c>
      <c r="AZ518" s="19">
        <v>169982.89</v>
      </c>
      <c r="BA518" s="19">
        <v>49500</v>
      </c>
      <c r="BB518" s="21">
        <v>90</v>
      </c>
      <c r="BC518" s="21">
        <v>45.443218181818203</v>
      </c>
      <c r="BD518" s="21">
        <v>6.94</v>
      </c>
      <c r="BE518" s="21"/>
      <c r="BF518" s="17" t="s">
        <v>91</v>
      </c>
      <c r="BG518" s="14"/>
      <c r="BH518" s="17" t="s">
        <v>706</v>
      </c>
      <c r="BI518" s="17" t="s">
        <v>855</v>
      </c>
      <c r="BJ518" s="17" t="s">
        <v>856</v>
      </c>
      <c r="BK518" s="17" t="s">
        <v>83</v>
      </c>
      <c r="BL518" s="15" t="s">
        <v>79</v>
      </c>
      <c r="BM518" s="21">
        <v>194719.51380193999</v>
      </c>
      <c r="BN518" s="15" t="s">
        <v>80</v>
      </c>
      <c r="BO518" s="21"/>
      <c r="BP518" s="22">
        <v>37351</v>
      </c>
      <c r="BQ518" s="22">
        <v>48309</v>
      </c>
      <c r="BR518" s="21"/>
      <c r="BS518" s="21">
        <v>78.5</v>
      </c>
      <c r="BT518" s="21">
        <v>0</v>
      </c>
    </row>
    <row r="519" spans="1:72" s="1" customFormat="1" ht="18.2" customHeight="1" x14ac:dyDescent="0.15">
      <c r="A519" s="5">
        <v>517</v>
      </c>
      <c r="B519" s="6" t="s">
        <v>72</v>
      </c>
      <c r="C519" s="6" t="s">
        <v>73</v>
      </c>
      <c r="D519" s="7">
        <v>45139</v>
      </c>
      <c r="E519" s="8" t="s">
        <v>858</v>
      </c>
      <c r="F519" s="9">
        <v>160</v>
      </c>
      <c r="G519" s="9">
        <v>159</v>
      </c>
      <c r="H519" s="10">
        <v>41038.1</v>
      </c>
      <c r="I519" s="10">
        <v>21805.24</v>
      </c>
      <c r="J519" s="10">
        <v>0</v>
      </c>
      <c r="K519" s="10">
        <v>62843.34</v>
      </c>
      <c r="L519" s="10">
        <v>250.71</v>
      </c>
      <c r="M519" s="10">
        <v>0</v>
      </c>
      <c r="N519" s="10"/>
      <c r="O519" s="10">
        <v>0</v>
      </c>
      <c r="P519" s="10">
        <v>0</v>
      </c>
      <c r="Q519" s="10">
        <v>0</v>
      </c>
      <c r="R519" s="10">
        <v>0</v>
      </c>
      <c r="S519" s="10">
        <v>62843.34</v>
      </c>
      <c r="T519" s="10">
        <v>73575.13</v>
      </c>
      <c r="U519" s="10">
        <v>349.17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73924.3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/>
      <c r="AT519" s="10"/>
      <c r="AU519" s="10">
        <f t="shared" si="8"/>
        <v>0</v>
      </c>
      <c r="AV519" s="10">
        <v>22055.95</v>
      </c>
      <c r="AW519" s="10">
        <v>73924.3</v>
      </c>
      <c r="AX519" s="11">
        <v>102</v>
      </c>
      <c r="AY519" s="11">
        <v>360</v>
      </c>
      <c r="AZ519" s="10">
        <v>230540.16579999999</v>
      </c>
      <c r="BA519" s="10">
        <v>67164.59</v>
      </c>
      <c r="BB519" s="12">
        <v>90</v>
      </c>
      <c r="BC519" s="12">
        <v>84.209560424622595</v>
      </c>
      <c r="BD519" s="12">
        <v>10.210000000000001</v>
      </c>
      <c r="BE519" s="12"/>
      <c r="BF519" s="8" t="s">
        <v>75</v>
      </c>
      <c r="BG519" s="5"/>
      <c r="BH519" s="8" t="s">
        <v>846</v>
      </c>
      <c r="BI519" s="8" t="s">
        <v>847</v>
      </c>
      <c r="BJ519" s="8" t="s">
        <v>859</v>
      </c>
      <c r="BK519" s="8" t="s">
        <v>78</v>
      </c>
      <c r="BL519" s="6" t="s">
        <v>79</v>
      </c>
      <c r="BM519" s="12">
        <v>489594.99149147997</v>
      </c>
      <c r="BN519" s="6" t="s">
        <v>80</v>
      </c>
      <c r="BO519" s="12"/>
      <c r="BP519" s="13">
        <v>37308</v>
      </c>
      <c r="BQ519" s="13">
        <v>48265</v>
      </c>
      <c r="BR519" s="12"/>
      <c r="BS519" s="12">
        <v>90</v>
      </c>
      <c r="BT519" s="12">
        <v>0</v>
      </c>
    </row>
    <row r="520" spans="1:72" s="1" customFormat="1" ht="18.2" customHeight="1" x14ac:dyDescent="0.15">
      <c r="A520" s="14">
        <v>518</v>
      </c>
      <c r="B520" s="15" t="s">
        <v>72</v>
      </c>
      <c r="C520" s="15" t="s">
        <v>73</v>
      </c>
      <c r="D520" s="16">
        <v>45139</v>
      </c>
      <c r="E520" s="17" t="s">
        <v>860</v>
      </c>
      <c r="F520" s="18">
        <v>0</v>
      </c>
      <c r="G520" s="18">
        <v>0</v>
      </c>
      <c r="H520" s="19">
        <v>4864.6499999999996</v>
      </c>
      <c r="I520" s="19">
        <v>0</v>
      </c>
      <c r="J520" s="19">
        <v>0</v>
      </c>
      <c r="K520" s="19">
        <v>4864.6499999999996</v>
      </c>
      <c r="L520" s="19">
        <v>121.53</v>
      </c>
      <c r="M520" s="19">
        <v>0</v>
      </c>
      <c r="N520" s="19"/>
      <c r="O520" s="19">
        <v>0</v>
      </c>
      <c r="P520" s="19">
        <v>121.53</v>
      </c>
      <c r="Q520" s="19">
        <v>0</v>
      </c>
      <c r="R520" s="19">
        <v>0</v>
      </c>
      <c r="S520" s="19">
        <v>4743.12</v>
      </c>
      <c r="T520" s="19">
        <v>0</v>
      </c>
      <c r="U520" s="19">
        <v>31.62</v>
      </c>
      <c r="V520" s="19">
        <v>0</v>
      </c>
      <c r="W520" s="19">
        <v>0</v>
      </c>
      <c r="X520" s="19">
        <v>31.62</v>
      </c>
      <c r="Y520" s="19">
        <v>0</v>
      </c>
      <c r="Z520" s="19">
        <v>0</v>
      </c>
      <c r="AA520" s="19">
        <v>0</v>
      </c>
      <c r="AB520" s="19">
        <v>65</v>
      </c>
      <c r="AC520" s="19">
        <v>0</v>
      </c>
      <c r="AD520" s="19">
        <v>25</v>
      </c>
      <c r="AE520" s="19">
        <v>0</v>
      </c>
      <c r="AF520" s="19">
        <v>0</v>
      </c>
      <c r="AG520" s="19">
        <v>0</v>
      </c>
      <c r="AH520" s="19">
        <v>27.05</v>
      </c>
      <c r="AI520" s="19">
        <v>33.96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/>
      <c r="AT520" s="19"/>
      <c r="AU520" s="19">
        <f t="shared" si="8"/>
        <v>304.15999999999997</v>
      </c>
      <c r="AV520" s="19">
        <v>0</v>
      </c>
      <c r="AW520" s="19">
        <v>0</v>
      </c>
      <c r="AX520" s="20">
        <v>48</v>
      </c>
      <c r="AY520" s="20">
        <v>360</v>
      </c>
      <c r="AZ520" s="19">
        <v>140340.109</v>
      </c>
      <c r="BA520" s="19">
        <v>20217</v>
      </c>
      <c r="BB520" s="21">
        <v>44.43</v>
      </c>
      <c r="BC520" s="21">
        <v>10.4237434634219</v>
      </c>
      <c r="BD520" s="21">
        <v>8.5500000000000007</v>
      </c>
      <c r="BE520" s="21"/>
      <c r="BF520" s="17" t="s">
        <v>91</v>
      </c>
      <c r="BG520" s="14"/>
      <c r="BH520" s="17" t="s">
        <v>846</v>
      </c>
      <c r="BI520" s="17" t="s">
        <v>861</v>
      </c>
      <c r="BJ520" s="17" t="s">
        <v>859</v>
      </c>
      <c r="BK520" s="17" t="s">
        <v>83</v>
      </c>
      <c r="BL520" s="15" t="s">
        <v>79</v>
      </c>
      <c r="BM520" s="21">
        <v>36952.329332640002</v>
      </c>
      <c r="BN520" s="15" t="s">
        <v>80</v>
      </c>
      <c r="BO520" s="21"/>
      <c r="BP520" s="22">
        <v>37329</v>
      </c>
      <c r="BQ520" s="22">
        <v>48287</v>
      </c>
      <c r="BR520" s="21"/>
      <c r="BS520" s="21">
        <v>65</v>
      </c>
      <c r="BT520" s="21">
        <v>25</v>
      </c>
    </row>
    <row r="521" spans="1:72" s="1" customFormat="1" ht="18.2" customHeight="1" x14ac:dyDescent="0.15">
      <c r="A521" s="5">
        <v>519</v>
      </c>
      <c r="B521" s="6" t="s">
        <v>72</v>
      </c>
      <c r="C521" s="6" t="s">
        <v>73</v>
      </c>
      <c r="D521" s="7">
        <v>45139</v>
      </c>
      <c r="E521" s="8" t="s">
        <v>862</v>
      </c>
      <c r="F521" s="9">
        <v>172</v>
      </c>
      <c r="G521" s="9">
        <v>171</v>
      </c>
      <c r="H521" s="10">
        <v>10968.2</v>
      </c>
      <c r="I521" s="10">
        <v>7306.6</v>
      </c>
      <c r="J521" s="10">
        <v>0</v>
      </c>
      <c r="K521" s="10">
        <v>18274.8</v>
      </c>
      <c r="L521" s="10">
        <v>71.58</v>
      </c>
      <c r="M521" s="10">
        <v>0</v>
      </c>
      <c r="N521" s="10"/>
      <c r="O521" s="10">
        <v>0</v>
      </c>
      <c r="P521" s="10">
        <v>0</v>
      </c>
      <c r="Q521" s="10">
        <v>0</v>
      </c>
      <c r="R521" s="10">
        <v>0</v>
      </c>
      <c r="S521" s="10">
        <v>18274.8</v>
      </c>
      <c r="T521" s="10">
        <v>18331.830000000002</v>
      </c>
      <c r="U521" s="10">
        <v>71.3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18403.13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/>
      <c r="AT521" s="10"/>
      <c r="AU521" s="10">
        <f t="shared" si="8"/>
        <v>0</v>
      </c>
      <c r="AV521" s="10">
        <v>7378.18</v>
      </c>
      <c r="AW521" s="10">
        <v>18403.13</v>
      </c>
      <c r="AX521" s="11">
        <v>103</v>
      </c>
      <c r="AY521" s="11">
        <v>360</v>
      </c>
      <c r="AZ521" s="10">
        <v>140340.109</v>
      </c>
      <c r="BA521" s="10">
        <v>19383</v>
      </c>
      <c r="BB521" s="12">
        <v>42.6</v>
      </c>
      <c r="BC521" s="12">
        <v>40.164395604395601</v>
      </c>
      <c r="BD521" s="12">
        <v>8.5500000000000007</v>
      </c>
      <c r="BE521" s="12"/>
      <c r="BF521" s="8" t="s">
        <v>75</v>
      </c>
      <c r="BG521" s="5"/>
      <c r="BH521" s="8" t="s">
        <v>846</v>
      </c>
      <c r="BI521" s="8" t="s">
        <v>861</v>
      </c>
      <c r="BJ521" s="8" t="s">
        <v>863</v>
      </c>
      <c r="BK521" s="8" t="s">
        <v>78</v>
      </c>
      <c r="BL521" s="6" t="s">
        <v>79</v>
      </c>
      <c r="BM521" s="12">
        <v>142373.8864056</v>
      </c>
      <c r="BN521" s="6" t="s">
        <v>80</v>
      </c>
      <c r="BO521" s="12"/>
      <c r="BP521" s="13">
        <v>37329</v>
      </c>
      <c r="BQ521" s="13">
        <v>48287</v>
      </c>
      <c r="BR521" s="12"/>
      <c r="BS521" s="12">
        <v>65</v>
      </c>
      <c r="BT521" s="12">
        <v>25</v>
      </c>
    </row>
    <row r="522" spans="1:72" s="1" customFormat="1" ht="18.2" customHeight="1" x14ac:dyDescent="0.15">
      <c r="A522" s="14">
        <v>520</v>
      </c>
      <c r="B522" s="15" t="s">
        <v>72</v>
      </c>
      <c r="C522" s="15" t="s">
        <v>73</v>
      </c>
      <c r="D522" s="16">
        <v>45139</v>
      </c>
      <c r="E522" s="17" t="s">
        <v>864</v>
      </c>
      <c r="F522" s="18">
        <v>160</v>
      </c>
      <c r="G522" s="18">
        <v>159</v>
      </c>
      <c r="H522" s="19">
        <v>69189.53</v>
      </c>
      <c r="I522" s="19">
        <v>30135.11</v>
      </c>
      <c r="J522" s="19">
        <v>0</v>
      </c>
      <c r="K522" s="19">
        <v>99324.64</v>
      </c>
      <c r="L522" s="19">
        <v>355.78</v>
      </c>
      <c r="M522" s="19">
        <v>0</v>
      </c>
      <c r="N522" s="19"/>
      <c r="O522" s="19">
        <v>0</v>
      </c>
      <c r="P522" s="19">
        <v>0</v>
      </c>
      <c r="Q522" s="19">
        <v>0</v>
      </c>
      <c r="R522" s="19">
        <v>0</v>
      </c>
      <c r="S522" s="19">
        <v>99324.64</v>
      </c>
      <c r="T522" s="19">
        <v>126237.69</v>
      </c>
      <c r="U522" s="19">
        <v>621.54999999999995</v>
      </c>
      <c r="V522" s="19">
        <v>0</v>
      </c>
      <c r="W522" s="19">
        <v>0</v>
      </c>
      <c r="X522" s="19">
        <v>0</v>
      </c>
      <c r="Y522" s="19">
        <v>0</v>
      </c>
      <c r="Z522" s="19">
        <v>0</v>
      </c>
      <c r="AA522" s="19">
        <v>126859.24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/>
      <c r="AT522" s="19"/>
      <c r="AU522" s="19">
        <f t="shared" si="8"/>
        <v>0</v>
      </c>
      <c r="AV522" s="19">
        <v>30490.89</v>
      </c>
      <c r="AW522" s="19">
        <v>126859.24</v>
      </c>
      <c r="AX522" s="20">
        <v>112</v>
      </c>
      <c r="AY522" s="20">
        <v>360</v>
      </c>
      <c r="AZ522" s="19">
        <v>373749.99310000002</v>
      </c>
      <c r="BA522" s="19">
        <v>104444.59</v>
      </c>
      <c r="BB522" s="21">
        <v>90</v>
      </c>
      <c r="BC522" s="21">
        <v>85.588134339940396</v>
      </c>
      <c r="BD522" s="21">
        <v>10.78</v>
      </c>
      <c r="BE522" s="21"/>
      <c r="BF522" s="17" t="s">
        <v>75</v>
      </c>
      <c r="BG522" s="14"/>
      <c r="BH522" s="17" t="s">
        <v>846</v>
      </c>
      <c r="BI522" s="17" t="s">
        <v>847</v>
      </c>
      <c r="BJ522" s="17" t="s">
        <v>859</v>
      </c>
      <c r="BK522" s="17" t="s">
        <v>78</v>
      </c>
      <c r="BL522" s="15" t="s">
        <v>79</v>
      </c>
      <c r="BM522" s="21">
        <v>773810.65799007996</v>
      </c>
      <c r="BN522" s="15" t="s">
        <v>80</v>
      </c>
      <c r="BO522" s="21"/>
      <c r="BP522" s="22">
        <v>37611</v>
      </c>
      <c r="BQ522" s="22">
        <v>48569</v>
      </c>
      <c r="BR522" s="21"/>
      <c r="BS522" s="21">
        <v>95</v>
      </c>
      <c r="BT522" s="21">
        <v>0</v>
      </c>
    </row>
    <row r="523" spans="1:72" s="1" customFormat="1" ht="18.2" customHeight="1" x14ac:dyDescent="0.15">
      <c r="A523" s="5">
        <v>521</v>
      </c>
      <c r="B523" s="6" t="s">
        <v>72</v>
      </c>
      <c r="C523" s="6" t="s">
        <v>73</v>
      </c>
      <c r="D523" s="7">
        <v>45139</v>
      </c>
      <c r="E523" s="8" t="s">
        <v>865</v>
      </c>
      <c r="F523" s="9">
        <v>120</v>
      </c>
      <c r="G523" s="9">
        <v>119</v>
      </c>
      <c r="H523" s="10">
        <v>43980.29</v>
      </c>
      <c r="I523" s="10">
        <v>22562.65</v>
      </c>
      <c r="J523" s="10">
        <v>0</v>
      </c>
      <c r="K523" s="10">
        <v>66542.94</v>
      </c>
      <c r="L523" s="10">
        <v>304.77</v>
      </c>
      <c r="M523" s="10">
        <v>0</v>
      </c>
      <c r="N523" s="10"/>
      <c r="O523" s="10">
        <v>0</v>
      </c>
      <c r="P523" s="10">
        <v>0</v>
      </c>
      <c r="Q523" s="10">
        <v>0</v>
      </c>
      <c r="R523" s="10">
        <v>0</v>
      </c>
      <c r="S523" s="10">
        <v>66542.94</v>
      </c>
      <c r="T523" s="10">
        <v>59106.66</v>
      </c>
      <c r="U523" s="10">
        <v>381.53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59488.19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/>
      <c r="AT523" s="10"/>
      <c r="AU523" s="10">
        <f t="shared" si="8"/>
        <v>0</v>
      </c>
      <c r="AV523" s="10">
        <v>22867.42</v>
      </c>
      <c r="AW523" s="10">
        <v>59488.19</v>
      </c>
      <c r="AX523" s="11">
        <v>93</v>
      </c>
      <c r="AY523" s="11">
        <v>360</v>
      </c>
      <c r="AZ523" s="10">
        <v>311425.67499999999</v>
      </c>
      <c r="BA523" s="10">
        <v>75580.7</v>
      </c>
      <c r="BB523" s="12">
        <v>72.33</v>
      </c>
      <c r="BC523" s="12">
        <v>63.680950959702699</v>
      </c>
      <c r="BD523" s="12">
        <v>10.41</v>
      </c>
      <c r="BE523" s="12"/>
      <c r="BF523" s="8" t="s">
        <v>91</v>
      </c>
      <c r="BG523" s="5"/>
      <c r="BH523" s="8" t="s">
        <v>866</v>
      </c>
      <c r="BI523" s="8" t="s">
        <v>867</v>
      </c>
      <c r="BJ523" s="8"/>
      <c r="BK523" s="8" t="s">
        <v>78</v>
      </c>
      <c r="BL523" s="6" t="s">
        <v>79</v>
      </c>
      <c r="BM523" s="12">
        <v>518417.54660268</v>
      </c>
      <c r="BN523" s="6" t="s">
        <v>80</v>
      </c>
      <c r="BO523" s="12"/>
      <c r="BP523" s="13">
        <v>37042</v>
      </c>
      <c r="BQ523" s="13">
        <v>47999</v>
      </c>
      <c r="BR523" s="12"/>
      <c r="BS523" s="12">
        <v>90</v>
      </c>
      <c r="BT523" s="12">
        <v>0</v>
      </c>
    </row>
    <row r="524" spans="1:72" s="1" customFormat="1" ht="18.2" customHeight="1" x14ac:dyDescent="0.15">
      <c r="A524" s="14">
        <v>522</v>
      </c>
      <c r="B524" s="15" t="s">
        <v>72</v>
      </c>
      <c r="C524" s="15" t="s">
        <v>73</v>
      </c>
      <c r="D524" s="16">
        <v>45139</v>
      </c>
      <c r="E524" s="17" t="s">
        <v>868</v>
      </c>
      <c r="F524" s="18">
        <v>0</v>
      </c>
      <c r="G524" s="18">
        <v>0</v>
      </c>
      <c r="H524" s="19">
        <v>35641.040000000001</v>
      </c>
      <c r="I524" s="19">
        <v>0</v>
      </c>
      <c r="J524" s="19">
        <v>0</v>
      </c>
      <c r="K524" s="19">
        <v>35641.040000000001</v>
      </c>
      <c r="L524" s="19">
        <v>264.16000000000003</v>
      </c>
      <c r="M524" s="19">
        <v>0</v>
      </c>
      <c r="N524" s="19"/>
      <c r="O524" s="19">
        <v>0</v>
      </c>
      <c r="P524" s="19">
        <v>264.16000000000003</v>
      </c>
      <c r="Q524" s="19">
        <v>0</v>
      </c>
      <c r="R524" s="19">
        <v>0</v>
      </c>
      <c r="S524" s="19">
        <v>35376.879999999997</v>
      </c>
      <c r="T524" s="19">
        <v>0</v>
      </c>
      <c r="U524" s="19">
        <v>291.07</v>
      </c>
      <c r="V524" s="19">
        <v>0</v>
      </c>
      <c r="W524" s="19">
        <v>0</v>
      </c>
      <c r="X524" s="19">
        <v>291.07</v>
      </c>
      <c r="Y524" s="19">
        <v>0</v>
      </c>
      <c r="Z524" s="19">
        <v>0</v>
      </c>
      <c r="AA524" s="19">
        <v>0</v>
      </c>
      <c r="AB524" s="19">
        <v>90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70.959999999999994</v>
      </c>
      <c r="AI524" s="19">
        <v>33.96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/>
      <c r="AT524" s="19"/>
      <c r="AU524" s="19">
        <f t="shared" si="8"/>
        <v>750.15000000000009</v>
      </c>
      <c r="AV524" s="19">
        <v>0</v>
      </c>
      <c r="AW524" s="19">
        <v>0</v>
      </c>
      <c r="AX524" s="20">
        <v>91</v>
      </c>
      <c r="AY524" s="20">
        <v>360</v>
      </c>
      <c r="AZ524" s="19">
        <v>210432.508</v>
      </c>
      <c r="BA524" s="19">
        <v>64350</v>
      </c>
      <c r="BB524" s="21">
        <v>90</v>
      </c>
      <c r="BC524" s="21">
        <v>49.478153846153802</v>
      </c>
      <c r="BD524" s="21">
        <v>9.8000000000000007</v>
      </c>
      <c r="BE524" s="21"/>
      <c r="BF524" s="17" t="s">
        <v>75</v>
      </c>
      <c r="BG524" s="14"/>
      <c r="BH524" s="17" t="s">
        <v>866</v>
      </c>
      <c r="BI524" s="17" t="s">
        <v>869</v>
      </c>
      <c r="BJ524" s="17" t="s">
        <v>870</v>
      </c>
      <c r="BK524" s="17" t="s">
        <v>83</v>
      </c>
      <c r="BL524" s="15" t="s">
        <v>79</v>
      </c>
      <c r="BM524" s="21">
        <v>275611.43730736</v>
      </c>
      <c r="BN524" s="15" t="s">
        <v>80</v>
      </c>
      <c r="BO524" s="21"/>
      <c r="BP524" s="22">
        <v>36958</v>
      </c>
      <c r="BQ524" s="22">
        <v>47915</v>
      </c>
      <c r="BR524" s="21"/>
      <c r="BS524" s="21">
        <v>90</v>
      </c>
      <c r="BT524" s="21">
        <v>0</v>
      </c>
    </row>
    <row r="525" spans="1:72" s="1" customFormat="1" ht="18.2" customHeight="1" x14ac:dyDescent="0.15">
      <c r="A525" s="5">
        <v>523</v>
      </c>
      <c r="B525" s="6" t="s">
        <v>72</v>
      </c>
      <c r="C525" s="6" t="s">
        <v>73</v>
      </c>
      <c r="D525" s="7">
        <v>45139</v>
      </c>
      <c r="E525" s="8" t="s">
        <v>871</v>
      </c>
      <c r="F525" s="9">
        <v>163</v>
      </c>
      <c r="G525" s="9">
        <v>162</v>
      </c>
      <c r="H525" s="10">
        <v>33031.79</v>
      </c>
      <c r="I525" s="10">
        <v>21784.46</v>
      </c>
      <c r="J525" s="10">
        <v>0</v>
      </c>
      <c r="K525" s="10">
        <v>54816.25</v>
      </c>
      <c r="L525" s="10">
        <v>240.18</v>
      </c>
      <c r="M525" s="10">
        <v>0</v>
      </c>
      <c r="N525" s="10"/>
      <c r="O525" s="10">
        <v>0</v>
      </c>
      <c r="P525" s="10">
        <v>0</v>
      </c>
      <c r="Q525" s="10">
        <v>0</v>
      </c>
      <c r="R525" s="10">
        <v>0</v>
      </c>
      <c r="S525" s="10">
        <v>54816.25</v>
      </c>
      <c r="T525" s="10">
        <v>60618.81</v>
      </c>
      <c r="U525" s="10">
        <v>265.36</v>
      </c>
      <c r="V525" s="10">
        <v>0</v>
      </c>
      <c r="W525" s="10">
        <v>0</v>
      </c>
      <c r="X525" s="10">
        <v>0</v>
      </c>
      <c r="Y525" s="10">
        <v>0</v>
      </c>
      <c r="Z525" s="10">
        <v>0</v>
      </c>
      <c r="AA525" s="10">
        <v>60884.17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0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0</v>
      </c>
      <c r="AQ525" s="10">
        <v>0</v>
      </c>
      <c r="AR525" s="10">
        <v>0</v>
      </c>
      <c r="AS525" s="10"/>
      <c r="AT525" s="10"/>
      <c r="AU525" s="10">
        <f t="shared" si="8"/>
        <v>0</v>
      </c>
      <c r="AV525" s="10">
        <v>22024.639999999999</v>
      </c>
      <c r="AW525" s="10">
        <v>60884.17</v>
      </c>
      <c r="AX525" s="11">
        <v>92</v>
      </c>
      <c r="AY525" s="11">
        <v>360</v>
      </c>
      <c r="AZ525" s="10">
        <v>195872.16</v>
      </c>
      <c r="BA525" s="10">
        <v>59399.82</v>
      </c>
      <c r="BB525" s="12">
        <v>90</v>
      </c>
      <c r="BC525" s="12">
        <v>83.055175924775497</v>
      </c>
      <c r="BD525" s="12">
        <v>9.64</v>
      </c>
      <c r="BE525" s="12"/>
      <c r="BF525" s="8" t="s">
        <v>75</v>
      </c>
      <c r="BG525" s="5"/>
      <c r="BH525" s="8" t="s">
        <v>866</v>
      </c>
      <c r="BI525" s="8" t="s">
        <v>872</v>
      </c>
      <c r="BJ525" s="8" t="s">
        <v>873</v>
      </c>
      <c r="BK525" s="8" t="s">
        <v>78</v>
      </c>
      <c r="BL525" s="6" t="s">
        <v>79</v>
      </c>
      <c r="BM525" s="12">
        <v>427058.16483249998</v>
      </c>
      <c r="BN525" s="6" t="s">
        <v>80</v>
      </c>
      <c r="BO525" s="12"/>
      <c r="BP525" s="13">
        <v>37004</v>
      </c>
      <c r="BQ525" s="13">
        <v>47961</v>
      </c>
      <c r="BR525" s="12"/>
      <c r="BS525" s="12">
        <v>90</v>
      </c>
      <c r="BT525" s="12">
        <v>0</v>
      </c>
    </row>
    <row r="526" spans="1:72" s="1" customFormat="1" ht="18.2" customHeight="1" x14ac:dyDescent="0.15">
      <c r="A526" s="14">
        <v>524</v>
      </c>
      <c r="B526" s="15" t="s">
        <v>72</v>
      </c>
      <c r="C526" s="15" t="s">
        <v>73</v>
      </c>
      <c r="D526" s="16">
        <v>45139</v>
      </c>
      <c r="E526" s="17" t="s">
        <v>874</v>
      </c>
      <c r="F526" s="18">
        <v>110</v>
      </c>
      <c r="G526" s="18">
        <v>109</v>
      </c>
      <c r="H526" s="19">
        <v>33024.129999999997</v>
      </c>
      <c r="I526" s="19">
        <v>17504.03</v>
      </c>
      <c r="J526" s="19">
        <v>0</v>
      </c>
      <c r="K526" s="19">
        <v>50528.160000000003</v>
      </c>
      <c r="L526" s="19">
        <v>240.26</v>
      </c>
      <c r="M526" s="19">
        <v>0</v>
      </c>
      <c r="N526" s="19"/>
      <c r="O526" s="19">
        <v>0</v>
      </c>
      <c r="P526" s="19">
        <v>0</v>
      </c>
      <c r="Q526" s="19">
        <v>0</v>
      </c>
      <c r="R526" s="19">
        <v>0</v>
      </c>
      <c r="S526" s="19">
        <v>50528.160000000003</v>
      </c>
      <c r="T526" s="19">
        <v>38106.550000000003</v>
      </c>
      <c r="U526" s="19">
        <v>265.29000000000002</v>
      </c>
      <c r="V526" s="19">
        <v>0</v>
      </c>
      <c r="W526" s="19">
        <v>0</v>
      </c>
      <c r="X526" s="19">
        <v>0</v>
      </c>
      <c r="Y526" s="19">
        <v>0</v>
      </c>
      <c r="Z526" s="19">
        <v>0</v>
      </c>
      <c r="AA526" s="19">
        <v>38371.839999999997</v>
      </c>
      <c r="AB526" s="19">
        <v>0</v>
      </c>
      <c r="AC526" s="19">
        <v>0</v>
      </c>
      <c r="AD526" s="19">
        <v>0</v>
      </c>
      <c r="AE526" s="19">
        <v>0</v>
      </c>
      <c r="AF526" s="19">
        <v>0</v>
      </c>
      <c r="AG526" s="19">
        <v>0</v>
      </c>
      <c r="AH526" s="19">
        <v>0</v>
      </c>
      <c r="AI526" s="19">
        <v>0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0</v>
      </c>
      <c r="AR526" s="19">
        <v>0</v>
      </c>
      <c r="AS526" s="19"/>
      <c r="AT526" s="19"/>
      <c r="AU526" s="19">
        <f t="shared" si="8"/>
        <v>0</v>
      </c>
      <c r="AV526" s="19">
        <v>17744.29</v>
      </c>
      <c r="AW526" s="19">
        <v>38371.839999999997</v>
      </c>
      <c r="AX526" s="20">
        <v>92</v>
      </c>
      <c r="AY526" s="20">
        <v>360</v>
      </c>
      <c r="AZ526" s="19">
        <v>196046.796</v>
      </c>
      <c r="BA526" s="19">
        <v>59400</v>
      </c>
      <c r="BB526" s="21">
        <v>90</v>
      </c>
      <c r="BC526" s="21">
        <v>76.557818181818206</v>
      </c>
      <c r="BD526" s="21">
        <v>9.64</v>
      </c>
      <c r="BE526" s="21"/>
      <c r="BF526" s="17" t="s">
        <v>75</v>
      </c>
      <c r="BG526" s="14"/>
      <c r="BH526" s="17" t="s">
        <v>866</v>
      </c>
      <c r="BI526" s="17" t="s">
        <v>872</v>
      </c>
      <c r="BJ526" s="17" t="s">
        <v>873</v>
      </c>
      <c r="BK526" s="17" t="s">
        <v>78</v>
      </c>
      <c r="BL526" s="15" t="s">
        <v>79</v>
      </c>
      <c r="BM526" s="21">
        <v>393650.84773152001</v>
      </c>
      <c r="BN526" s="15" t="s">
        <v>80</v>
      </c>
      <c r="BO526" s="21"/>
      <c r="BP526" s="22">
        <v>37008</v>
      </c>
      <c r="BQ526" s="22">
        <v>47965</v>
      </c>
      <c r="BR526" s="21"/>
      <c r="BS526" s="21">
        <v>90</v>
      </c>
      <c r="BT526" s="21">
        <v>0</v>
      </c>
    </row>
    <row r="527" spans="1:72" s="1" customFormat="1" ht="18.2" customHeight="1" x14ac:dyDescent="0.15">
      <c r="A527" s="5">
        <v>525</v>
      </c>
      <c r="B527" s="6" t="s">
        <v>72</v>
      </c>
      <c r="C527" s="6" t="s">
        <v>73</v>
      </c>
      <c r="D527" s="7">
        <v>45139</v>
      </c>
      <c r="E527" s="8" t="s">
        <v>875</v>
      </c>
      <c r="F527" s="9">
        <v>45</v>
      </c>
      <c r="G527" s="9">
        <v>44</v>
      </c>
      <c r="H527" s="10">
        <v>35338.14</v>
      </c>
      <c r="I527" s="10">
        <v>10080.89</v>
      </c>
      <c r="J527" s="10">
        <v>0</v>
      </c>
      <c r="K527" s="10">
        <v>45419.03</v>
      </c>
      <c r="L527" s="10">
        <v>270.14</v>
      </c>
      <c r="M527" s="10">
        <v>0</v>
      </c>
      <c r="N527" s="10"/>
      <c r="O527" s="10">
        <v>0</v>
      </c>
      <c r="P527" s="10">
        <v>0</v>
      </c>
      <c r="Q527" s="10">
        <v>0</v>
      </c>
      <c r="R527" s="10">
        <v>0</v>
      </c>
      <c r="S527" s="10">
        <v>45419.03</v>
      </c>
      <c r="T527" s="10">
        <v>15486.31</v>
      </c>
      <c r="U527" s="10">
        <v>298.02</v>
      </c>
      <c r="V527" s="10">
        <v>0</v>
      </c>
      <c r="W527" s="10">
        <v>0</v>
      </c>
      <c r="X527" s="10">
        <v>0</v>
      </c>
      <c r="Y527" s="10">
        <v>0</v>
      </c>
      <c r="Z527" s="10">
        <v>0</v>
      </c>
      <c r="AA527" s="10">
        <v>15784.33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0">
        <v>0</v>
      </c>
      <c r="AH527" s="10">
        <v>0</v>
      </c>
      <c r="AI527" s="10">
        <v>0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0</v>
      </c>
      <c r="AS527" s="10"/>
      <c r="AT527" s="10"/>
      <c r="AU527" s="10">
        <f t="shared" si="8"/>
        <v>0</v>
      </c>
      <c r="AV527" s="10">
        <v>10351.030000000001</v>
      </c>
      <c r="AW527" s="10">
        <v>15784.33</v>
      </c>
      <c r="AX527" s="11">
        <v>89</v>
      </c>
      <c r="AY527" s="11">
        <v>360</v>
      </c>
      <c r="AZ527" s="10">
        <v>311425.67499999999</v>
      </c>
      <c r="BA527" s="10">
        <v>64093.86</v>
      </c>
      <c r="BB527" s="12">
        <v>61.33</v>
      </c>
      <c r="BC527" s="12">
        <v>43.4604673505387</v>
      </c>
      <c r="BD527" s="12">
        <v>10.119999999999999</v>
      </c>
      <c r="BE527" s="12"/>
      <c r="BF527" s="8" t="s">
        <v>75</v>
      </c>
      <c r="BG527" s="5"/>
      <c r="BH527" s="8" t="s">
        <v>866</v>
      </c>
      <c r="BI527" s="8" t="s">
        <v>867</v>
      </c>
      <c r="BJ527" s="8"/>
      <c r="BK527" s="8" t="s">
        <v>78</v>
      </c>
      <c r="BL527" s="6" t="s">
        <v>79</v>
      </c>
      <c r="BM527" s="12">
        <v>353847.03623966</v>
      </c>
      <c r="BN527" s="6" t="s">
        <v>80</v>
      </c>
      <c r="BO527" s="12"/>
      <c r="BP527" s="13">
        <v>37042</v>
      </c>
      <c r="BQ527" s="13">
        <v>47999</v>
      </c>
      <c r="BR527" s="12"/>
      <c r="BS527" s="12">
        <v>90</v>
      </c>
      <c r="BT527" s="12">
        <v>0</v>
      </c>
    </row>
    <row r="528" spans="1:72" s="1" customFormat="1" ht="18.2" customHeight="1" x14ac:dyDescent="0.15">
      <c r="A528" s="14">
        <v>526</v>
      </c>
      <c r="B528" s="15" t="s">
        <v>72</v>
      </c>
      <c r="C528" s="15" t="s">
        <v>73</v>
      </c>
      <c r="D528" s="16">
        <v>45139</v>
      </c>
      <c r="E528" s="17" t="s">
        <v>876</v>
      </c>
      <c r="F528" s="18">
        <v>0</v>
      </c>
      <c r="G528" s="18">
        <v>0</v>
      </c>
      <c r="H528" s="19">
        <v>58460.98</v>
      </c>
      <c r="I528" s="19">
        <v>0</v>
      </c>
      <c r="J528" s="19">
        <v>0</v>
      </c>
      <c r="K528" s="19">
        <v>58460.98</v>
      </c>
      <c r="L528" s="19">
        <v>366.1</v>
      </c>
      <c r="M528" s="19">
        <v>0</v>
      </c>
      <c r="N528" s="19"/>
      <c r="O528" s="19">
        <v>0</v>
      </c>
      <c r="P528" s="19">
        <v>366.1</v>
      </c>
      <c r="Q528" s="19">
        <v>0</v>
      </c>
      <c r="R528" s="19">
        <v>0</v>
      </c>
      <c r="S528" s="19">
        <v>58094.879999999997</v>
      </c>
      <c r="T528" s="19">
        <v>0</v>
      </c>
      <c r="U528" s="19">
        <v>512.99</v>
      </c>
      <c r="V528" s="19">
        <v>0</v>
      </c>
      <c r="W528" s="19">
        <v>0</v>
      </c>
      <c r="X528" s="19">
        <v>512.99</v>
      </c>
      <c r="Y528" s="19">
        <v>0</v>
      </c>
      <c r="Z528" s="19">
        <v>0</v>
      </c>
      <c r="AA528" s="19">
        <v>0</v>
      </c>
      <c r="AB528" s="19">
        <v>104.99</v>
      </c>
      <c r="AC528" s="19">
        <v>0</v>
      </c>
      <c r="AD528" s="19">
        <v>25</v>
      </c>
      <c r="AE528" s="19">
        <v>0</v>
      </c>
      <c r="AF528" s="19">
        <v>0</v>
      </c>
      <c r="AG528" s="19">
        <v>0</v>
      </c>
      <c r="AH528" s="19">
        <v>0</v>
      </c>
      <c r="AI528" s="19">
        <v>33.96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/>
      <c r="AT528" s="19"/>
      <c r="AU528" s="19">
        <f t="shared" si="8"/>
        <v>1043.04</v>
      </c>
      <c r="AV528" s="19">
        <v>0</v>
      </c>
      <c r="AW528" s="19">
        <v>0</v>
      </c>
      <c r="AX528" s="20">
        <v>97</v>
      </c>
      <c r="AY528" s="20">
        <v>360</v>
      </c>
      <c r="AZ528" s="19">
        <v>312597.12</v>
      </c>
      <c r="BA528" s="19">
        <v>94050</v>
      </c>
      <c r="BB528" s="21">
        <v>90</v>
      </c>
      <c r="BC528" s="21">
        <v>55.593186602870801</v>
      </c>
      <c r="BD528" s="21">
        <v>11.28</v>
      </c>
      <c r="BE528" s="21"/>
      <c r="BF528" s="17" t="s">
        <v>75</v>
      </c>
      <c r="BG528" s="14"/>
      <c r="BH528" s="17" t="s">
        <v>866</v>
      </c>
      <c r="BI528" s="17" t="s">
        <v>877</v>
      </c>
      <c r="BJ528" s="17" t="s">
        <v>878</v>
      </c>
      <c r="BK528" s="17" t="s">
        <v>83</v>
      </c>
      <c r="BL528" s="15" t="s">
        <v>79</v>
      </c>
      <c r="BM528" s="21">
        <v>452601.05970336002</v>
      </c>
      <c r="BN528" s="15" t="s">
        <v>80</v>
      </c>
      <c r="BO528" s="21"/>
      <c r="BP528" s="22">
        <v>37137</v>
      </c>
      <c r="BQ528" s="22">
        <v>48094</v>
      </c>
      <c r="BR528" s="21"/>
      <c r="BS528" s="21">
        <v>104.99</v>
      </c>
      <c r="BT528" s="21">
        <v>25</v>
      </c>
    </row>
    <row r="529" spans="1:72" s="1" customFormat="1" ht="18.2" customHeight="1" x14ac:dyDescent="0.15">
      <c r="A529" s="5">
        <v>527</v>
      </c>
      <c r="B529" s="6" t="s">
        <v>72</v>
      </c>
      <c r="C529" s="6" t="s">
        <v>73</v>
      </c>
      <c r="D529" s="7">
        <v>45139</v>
      </c>
      <c r="E529" s="8" t="s">
        <v>879</v>
      </c>
      <c r="F529" s="9">
        <v>0</v>
      </c>
      <c r="G529" s="9">
        <v>0</v>
      </c>
      <c r="H529" s="10">
        <v>49959.14</v>
      </c>
      <c r="I529" s="10">
        <v>0</v>
      </c>
      <c r="J529" s="10">
        <v>0</v>
      </c>
      <c r="K529" s="10">
        <v>49959.14</v>
      </c>
      <c r="L529" s="10">
        <v>297.76</v>
      </c>
      <c r="M529" s="10">
        <v>0</v>
      </c>
      <c r="N529" s="10"/>
      <c r="O529" s="10">
        <v>0</v>
      </c>
      <c r="P529" s="10">
        <v>297.76</v>
      </c>
      <c r="Q529" s="10">
        <v>0</v>
      </c>
      <c r="R529" s="10">
        <v>0</v>
      </c>
      <c r="S529" s="10">
        <v>49661.38</v>
      </c>
      <c r="T529" s="10">
        <v>0</v>
      </c>
      <c r="U529" s="10">
        <v>427.98</v>
      </c>
      <c r="V529" s="10">
        <v>0</v>
      </c>
      <c r="W529" s="10">
        <v>0</v>
      </c>
      <c r="X529" s="10">
        <v>427.98</v>
      </c>
      <c r="Y529" s="10">
        <v>0</v>
      </c>
      <c r="Z529" s="10">
        <v>0</v>
      </c>
      <c r="AA529" s="10">
        <v>0</v>
      </c>
      <c r="AB529" s="10">
        <v>108</v>
      </c>
      <c r="AC529" s="10">
        <v>0</v>
      </c>
      <c r="AD529" s="10">
        <v>25</v>
      </c>
      <c r="AE529" s="10">
        <v>0</v>
      </c>
      <c r="AF529" s="10">
        <v>0</v>
      </c>
      <c r="AG529" s="10">
        <v>0</v>
      </c>
      <c r="AH529" s="10">
        <v>98.11</v>
      </c>
      <c r="AI529" s="19">
        <v>33.96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</v>
      </c>
      <c r="AQ529" s="10">
        <v>0</v>
      </c>
      <c r="AR529" s="10">
        <v>0</v>
      </c>
      <c r="AS529" s="10"/>
      <c r="AT529" s="10"/>
      <c r="AU529" s="10">
        <f t="shared" si="8"/>
        <v>990.81</v>
      </c>
      <c r="AV529" s="10">
        <v>0</v>
      </c>
      <c r="AW529" s="10">
        <v>0</v>
      </c>
      <c r="AX529" s="11">
        <v>101</v>
      </c>
      <c r="AY529" s="11">
        <v>360</v>
      </c>
      <c r="AZ529" s="10">
        <v>271638.75199999998</v>
      </c>
      <c r="BA529" s="10">
        <v>79200</v>
      </c>
      <c r="BB529" s="12">
        <v>90</v>
      </c>
      <c r="BC529" s="12">
        <v>56.433386363636401</v>
      </c>
      <c r="BD529" s="12">
        <v>11.08</v>
      </c>
      <c r="BE529" s="12"/>
      <c r="BF529" s="8" t="s">
        <v>75</v>
      </c>
      <c r="BG529" s="5"/>
      <c r="BH529" s="8" t="s">
        <v>866</v>
      </c>
      <c r="BI529" s="8" t="s">
        <v>877</v>
      </c>
      <c r="BJ529" s="8"/>
      <c r="BK529" s="8" t="s">
        <v>83</v>
      </c>
      <c r="BL529" s="6" t="s">
        <v>79</v>
      </c>
      <c r="BM529" s="12">
        <v>386898.00571636</v>
      </c>
      <c r="BN529" s="6" t="s">
        <v>80</v>
      </c>
      <c r="BO529" s="12"/>
      <c r="BP529" s="13">
        <v>37305</v>
      </c>
      <c r="BQ529" s="13">
        <v>48262</v>
      </c>
      <c r="BR529" s="12"/>
      <c r="BS529" s="12">
        <v>108</v>
      </c>
      <c r="BT529" s="12">
        <v>25</v>
      </c>
    </row>
    <row r="530" spans="1:72" s="1" customFormat="1" ht="18.2" customHeight="1" x14ac:dyDescent="0.15">
      <c r="A530" s="14">
        <v>528</v>
      </c>
      <c r="B530" s="15" t="s">
        <v>72</v>
      </c>
      <c r="C530" s="15" t="s">
        <v>73</v>
      </c>
      <c r="D530" s="16">
        <v>45139</v>
      </c>
      <c r="E530" s="17" t="s">
        <v>880</v>
      </c>
      <c r="F530" s="18">
        <v>0</v>
      </c>
      <c r="G530" s="18">
        <v>0</v>
      </c>
      <c r="H530" s="19">
        <v>22501.25</v>
      </c>
      <c r="I530" s="19">
        <v>0</v>
      </c>
      <c r="J530" s="19">
        <v>0</v>
      </c>
      <c r="K530" s="19">
        <v>22501.25</v>
      </c>
      <c r="L530" s="19">
        <v>197.19</v>
      </c>
      <c r="M530" s="19">
        <v>0</v>
      </c>
      <c r="N530" s="19"/>
      <c r="O530" s="19">
        <v>0</v>
      </c>
      <c r="P530" s="19">
        <v>197.19</v>
      </c>
      <c r="Q530" s="19">
        <v>0</v>
      </c>
      <c r="R530" s="19">
        <v>0</v>
      </c>
      <c r="S530" s="19">
        <v>22304.06</v>
      </c>
      <c r="T530" s="19">
        <v>0</v>
      </c>
      <c r="U530" s="19">
        <v>130.13999999999999</v>
      </c>
      <c r="V530" s="19">
        <v>0</v>
      </c>
      <c r="W530" s="19">
        <v>0</v>
      </c>
      <c r="X530" s="19">
        <v>130.13999999999999</v>
      </c>
      <c r="Y530" s="19">
        <v>0</v>
      </c>
      <c r="Z530" s="19">
        <v>0</v>
      </c>
      <c r="AA530" s="19">
        <v>0</v>
      </c>
      <c r="AB530" s="19">
        <v>78.5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44.63</v>
      </c>
      <c r="AI530" s="19">
        <v>33.96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/>
      <c r="AT530" s="19"/>
      <c r="AU530" s="19">
        <f t="shared" si="8"/>
        <v>484.42</v>
      </c>
      <c r="AV530" s="19">
        <v>0</v>
      </c>
      <c r="AW530" s="19">
        <v>0</v>
      </c>
      <c r="AX530" s="20">
        <v>88</v>
      </c>
      <c r="AY530" s="20">
        <v>360</v>
      </c>
      <c r="AZ530" s="19">
        <v>169811.125</v>
      </c>
      <c r="BA530" s="19">
        <v>49500</v>
      </c>
      <c r="BB530" s="21">
        <v>90</v>
      </c>
      <c r="BC530" s="21">
        <v>40.552836363636402</v>
      </c>
      <c r="BD530" s="21">
        <v>6.94</v>
      </c>
      <c r="BE530" s="21"/>
      <c r="BF530" s="17" t="s">
        <v>75</v>
      </c>
      <c r="BG530" s="14"/>
      <c r="BH530" s="17" t="s">
        <v>866</v>
      </c>
      <c r="BI530" s="17" t="s">
        <v>877</v>
      </c>
      <c r="BJ530" s="17" t="s">
        <v>881</v>
      </c>
      <c r="BK530" s="17" t="s">
        <v>83</v>
      </c>
      <c r="BL530" s="15" t="s">
        <v>79</v>
      </c>
      <c r="BM530" s="21">
        <v>173764.73093131999</v>
      </c>
      <c r="BN530" s="15" t="s">
        <v>80</v>
      </c>
      <c r="BO530" s="21"/>
      <c r="BP530" s="22">
        <v>37320</v>
      </c>
      <c r="BQ530" s="22">
        <v>48278</v>
      </c>
      <c r="BR530" s="21"/>
      <c r="BS530" s="21">
        <v>78.5</v>
      </c>
      <c r="BT530" s="21">
        <v>0</v>
      </c>
    </row>
    <row r="531" spans="1:72" s="1" customFormat="1" ht="18.2" customHeight="1" x14ac:dyDescent="0.15">
      <c r="A531" s="5">
        <v>529</v>
      </c>
      <c r="B531" s="6" t="s">
        <v>72</v>
      </c>
      <c r="C531" s="6" t="s">
        <v>73</v>
      </c>
      <c r="D531" s="7">
        <v>45139</v>
      </c>
      <c r="E531" s="8" t="s">
        <v>882</v>
      </c>
      <c r="F531" s="9">
        <v>171</v>
      </c>
      <c r="G531" s="9">
        <v>170</v>
      </c>
      <c r="H531" s="10">
        <v>38810.28</v>
      </c>
      <c r="I531" s="10">
        <v>21915.66</v>
      </c>
      <c r="J531" s="10">
        <v>0</v>
      </c>
      <c r="K531" s="10">
        <v>60725.94</v>
      </c>
      <c r="L531" s="10">
        <v>238.28</v>
      </c>
      <c r="M531" s="10">
        <v>0</v>
      </c>
      <c r="N531" s="10"/>
      <c r="O531" s="10">
        <v>0</v>
      </c>
      <c r="P531" s="10">
        <v>0</v>
      </c>
      <c r="Q531" s="10">
        <v>0</v>
      </c>
      <c r="R531" s="10">
        <v>0</v>
      </c>
      <c r="S531" s="10">
        <v>60725.94</v>
      </c>
      <c r="T531" s="10">
        <v>73028.62</v>
      </c>
      <c r="U531" s="10">
        <v>316.95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0">
        <v>73345.570000000007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0</v>
      </c>
      <c r="AQ531" s="10">
        <v>0</v>
      </c>
      <c r="AR531" s="10">
        <v>0</v>
      </c>
      <c r="AS531" s="10"/>
      <c r="AT531" s="10"/>
      <c r="AU531" s="10">
        <f t="shared" si="8"/>
        <v>0</v>
      </c>
      <c r="AV531" s="10">
        <v>22153.94</v>
      </c>
      <c r="AW531" s="10">
        <v>73345.570000000007</v>
      </c>
      <c r="AX531" s="11">
        <v>103</v>
      </c>
      <c r="AY531" s="11">
        <v>360</v>
      </c>
      <c r="AZ531" s="10">
        <v>220536.9595</v>
      </c>
      <c r="BA531" s="10">
        <v>64350</v>
      </c>
      <c r="BB531" s="12">
        <v>90</v>
      </c>
      <c r="BC531" s="12">
        <v>84.931384615384601</v>
      </c>
      <c r="BD531" s="12">
        <v>9.8000000000000007</v>
      </c>
      <c r="BE531" s="12"/>
      <c r="BF531" s="8" t="s">
        <v>75</v>
      </c>
      <c r="BG531" s="5"/>
      <c r="BH531" s="8" t="s">
        <v>866</v>
      </c>
      <c r="BI531" s="8" t="s">
        <v>869</v>
      </c>
      <c r="BJ531" s="8" t="s">
        <v>883</v>
      </c>
      <c r="BK531" s="8" t="s">
        <v>78</v>
      </c>
      <c r="BL531" s="6" t="s">
        <v>79</v>
      </c>
      <c r="BM531" s="12">
        <v>473098.91672868002</v>
      </c>
      <c r="BN531" s="6" t="s">
        <v>80</v>
      </c>
      <c r="BO531" s="12"/>
      <c r="BP531" s="13">
        <v>37335</v>
      </c>
      <c r="BQ531" s="13">
        <v>48293</v>
      </c>
      <c r="BR531" s="12"/>
      <c r="BS531" s="12">
        <v>90</v>
      </c>
      <c r="BT531" s="12">
        <v>0</v>
      </c>
    </row>
    <row r="532" spans="1:72" s="1" customFormat="1" ht="18.2" customHeight="1" x14ac:dyDescent="0.15">
      <c r="A532" s="14">
        <v>530</v>
      </c>
      <c r="B532" s="15" t="s">
        <v>72</v>
      </c>
      <c r="C532" s="15" t="s">
        <v>73</v>
      </c>
      <c r="D532" s="16">
        <v>45139</v>
      </c>
      <c r="E532" s="17" t="s">
        <v>884</v>
      </c>
      <c r="F532" s="18">
        <v>0</v>
      </c>
      <c r="G532" s="18">
        <v>0</v>
      </c>
      <c r="H532" s="19">
        <v>34301.82</v>
      </c>
      <c r="I532" s="19">
        <v>0</v>
      </c>
      <c r="J532" s="19">
        <v>0</v>
      </c>
      <c r="K532" s="19">
        <v>34301.82</v>
      </c>
      <c r="L532" s="19">
        <v>275.10000000000002</v>
      </c>
      <c r="M532" s="19">
        <v>0</v>
      </c>
      <c r="N532" s="19"/>
      <c r="O532" s="19">
        <v>0</v>
      </c>
      <c r="P532" s="19">
        <v>275.10000000000002</v>
      </c>
      <c r="Q532" s="19">
        <v>0</v>
      </c>
      <c r="R532" s="19">
        <v>0</v>
      </c>
      <c r="S532" s="19">
        <v>34026.720000000001</v>
      </c>
      <c r="T532" s="19">
        <v>0</v>
      </c>
      <c r="U532" s="19">
        <v>280.13</v>
      </c>
      <c r="V532" s="19">
        <v>0</v>
      </c>
      <c r="W532" s="19">
        <v>0</v>
      </c>
      <c r="X532" s="19">
        <v>280.13</v>
      </c>
      <c r="Y532" s="19">
        <v>0</v>
      </c>
      <c r="Z532" s="19">
        <v>0</v>
      </c>
      <c r="AA532" s="19">
        <v>0</v>
      </c>
      <c r="AB532" s="19">
        <v>90</v>
      </c>
      <c r="AC532" s="19">
        <v>0</v>
      </c>
      <c r="AD532" s="19">
        <v>0</v>
      </c>
      <c r="AE532" s="19">
        <v>0</v>
      </c>
      <c r="AF532" s="19">
        <v>0</v>
      </c>
      <c r="AG532" s="19">
        <v>0</v>
      </c>
      <c r="AH532" s="19">
        <v>70.97</v>
      </c>
      <c r="AI532" s="19">
        <v>33.96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</v>
      </c>
      <c r="AR532" s="19">
        <v>0</v>
      </c>
      <c r="AS532" s="19"/>
      <c r="AT532" s="19"/>
      <c r="AU532" s="19">
        <f t="shared" si="8"/>
        <v>750.16000000000008</v>
      </c>
      <c r="AV532" s="19">
        <v>0</v>
      </c>
      <c r="AW532" s="19">
        <v>0</v>
      </c>
      <c r="AX532" s="20">
        <v>88</v>
      </c>
      <c r="AY532" s="20">
        <v>360</v>
      </c>
      <c r="AZ532" s="19">
        <v>222086.15</v>
      </c>
      <c r="BA532" s="19">
        <v>64350</v>
      </c>
      <c r="BB532" s="21">
        <v>90</v>
      </c>
      <c r="BC532" s="21">
        <v>47.589818181818202</v>
      </c>
      <c r="BD532" s="21">
        <v>9.8000000000000007</v>
      </c>
      <c r="BE532" s="21"/>
      <c r="BF532" s="17" t="s">
        <v>75</v>
      </c>
      <c r="BG532" s="14"/>
      <c r="BH532" s="17" t="s">
        <v>866</v>
      </c>
      <c r="BI532" s="17" t="s">
        <v>885</v>
      </c>
      <c r="BJ532" s="17"/>
      <c r="BK532" s="17" t="s">
        <v>83</v>
      </c>
      <c r="BL532" s="15" t="s">
        <v>79</v>
      </c>
      <c r="BM532" s="21">
        <v>265092.71609184</v>
      </c>
      <c r="BN532" s="15" t="s">
        <v>80</v>
      </c>
      <c r="BO532" s="21"/>
      <c r="BP532" s="22">
        <v>37370</v>
      </c>
      <c r="BQ532" s="22">
        <v>48328</v>
      </c>
      <c r="BR532" s="21"/>
      <c r="BS532" s="21">
        <v>90</v>
      </c>
      <c r="BT532" s="21">
        <v>0</v>
      </c>
    </row>
    <row r="533" spans="1:72" s="1" customFormat="1" ht="18.2" customHeight="1" x14ac:dyDescent="0.15">
      <c r="A533" s="5">
        <v>531</v>
      </c>
      <c r="B533" s="6" t="s">
        <v>72</v>
      </c>
      <c r="C533" s="6" t="s">
        <v>73</v>
      </c>
      <c r="D533" s="7">
        <v>45139</v>
      </c>
      <c r="E533" s="8" t="s">
        <v>886</v>
      </c>
      <c r="F533" s="9">
        <v>0</v>
      </c>
      <c r="G533" s="9">
        <v>0</v>
      </c>
      <c r="H533" s="10">
        <v>35874.51</v>
      </c>
      <c r="I533" s="10">
        <v>0</v>
      </c>
      <c r="J533" s="10">
        <v>0</v>
      </c>
      <c r="K533" s="10">
        <v>35874.51</v>
      </c>
      <c r="L533" s="10">
        <v>262.27</v>
      </c>
      <c r="M533" s="10">
        <v>0</v>
      </c>
      <c r="N533" s="10"/>
      <c r="O533" s="10">
        <v>0</v>
      </c>
      <c r="P533" s="10">
        <v>262.27</v>
      </c>
      <c r="Q533" s="10">
        <v>4.41</v>
      </c>
      <c r="R533" s="10">
        <v>0</v>
      </c>
      <c r="S533" s="10">
        <v>35607.83</v>
      </c>
      <c r="T533" s="10">
        <v>0</v>
      </c>
      <c r="U533" s="10">
        <v>292.95999999999998</v>
      </c>
      <c r="V533" s="10">
        <v>0</v>
      </c>
      <c r="W533" s="10">
        <v>0</v>
      </c>
      <c r="X533" s="10">
        <v>292.95999999999998</v>
      </c>
      <c r="Y533" s="10">
        <v>0</v>
      </c>
      <c r="Z533" s="10">
        <v>0</v>
      </c>
      <c r="AA533" s="10">
        <v>0</v>
      </c>
      <c r="AB533" s="10">
        <v>90</v>
      </c>
      <c r="AC533" s="10">
        <v>0</v>
      </c>
      <c r="AD533" s="10">
        <v>0</v>
      </c>
      <c r="AE533" s="10">
        <v>0</v>
      </c>
      <c r="AF533" s="10">
        <v>0</v>
      </c>
      <c r="AG533" s="10">
        <v>0</v>
      </c>
      <c r="AH533" s="10">
        <v>70.959999999999994</v>
      </c>
      <c r="AI533" s="19">
        <v>33.96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0</v>
      </c>
      <c r="AQ533" s="10">
        <v>0</v>
      </c>
      <c r="AR533" s="10">
        <v>0</v>
      </c>
      <c r="AS533" s="10"/>
      <c r="AT533" s="10"/>
      <c r="AU533" s="10">
        <f t="shared" si="8"/>
        <v>754.56</v>
      </c>
      <c r="AV533" s="10">
        <v>0</v>
      </c>
      <c r="AW533" s="10">
        <v>0</v>
      </c>
      <c r="AX533" s="11">
        <v>105</v>
      </c>
      <c r="AY533" s="11">
        <v>360</v>
      </c>
      <c r="AZ533" s="10">
        <v>222708.2715</v>
      </c>
      <c r="BA533" s="10">
        <v>64350</v>
      </c>
      <c r="BB533" s="12">
        <v>90</v>
      </c>
      <c r="BC533" s="12">
        <v>49.801160839160801</v>
      </c>
      <c r="BD533" s="12">
        <v>9.8000000000000007</v>
      </c>
      <c r="BE533" s="12"/>
      <c r="BF533" s="8" t="s">
        <v>75</v>
      </c>
      <c r="BG533" s="5"/>
      <c r="BH533" s="8" t="s">
        <v>866</v>
      </c>
      <c r="BI533" s="8" t="s">
        <v>869</v>
      </c>
      <c r="BJ533" s="8" t="s">
        <v>887</v>
      </c>
      <c r="BK533" s="8" t="s">
        <v>83</v>
      </c>
      <c r="BL533" s="6" t="s">
        <v>79</v>
      </c>
      <c r="BM533" s="12">
        <v>277410.70455326</v>
      </c>
      <c r="BN533" s="6" t="s">
        <v>80</v>
      </c>
      <c r="BO533" s="12"/>
      <c r="BP533" s="13">
        <v>37398</v>
      </c>
      <c r="BQ533" s="13">
        <v>48356</v>
      </c>
      <c r="BR533" s="12"/>
      <c r="BS533" s="12">
        <v>90</v>
      </c>
      <c r="BT533" s="12">
        <v>0</v>
      </c>
    </row>
    <row r="534" spans="1:72" s="1" customFormat="1" ht="18.2" customHeight="1" x14ac:dyDescent="0.15">
      <c r="A534" s="14">
        <v>532</v>
      </c>
      <c r="B534" s="15" t="s">
        <v>72</v>
      </c>
      <c r="C534" s="15" t="s">
        <v>73</v>
      </c>
      <c r="D534" s="16">
        <v>45139</v>
      </c>
      <c r="E534" s="17" t="s">
        <v>888</v>
      </c>
      <c r="F534" s="18">
        <v>131</v>
      </c>
      <c r="G534" s="18">
        <v>131</v>
      </c>
      <c r="H534" s="19">
        <v>51946.42</v>
      </c>
      <c r="I534" s="19">
        <v>32677.93</v>
      </c>
      <c r="J534" s="19">
        <v>0</v>
      </c>
      <c r="K534" s="19">
        <v>84624.35</v>
      </c>
      <c r="L534" s="19">
        <v>415.61</v>
      </c>
      <c r="M534" s="19">
        <v>0</v>
      </c>
      <c r="N534" s="19"/>
      <c r="O534" s="19">
        <v>0</v>
      </c>
      <c r="P534" s="19">
        <v>0</v>
      </c>
      <c r="Q534" s="19">
        <v>0</v>
      </c>
      <c r="R534" s="19">
        <v>0</v>
      </c>
      <c r="S534" s="19">
        <v>84624.35</v>
      </c>
      <c r="T534" s="19">
        <v>83368</v>
      </c>
      <c r="U534" s="19">
        <v>437.65</v>
      </c>
      <c r="V534" s="19">
        <v>0</v>
      </c>
      <c r="W534" s="19">
        <v>0</v>
      </c>
      <c r="X534" s="19">
        <v>0</v>
      </c>
      <c r="Y534" s="19">
        <v>0</v>
      </c>
      <c r="Z534" s="19">
        <v>0</v>
      </c>
      <c r="AA534" s="19">
        <v>83805.649999999994</v>
      </c>
      <c r="AB534" s="19">
        <v>0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0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/>
      <c r="AT534" s="19"/>
      <c r="AU534" s="19">
        <f t="shared" si="8"/>
        <v>0</v>
      </c>
      <c r="AV534" s="19">
        <v>33093.54</v>
      </c>
      <c r="AW534" s="19">
        <v>83805.649999999994</v>
      </c>
      <c r="AX534" s="20">
        <v>83</v>
      </c>
      <c r="AY534" s="20">
        <v>360</v>
      </c>
      <c r="AZ534" s="19">
        <v>325612.28149999998</v>
      </c>
      <c r="BA534" s="19">
        <v>94050</v>
      </c>
      <c r="BB534" s="21">
        <v>90</v>
      </c>
      <c r="BC534" s="21">
        <v>80.980239234449797</v>
      </c>
      <c r="BD534" s="21">
        <v>10.86</v>
      </c>
      <c r="BE534" s="21"/>
      <c r="BF534" s="17" t="s">
        <v>75</v>
      </c>
      <c r="BG534" s="14"/>
      <c r="BH534" s="17" t="s">
        <v>866</v>
      </c>
      <c r="BI534" s="17" t="s">
        <v>877</v>
      </c>
      <c r="BJ534" s="17"/>
      <c r="BK534" s="17" t="s">
        <v>78</v>
      </c>
      <c r="BL534" s="15" t="s">
        <v>79</v>
      </c>
      <c r="BM534" s="21">
        <v>659284.78528069996</v>
      </c>
      <c r="BN534" s="15" t="s">
        <v>80</v>
      </c>
      <c r="BO534" s="21"/>
      <c r="BP534" s="22">
        <v>37406</v>
      </c>
      <c r="BQ534" s="22">
        <v>48364</v>
      </c>
      <c r="BR534" s="21"/>
      <c r="BS534" s="21">
        <v>149</v>
      </c>
      <c r="BT534" s="21">
        <v>25</v>
      </c>
    </row>
    <row r="535" spans="1:72" s="1" customFormat="1" ht="18.2" customHeight="1" x14ac:dyDescent="0.15">
      <c r="A535" s="5">
        <v>533</v>
      </c>
      <c r="B535" s="6" t="s">
        <v>72</v>
      </c>
      <c r="C535" s="6" t="s">
        <v>73</v>
      </c>
      <c r="D535" s="7">
        <v>45139</v>
      </c>
      <c r="E535" s="8" t="s">
        <v>889</v>
      </c>
      <c r="F535" s="9">
        <v>0</v>
      </c>
      <c r="G535" s="9">
        <v>0</v>
      </c>
      <c r="H535" s="10">
        <v>8239.91</v>
      </c>
      <c r="I535" s="10">
        <v>0</v>
      </c>
      <c r="J535" s="10">
        <v>0</v>
      </c>
      <c r="K535" s="10">
        <v>8239.91</v>
      </c>
      <c r="L535" s="10">
        <v>105.46</v>
      </c>
      <c r="M535" s="10">
        <v>0</v>
      </c>
      <c r="N535" s="10"/>
      <c r="O535" s="10">
        <v>0</v>
      </c>
      <c r="P535" s="10">
        <v>105.46</v>
      </c>
      <c r="Q535" s="10">
        <v>0.1</v>
      </c>
      <c r="R535" s="10">
        <v>0</v>
      </c>
      <c r="S535" s="10">
        <v>8134.35</v>
      </c>
      <c r="T535" s="10">
        <v>0</v>
      </c>
      <c r="U535" s="10">
        <v>50.74</v>
      </c>
      <c r="V535" s="10">
        <v>0</v>
      </c>
      <c r="W535" s="10">
        <v>0</v>
      </c>
      <c r="X535" s="10">
        <v>50.74</v>
      </c>
      <c r="Y535" s="10">
        <v>0</v>
      </c>
      <c r="Z535" s="10">
        <v>0</v>
      </c>
      <c r="AA535" s="10">
        <v>0</v>
      </c>
      <c r="AB535" s="10">
        <v>65</v>
      </c>
      <c r="AC535" s="10">
        <v>0</v>
      </c>
      <c r="AD535" s="10">
        <v>25</v>
      </c>
      <c r="AE535" s="10">
        <v>0</v>
      </c>
      <c r="AF535" s="10">
        <v>0</v>
      </c>
      <c r="AG535" s="10">
        <v>0</v>
      </c>
      <c r="AH535" s="10">
        <v>27.64</v>
      </c>
      <c r="AI535" s="19">
        <v>33.96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/>
      <c r="AT535" s="10"/>
      <c r="AU535" s="10">
        <f t="shared" si="8"/>
        <v>307.90000000000003</v>
      </c>
      <c r="AV535" s="10">
        <v>0</v>
      </c>
      <c r="AW535" s="10">
        <v>0</v>
      </c>
      <c r="AX535" s="11">
        <v>62</v>
      </c>
      <c r="AY535" s="11">
        <v>360</v>
      </c>
      <c r="AZ535" s="10">
        <v>171345.625</v>
      </c>
      <c r="BA535" s="10">
        <v>21698</v>
      </c>
      <c r="BB535" s="12">
        <v>39.450000000000003</v>
      </c>
      <c r="BC535" s="12">
        <v>14.789386464190301</v>
      </c>
      <c r="BD535" s="12">
        <v>8.14</v>
      </c>
      <c r="BE535" s="12"/>
      <c r="BF535" s="8" t="s">
        <v>75</v>
      </c>
      <c r="BG535" s="5"/>
      <c r="BH535" s="8" t="s">
        <v>866</v>
      </c>
      <c r="BI535" s="8" t="s">
        <v>890</v>
      </c>
      <c r="BJ535" s="8" t="s">
        <v>891</v>
      </c>
      <c r="BK535" s="8" t="s">
        <v>83</v>
      </c>
      <c r="BL535" s="6" t="s">
        <v>79</v>
      </c>
      <c r="BM535" s="12">
        <v>63372.459500700003</v>
      </c>
      <c r="BN535" s="6" t="s">
        <v>80</v>
      </c>
      <c r="BO535" s="12"/>
      <c r="BP535" s="13">
        <v>37405</v>
      </c>
      <c r="BQ535" s="13">
        <v>48363</v>
      </c>
      <c r="BR535" s="12"/>
      <c r="BS535" s="12">
        <v>65</v>
      </c>
      <c r="BT535" s="12">
        <v>25</v>
      </c>
    </row>
    <row r="536" spans="1:72" s="1" customFormat="1" ht="18.2" customHeight="1" x14ac:dyDescent="0.15">
      <c r="A536" s="14">
        <v>534</v>
      </c>
      <c r="B536" s="15" t="s">
        <v>72</v>
      </c>
      <c r="C536" s="15" t="s">
        <v>73</v>
      </c>
      <c r="D536" s="16">
        <v>45139</v>
      </c>
      <c r="E536" s="17" t="s">
        <v>892</v>
      </c>
      <c r="F536" s="18">
        <v>184</v>
      </c>
      <c r="G536" s="18">
        <v>183</v>
      </c>
      <c r="H536" s="19">
        <v>50153.31</v>
      </c>
      <c r="I536" s="19">
        <v>26070.86</v>
      </c>
      <c r="J536" s="19">
        <v>0</v>
      </c>
      <c r="K536" s="19">
        <v>76224.17</v>
      </c>
      <c r="L536" s="19">
        <v>285.29000000000002</v>
      </c>
      <c r="M536" s="19">
        <v>0</v>
      </c>
      <c r="N536" s="19"/>
      <c r="O536" s="19">
        <v>0</v>
      </c>
      <c r="P536" s="19">
        <v>0</v>
      </c>
      <c r="Q536" s="19">
        <v>0</v>
      </c>
      <c r="R536" s="19">
        <v>0</v>
      </c>
      <c r="S536" s="19">
        <v>76224.17</v>
      </c>
      <c r="T536" s="19">
        <v>107015.02</v>
      </c>
      <c r="U536" s="19">
        <v>438</v>
      </c>
      <c r="V536" s="19">
        <v>0</v>
      </c>
      <c r="W536" s="19">
        <v>0</v>
      </c>
      <c r="X536" s="19">
        <v>0</v>
      </c>
      <c r="Y536" s="19">
        <v>0</v>
      </c>
      <c r="Z536" s="19">
        <v>0</v>
      </c>
      <c r="AA536" s="19">
        <v>107453.02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0</v>
      </c>
      <c r="AI536" s="19">
        <v>0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0</v>
      </c>
      <c r="AR536" s="19">
        <v>0</v>
      </c>
      <c r="AS536" s="19"/>
      <c r="AT536" s="19"/>
      <c r="AU536" s="19">
        <f t="shared" si="8"/>
        <v>0</v>
      </c>
      <c r="AV536" s="19">
        <v>26356.15</v>
      </c>
      <c r="AW536" s="19">
        <v>107453.02</v>
      </c>
      <c r="AX536" s="20">
        <v>106</v>
      </c>
      <c r="AY536" s="20">
        <v>360</v>
      </c>
      <c r="AZ536" s="19">
        <v>275204.424</v>
      </c>
      <c r="BA536" s="19">
        <v>79200</v>
      </c>
      <c r="BB536" s="21">
        <v>90</v>
      </c>
      <c r="BC536" s="21">
        <v>86.618375</v>
      </c>
      <c r="BD536" s="21">
        <v>10.48</v>
      </c>
      <c r="BE536" s="21"/>
      <c r="BF536" s="17" t="s">
        <v>91</v>
      </c>
      <c r="BG536" s="14"/>
      <c r="BH536" s="17" t="s">
        <v>866</v>
      </c>
      <c r="BI536" s="17" t="s">
        <v>869</v>
      </c>
      <c r="BJ536" s="17" t="s">
        <v>893</v>
      </c>
      <c r="BK536" s="17" t="s">
        <v>78</v>
      </c>
      <c r="BL536" s="15" t="s">
        <v>79</v>
      </c>
      <c r="BM536" s="21">
        <v>593841.31815074</v>
      </c>
      <c r="BN536" s="15" t="s">
        <v>80</v>
      </c>
      <c r="BO536" s="21"/>
      <c r="BP536" s="22">
        <v>37435</v>
      </c>
      <c r="BQ536" s="22">
        <v>48393</v>
      </c>
      <c r="BR536" s="21"/>
      <c r="BS536" s="21">
        <v>90</v>
      </c>
      <c r="BT536" s="21">
        <v>0</v>
      </c>
    </row>
    <row r="537" spans="1:72" s="1" customFormat="1" ht="18.2" customHeight="1" x14ac:dyDescent="0.15">
      <c r="A537" s="5">
        <v>535</v>
      </c>
      <c r="B537" s="6" t="s">
        <v>72</v>
      </c>
      <c r="C537" s="6" t="s">
        <v>73</v>
      </c>
      <c r="D537" s="7">
        <v>45139</v>
      </c>
      <c r="E537" s="8" t="s">
        <v>894</v>
      </c>
      <c r="F537" s="9">
        <v>0</v>
      </c>
      <c r="G537" s="9">
        <v>0</v>
      </c>
      <c r="H537" s="10">
        <v>50062.29</v>
      </c>
      <c r="I537" s="10">
        <v>0</v>
      </c>
      <c r="J537" s="10">
        <v>0</v>
      </c>
      <c r="K537" s="10">
        <v>50062.29</v>
      </c>
      <c r="L537" s="10">
        <v>286.08</v>
      </c>
      <c r="M537" s="10">
        <v>0</v>
      </c>
      <c r="N537" s="10"/>
      <c r="O537" s="10">
        <v>0</v>
      </c>
      <c r="P537" s="10">
        <v>286.08</v>
      </c>
      <c r="Q537" s="10">
        <v>0</v>
      </c>
      <c r="R537" s="10">
        <v>0</v>
      </c>
      <c r="S537" s="10">
        <v>49776.21</v>
      </c>
      <c r="T537" s="10">
        <v>0</v>
      </c>
      <c r="U537" s="10">
        <v>437.21</v>
      </c>
      <c r="V537" s="10">
        <v>0</v>
      </c>
      <c r="W537" s="10">
        <v>0</v>
      </c>
      <c r="X537" s="10">
        <v>437.21</v>
      </c>
      <c r="Y537" s="10">
        <v>0</v>
      </c>
      <c r="Z537" s="10">
        <v>0</v>
      </c>
      <c r="AA537" s="10">
        <v>0</v>
      </c>
      <c r="AB537" s="10">
        <v>90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89.44</v>
      </c>
      <c r="AI537" s="19">
        <v>33.96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</v>
      </c>
      <c r="AR537" s="10">
        <v>0</v>
      </c>
      <c r="AS537" s="10"/>
      <c r="AT537" s="10"/>
      <c r="AU537" s="10">
        <f t="shared" si="8"/>
        <v>936.69</v>
      </c>
      <c r="AV537" s="10">
        <v>0</v>
      </c>
      <c r="AW537" s="10">
        <v>0</v>
      </c>
      <c r="AX537" s="11">
        <v>106</v>
      </c>
      <c r="AY537" s="11">
        <v>360</v>
      </c>
      <c r="AZ537" s="10">
        <v>275204.424</v>
      </c>
      <c r="BA537" s="10">
        <v>79200</v>
      </c>
      <c r="BB537" s="12">
        <v>90</v>
      </c>
      <c r="BC537" s="12">
        <v>56.563875000000003</v>
      </c>
      <c r="BD537" s="12">
        <v>10.48</v>
      </c>
      <c r="BE537" s="12"/>
      <c r="BF537" s="8" t="s">
        <v>91</v>
      </c>
      <c r="BG537" s="5"/>
      <c r="BH537" s="8" t="s">
        <v>866</v>
      </c>
      <c r="BI537" s="8" t="s">
        <v>869</v>
      </c>
      <c r="BJ537" s="8" t="s">
        <v>893</v>
      </c>
      <c r="BK537" s="8" t="s">
        <v>83</v>
      </c>
      <c r="BL537" s="6" t="s">
        <v>79</v>
      </c>
      <c r="BM537" s="12">
        <v>387792.61432361999</v>
      </c>
      <c r="BN537" s="6" t="s">
        <v>80</v>
      </c>
      <c r="BO537" s="12"/>
      <c r="BP537" s="13">
        <v>37435</v>
      </c>
      <c r="BQ537" s="13">
        <v>48393</v>
      </c>
      <c r="BR537" s="12"/>
      <c r="BS537" s="12">
        <v>90</v>
      </c>
      <c r="BT537" s="12">
        <v>0</v>
      </c>
    </row>
    <row r="538" spans="1:72" s="1" customFormat="1" ht="18.2" customHeight="1" x14ac:dyDescent="0.15">
      <c r="A538" s="14">
        <v>536</v>
      </c>
      <c r="B538" s="15" t="s">
        <v>72</v>
      </c>
      <c r="C538" s="15" t="s">
        <v>73</v>
      </c>
      <c r="D538" s="16">
        <v>45139</v>
      </c>
      <c r="E538" s="17" t="s">
        <v>895</v>
      </c>
      <c r="F538" s="18">
        <v>0</v>
      </c>
      <c r="G538" s="18">
        <v>0</v>
      </c>
      <c r="H538" s="19">
        <v>50153.08</v>
      </c>
      <c r="I538" s="19">
        <v>0</v>
      </c>
      <c r="J538" s="19">
        <v>0</v>
      </c>
      <c r="K538" s="19">
        <v>50153.08</v>
      </c>
      <c r="L538" s="19">
        <v>285.29000000000002</v>
      </c>
      <c r="M538" s="19">
        <v>0</v>
      </c>
      <c r="N538" s="19"/>
      <c r="O538" s="19">
        <v>0</v>
      </c>
      <c r="P538" s="19">
        <v>285.29000000000002</v>
      </c>
      <c r="Q538" s="19">
        <v>0</v>
      </c>
      <c r="R538" s="19">
        <v>0</v>
      </c>
      <c r="S538" s="19">
        <v>49867.79</v>
      </c>
      <c r="T538" s="19">
        <v>0</v>
      </c>
      <c r="U538" s="19">
        <v>438</v>
      </c>
      <c r="V538" s="19">
        <v>0</v>
      </c>
      <c r="W538" s="19">
        <v>0</v>
      </c>
      <c r="X538" s="19">
        <v>438</v>
      </c>
      <c r="Y538" s="19">
        <v>0</v>
      </c>
      <c r="Z538" s="19">
        <v>0</v>
      </c>
      <c r="AA538" s="19">
        <v>0</v>
      </c>
      <c r="AB538" s="19">
        <v>90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>
        <v>89.45</v>
      </c>
      <c r="AI538" s="19">
        <v>33.96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0</v>
      </c>
      <c r="AR538" s="19">
        <v>0</v>
      </c>
      <c r="AS538" s="19"/>
      <c r="AT538" s="19"/>
      <c r="AU538" s="19">
        <f t="shared" si="8"/>
        <v>936.7</v>
      </c>
      <c r="AV538" s="19">
        <v>0</v>
      </c>
      <c r="AW538" s="19">
        <v>0</v>
      </c>
      <c r="AX538" s="20">
        <v>106</v>
      </c>
      <c r="AY538" s="20">
        <v>360</v>
      </c>
      <c r="AZ538" s="19">
        <v>275204.424</v>
      </c>
      <c r="BA538" s="19">
        <v>79200</v>
      </c>
      <c r="BB538" s="21">
        <v>90</v>
      </c>
      <c r="BC538" s="21">
        <v>56.667943181818202</v>
      </c>
      <c r="BD538" s="21">
        <v>10.48</v>
      </c>
      <c r="BE538" s="21"/>
      <c r="BF538" s="17" t="s">
        <v>75</v>
      </c>
      <c r="BG538" s="14"/>
      <c r="BH538" s="17" t="s">
        <v>866</v>
      </c>
      <c r="BI538" s="17" t="s">
        <v>869</v>
      </c>
      <c r="BJ538" s="17" t="s">
        <v>870</v>
      </c>
      <c r="BK538" s="17" t="s">
        <v>83</v>
      </c>
      <c r="BL538" s="15" t="s">
        <v>79</v>
      </c>
      <c r="BM538" s="21">
        <v>388506.08864437998</v>
      </c>
      <c r="BN538" s="15" t="s">
        <v>80</v>
      </c>
      <c r="BO538" s="21"/>
      <c r="BP538" s="22">
        <v>37435</v>
      </c>
      <c r="BQ538" s="22">
        <v>48393</v>
      </c>
      <c r="BR538" s="21"/>
      <c r="BS538" s="21">
        <v>90</v>
      </c>
      <c r="BT538" s="21">
        <v>0</v>
      </c>
    </row>
    <row r="539" spans="1:72" s="1" customFormat="1" ht="18.2" customHeight="1" x14ac:dyDescent="0.15">
      <c r="A539" s="5">
        <v>537</v>
      </c>
      <c r="B539" s="6" t="s">
        <v>72</v>
      </c>
      <c r="C539" s="6" t="s">
        <v>73</v>
      </c>
      <c r="D539" s="7">
        <v>45139</v>
      </c>
      <c r="E539" s="8" t="s">
        <v>896</v>
      </c>
      <c r="F539" s="9">
        <v>1</v>
      </c>
      <c r="G539" s="9">
        <v>2</v>
      </c>
      <c r="H539" s="10">
        <v>13567.07</v>
      </c>
      <c r="I539" s="10">
        <v>338.62</v>
      </c>
      <c r="J539" s="10">
        <v>0</v>
      </c>
      <c r="K539" s="10">
        <v>13905.69</v>
      </c>
      <c r="L539" s="10">
        <v>114.59</v>
      </c>
      <c r="M539" s="10">
        <v>0</v>
      </c>
      <c r="N539" s="10"/>
      <c r="O539" s="10">
        <v>224.9</v>
      </c>
      <c r="P539" s="10">
        <v>0</v>
      </c>
      <c r="Q539" s="10">
        <v>0</v>
      </c>
      <c r="R539" s="10">
        <v>0</v>
      </c>
      <c r="S539" s="10">
        <v>13680.79</v>
      </c>
      <c r="T539" s="10">
        <v>286.22000000000003</v>
      </c>
      <c r="U539" s="10">
        <v>93.84</v>
      </c>
      <c r="V539" s="10">
        <v>0</v>
      </c>
      <c r="W539" s="10">
        <v>191.59</v>
      </c>
      <c r="X539" s="10">
        <v>0</v>
      </c>
      <c r="Y539" s="10">
        <v>0</v>
      </c>
      <c r="Z539" s="10">
        <v>0</v>
      </c>
      <c r="AA539" s="10">
        <v>188.47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0">
        <v>0</v>
      </c>
      <c r="AH539" s="10">
        <v>0</v>
      </c>
      <c r="AI539" s="19">
        <v>33.96</v>
      </c>
      <c r="AJ539" s="10">
        <v>0</v>
      </c>
      <c r="AK539" s="10">
        <v>0</v>
      </c>
      <c r="AL539" s="10">
        <v>50</v>
      </c>
      <c r="AM539" s="10">
        <v>134.08000000000001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/>
      <c r="AT539" s="10"/>
      <c r="AU539" s="10">
        <f t="shared" si="8"/>
        <v>634.53</v>
      </c>
      <c r="AV539" s="10">
        <v>228.31</v>
      </c>
      <c r="AW539" s="10">
        <v>188.47</v>
      </c>
      <c r="AX539" s="11">
        <v>84</v>
      </c>
      <c r="AY539" s="11">
        <v>360</v>
      </c>
      <c r="AZ539" s="10">
        <v>172770.4</v>
      </c>
      <c r="BA539" s="10">
        <v>26836</v>
      </c>
      <c r="BB539" s="12">
        <v>48.79</v>
      </c>
      <c r="BC539" s="12">
        <v>24.8727732933373</v>
      </c>
      <c r="BD539" s="12">
        <v>9.0500000000000007</v>
      </c>
      <c r="BE539" s="12"/>
      <c r="BF539" s="8" t="s">
        <v>75</v>
      </c>
      <c r="BG539" s="5"/>
      <c r="BH539" s="8" t="s">
        <v>866</v>
      </c>
      <c r="BI539" s="8" t="s">
        <v>890</v>
      </c>
      <c r="BJ539" s="8" t="s">
        <v>891</v>
      </c>
      <c r="BK539" s="8" t="s">
        <v>97</v>
      </c>
      <c r="BL539" s="6" t="s">
        <v>79</v>
      </c>
      <c r="BM539" s="12">
        <v>106583.23163038</v>
      </c>
      <c r="BN539" s="6" t="s">
        <v>80</v>
      </c>
      <c r="BO539" s="12"/>
      <c r="BP539" s="13">
        <v>37462</v>
      </c>
      <c r="BQ539" s="13">
        <v>48420</v>
      </c>
      <c r="BR539" s="12"/>
      <c r="BS539" s="12">
        <v>65</v>
      </c>
      <c r="BT539" s="12">
        <v>95</v>
      </c>
    </row>
    <row r="540" spans="1:72" s="1" customFormat="1" ht="18.2" customHeight="1" x14ac:dyDescent="0.15">
      <c r="A540" s="14">
        <v>538</v>
      </c>
      <c r="B540" s="15" t="s">
        <v>72</v>
      </c>
      <c r="C540" s="15" t="s">
        <v>73</v>
      </c>
      <c r="D540" s="16">
        <v>45139</v>
      </c>
      <c r="E540" s="17" t="s">
        <v>897</v>
      </c>
      <c r="F540" s="18">
        <v>171</v>
      </c>
      <c r="G540" s="18">
        <v>170</v>
      </c>
      <c r="H540" s="19">
        <v>46242.75</v>
      </c>
      <c r="I540" s="19">
        <v>28236.080000000002</v>
      </c>
      <c r="J540" s="19">
        <v>0</v>
      </c>
      <c r="K540" s="19">
        <v>74478.83</v>
      </c>
      <c r="L540" s="19">
        <v>319.44</v>
      </c>
      <c r="M540" s="19">
        <v>0</v>
      </c>
      <c r="N540" s="19"/>
      <c r="O540" s="19">
        <v>0</v>
      </c>
      <c r="P540" s="19">
        <v>0</v>
      </c>
      <c r="Q540" s="19">
        <v>0</v>
      </c>
      <c r="R540" s="19">
        <v>0</v>
      </c>
      <c r="S540" s="19">
        <v>74478.83</v>
      </c>
      <c r="T540" s="19">
        <v>94724.4</v>
      </c>
      <c r="U540" s="19">
        <v>403.86</v>
      </c>
      <c r="V540" s="19">
        <v>0</v>
      </c>
      <c r="W540" s="19">
        <v>0</v>
      </c>
      <c r="X540" s="19">
        <v>0</v>
      </c>
      <c r="Y540" s="19">
        <v>0</v>
      </c>
      <c r="Z540" s="19">
        <v>0</v>
      </c>
      <c r="AA540" s="19">
        <v>95128.26</v>
      </c>
      <c r="AB540" s="19">
        <v>0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0</v>
      </c>
      <c r="AI540" s="19">
        <v>0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/>
      <c r="AT540" s="19"/>
      <c r="AU540" s="19">
        <f t="shared" si="8"/>
        <v>0</v>
      </c>
      <c r="AV540" s="19">
        <v>28555.52</v>
      </c>
      <c r="AW540" s="19">
        <v>95128.26</v>
      </c>
      <c r="AX540" s="20">
        <v>93</v>
      </c>
      <c r="AY540" s="20">
        <v>360</v>
      </c>
      <c r="AZ540" s="19">
        <v>276544.84000000003</v>
      </c>
      <c r="BA540" s="19">
        <v>79200</v>
      </c>
      <c r="BB540" s="21">
        <v>90</v>
      </c>
      <c r="BC540" s="21">
        <v>84.635034090909102</v>
      </c>
      <c r="BD540" s="21">
        <v>10.48</v>
      </c>
      <c r="BE540" s="21"/>
      <c r="BF540" s="17" t="s">
        <v>75</v>
      </c>
      <c r="BG540" s="14"/>
      <c r="BH540" s="17" t="s">
        <v>866</v>
      </c>
      <c r="BI540" s="17" t="s">
        <v>869</v>
      </c>
      <c r="BJ540" s="17" t="s">
        <v>870</v>
      </c>
      <c r="BK540" s="17" t="s">
        <v>78</v>
      </c>
      <c r="BL540" s="15" t="s">
        <v>79</v>
      </c>
      <c r="BM540" s="21">
        <v>580243.85941526003</v>
      </c>
      <c r="BN540" s="15" t="s">
        <v>80</v>
      </c>
      <c r="BO540" s="21"/>
      <c r="BP540" s="22">
        <v>37467</v>
      </c>
      <c r="BQ540" s="22">
        <v>48425</v>
      </c>
      <c r="BR540" s="21"/>
      <c r="BS540" s="21">
        <v>90</v>
      </c>
      <c r="BT540" s="21">
        <v>0</v>
      </c>
    </row>
    <row r="541" spans="1:72" s="1" customFormat="1" ht="18.2" customHeight="1" x14ac:dyDescent="0.15">
      <c r="A541" s="5">
        <v>539</v>
      </c>
      <c r="B541" s="6" t="s">
        <v>72</v>
      </c>
      <c r="C541" s="6" t="s">
        <v>73</v>
      </c>
      <c r="D541" s="7">
        <v>45139</v>
      </c>
      <c r="E541" s="8" t="s">
        <v>898</v>
      </c>
      <c r="F541" s="9">
        <v>154</v>
      </c>
      <c r="G541" s="9">
        <v>153</v>
      </c>
      <c r="H541" s="10">
        <v>36498.199999999997</v>
      </c>
      <c r="I541" s="10">
        <v>18049.23</v>
      </c>
      <c r="J541" s="10">
        <v>0</v>
      </c>
      <c r="K541" s="10">
        <v>54547.43</v>
      </c>
      <c r="L541" s="10">
        <v>203.14</v>
      </c>
      <c r="M541" s="10">
        <v>0</v>
      </c>
      <c r="N541" s="10"/>
      <c r="O541" s="10">
        <v>0</v>
      </c>
      <c r="P541" s="10">
        <v>0</v>
      </c>
      <c r="Q541" s="10">
        <v>0</v>
      </c>
      <c r="R541" s="10">
        <v>0</v>
      </c>
      <c r="S541" s="10">
        <v>54547.43</v>
      </c>
      <c r="T541" s="10">
        <v>60343.34</v>
      </c>
      <c r="U541" s="10">
        <v>282.25</v>
      </c>
      <c r="V541" s="10">
        <v>0</v>
      </c>
      <c r="W541" s="10">
        <v>0</v>
      </c>
      <c r="X541" s="10">
        <v>0</v>
      </c>
      <c r="Y541" s="10">
        <v>0</v>
      </c>
      <c r="Z541" s="10">
        <v>0</v>
      </c>
      <c r="AA541" s="10">
        <v>60625.59</v>
      </c>
      <c r="AB541" s="10">
        <v>0</v>
      </c>
      <c r="AC541" s="10">
        <v>0</v>
      </c>
      <c r="AD541" s="10">
        <v>0</v>
      </c>
      <c r="AE541" s="10">
        <v>0</v>
      </c>
      <c r="AF541" s="10">
        <v>0</v>
      </c>
      <c r="AG541" s="10">
        <v>0</v>
      </c>
      <c r="AH541" s="10">
        <v>0</v>
      </c>
      <c r="AI541" s="10">
        <v>0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0</v>
      </c>
      <c r="AQ541" s="10">
        <v>0</v>
      </c>
      <c r="AR541" s="10">
        <v>0</v>
      </c>
      <c r="AS541" s="10"/>
      <c r="AT541" s="10"/>
      <c r="AU541" s="10">
        <f t="shared" si="8"/>
        <v>0</v>
      </c>
      <c r="AV541" s="10">
        <v>18252.37</v>
      </c>
      <c r="AW541" s="10">
        <v>60625.59</v>
      </c>
      <c r="AX541" s="11">
        <v>109</v>
      </c>
      <c r="AY541" s="11">
        <v>360</v>
      </c>
      <c r="AZ541" s="10">
        <v>202998.45730000001</v>
      </c>
      <c r="BA541" s="10">
        <v>57693.599999999999</v>
      </c>
      <c r="BB541" s="12">
        <v>90</v>
      </c>
      <c r="BC541" s="12">
        <v>85.092084737301903</v>
      </c>
      <c r="BD541" s="12">
        <v>10.08</v>
      </c>
      <c r="BE541" s="12"/>
      <c r="BF541" s="8" t="s">
        <v>75</v>
      </c>
      <c r="BG541" s="5"/>
      <c r="BH541" s="8" t="s">
        <v>866</v>
      </c>
      <c r="BI541" s="8" t="s">
        <v>877</v>
      </c>
      <c r="BJ541" s="8" t="s">
        <v>899</v>
      </c>
      <c r="BK541" s="8" t="s">
        <v>78</v>
      </c>
      <c r="BL541" s="6" t="s">
        <v>79</v>
      </c>
      <c r="BM541" s="12">
        <v>424963.86294446001</v>
      </c>
      <c r="BN541" s="6" t="s">
        <v>80</v>
      </c>
      <c r="BO541" s="12"/>
      <c r="BP541" s="13">
        <v>37529</v>
      </c>
      <c r="BQ541" s="13">
        <v>48487</v>
      </c>
      <c r="BR541" s="12"/>
      <c r="BS541" s="12">
        <v>115</v>
      </c>
      <c r="BT541" s="12">
        <v>25</v>
      </c>
    </row>
    <row r="542" spans="1:72" s="1" customFormat="1" ht="18.2" customHeight="1" x14ac:dyDescent="0.15">
      <c r="A542" s="14">
        <v>540</v>
      </c>
      <c r="B542" s="15" t="s">
        <v>72</v>
      </c>
      <c r="C542" s="15" t="s">
        <v>73</v>
      </c>
      <c r="D542" s="16">
        <v>45139</v>
      </c>
      <c r="E542" s="17" t="s">
        <v>900</v>
      </c>
      <c r="F542" s="18">
        <v>164</v>
      </c>
      <c r="G542" s="18">
        <v>163</v>
      </c>
      <c r="H542" s="19">
        <v>25916.06</v>
      </c>
      <c r="I542" s="19">
        <v>17991.72</v>
      </c>
      <c r="J542" s="19">
        <v>0</v>
      </c>
      <c r="K542" s="19">
        <v>43907.78</v>
      </c>
      <c r="L542" s="19">
        <v>169.64</v>
      </c>
      <c r="M542" s="19">
        <v>0</v>
      </c>
      <c r="N542" s="19"/>
      <c r="O542" s="19">
        <v>0</v>
      </c>
      <c r="P542" s="19">
        <v>0</v>
      </c>
      <c r="Q542" s="19">
        <v>0</v>
      </c>
      <c r="R542" s="19">
        <v>0</v>
      </c>
      <c r="S542" s="19">
        <v>43907.78</v>
      </c>
      <c r="T542" s="19">
        <v>34232.44</v>
      </c>
      <c r="U542" s="19">
        <v>148.80000000000001</v>
      </c>
      <c r="V542" s="19">
        <v>0</v>
      </c>
      <c r="W542" s="19">
        <v>0</v>
      </c>
      <c r="X542" s="19">
        <v>0</v>
      </c>
      <c r="Y542" s="19">
        <v>0</v>
      </c>
      <c r="Z542" s="19">
        <v>0</v>
      </c>
      <c r="AA542" s="19">
        <v>34381.24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0</v>
      </c>
      <c r="AI542" s="19">
        <v>0</v>
      </c>
      <c r="AJ542" s="19">
        <v>0</v>
      </c>
      <c r="AK542" s="19">
        <v>0</v>
      </c>
      <c r="AL542" s="19">
        <v>0</v>
      </c>
      <c r="AM542" s="19">
        <v>0</v>
      </c>
      <c r="AN542" s="19">
        <v>0</v>
      </c>
      <c r="AO542" s="19">
        <v>0</v>
      </c>
      <c r="AP542" s="19">
        <v>0</v>
      </c>
      <c r="AQ542" s="19">
        <v>0</v>
      </c>
      <c r="AR542" s="19">
        <v>0</v>
      </c>
      <c r="AS542" s="19"/>
      <c r="AT542" s="19"/>
      <c r="AU542" s="19">
        <f t="shared" si="8"/>
        <v>0</v>
      </c>
      <c r="AV542" s="19">
        <v>18161.36</v>
      </c>
      <c r="AW542" s="19">
        <v>34381.24</v>
      </c>
      <c r="AX542" s="20">
        <v>109</v>
      </c>
      <c r="AY542" s="20">
        <v>360</v>
      </c>
      <c r="AZ542" s="19">
        <v>173707.82</v>
      </c>
      <c r="BA542" s="19">
        <v>48400</v>
      </c>
      <c r="BB542" s="21">
        <v>88</v>
      </c>
      <c r="BC542" s="21">
        <v>79.832327272727298</v>
      </c>
      <c r="BD542" s="21">
        <v>6.89</v>
      </c>
      <c r="BE542" s="21"/>
      <c r="BF542" s="17" t="s">
        <v>75</v>
      </c>
      <c r="BG542" s="14"/>
      <c r="BH542" s="17" t="s">
        <v>866</v>
      </c>
      <c r="BI542" s="17" t="s">
        <v>877</v>
      </c>
      <c r="BJ542" s="17" t="s">
        <v>901</v>
      </c>
      <c r="BK542" s="17" t="s">
        <v>78</v>
      </c>
      <c r="BL542" s="15" t="s">
        <v>79</v>
      </c>
      <c r="BM542" s="21">
        <v>342073.30761716003</v>
      </c>
      <c r="BN542" s="15" t="s">
        <v>80</v>
      </c>
      <c r="BO542" s="21"/>
      <c r="BP542" s="22">
        <v>37511</v>
      </c>
      <c r="BQ542" s="22">
        <v>48469</v>
      </c>
      <c r="BR542" s="21"/>
      <c r="BS542" s="21">
        <v>78.5</v>
      </c>
      <c r="BT542" s="21">
        <v>0</v>
      </c>
    </row>
    <row r="543" spans="1:72" s="1" customFormat="1" ht="18.2" customHeight="1" x14ac:dyDescent="0.15">
      <c r="A543" s="5">
        <v>541</v>
      </c>
      <c r="B543" s="6" t="s">
        <v>72</v>
      </c>
      <c r="C543" s="6" t="s">
        <v>73</v>
      </c>
      <c r="D543" s="7">
        <v>45139</v>
      </c>
      <c r="E543" s="8" t="s">
        <v>902</v>
      </c>
      <c r="F543" s="9">
        <v>7</v>
      </c>
      <c r="G543" s="9">
        <v>6</v>
      </c>
      <c r="H543" s="10">
        <v>50719.54</v>
      </c>
      <c r="I543" s="10">
        <v>1895.57</v>
      </c>
      <c r="J543" s="10">
        <v>0</v>
      </c>
      <c r="K543" s="10">
        <v>52615.11</v>
      </c>
      <c r="L543" s="10">
        <v>280.33999999999997</v>
      </c>
      <c r="M543" s="10">
        <v>0</v>
      </c>
      <c r="N543" s="10"/>
      <c r="O543" s="10">
        <v>0</v>
      </c>
      <c r="P543" s="10">
        <v>0</v>
      </c>
      <c r="Q543" s="10">
        <v>0</v>
      </c>
      <c r="R543" s="10">
        <v>0</v>
      </c>
      <c r="S543" s="10">
        <v>52615.11</v>
      </c>
      <c r="T543" s="10">
        <v>3167.46</v>
      </c>
      <c r="U543" s="10">
        <v>442.95</v>
      </c>
      <c r="V543" s="10">
        <v>0</v>
      </c>
      <c r="W543" s="10">
        <v>0</v>
      </c>
      <c r="X543" s="10">
        <v>0</v>
      </c>
      <c r="Y543" s="10">
        <v>0</v>
      </c>
      <c r="Z543" s="10">
        <v>0</v>
      </c>
      <c r="AA543" s="10">
        <v>3610.41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  <c r="AH543" s="10">
        <v>0</v>
      </c>
      <c r="AI543" s="10">
        <v>0</v>
      </c>
      <c r="AJ543" s="10">
        <v>0</v>
      </c>
      <c r="AK543" s="10">
        <v>0</v>
      </c>
      <c r="AL543" s="10">
        <v>0</v>
      </c>
      <c r="AM543" s="10">
        <v>0</v>
      </c>
      <c r="AN543" s="10">
        <v>0</v>
      </c>
      <c r="AO543" s="10">
        <v>0</v>
      </c>
      <c r="AP543" s="10">
        <v>0</v>
      </c>
      <c r="AQ543" s="10">
        <v>0</v>
      </c>
      <c r="AR543" s="10">
        <v>0</v>
      </c>
      <c r="AS543" s="10"/>
      <c r="AT543" s="10"/>
      <c r="AU543" s="10">
        <f t="shared" si="8"/>
        <v>0</v>
      </c>
      <c r="AV543" s="10">
        <v>2175.91</v>
      </c>
      <c r="AW543" s="10">
        <v>3610.41</v>
      </c>
      <c r="AX543" s="11">
        <v>108</v>
      </c>
      <c r="AY543" s="11">
        <v>360</v>
      </c>
      <c r="AZ543" s="10">
        <v>277417.97600000002</v>
      </c>
      <c r="BA543" s="10">
        <v>79200</v>
      </c>
      <c r="BB543" s="12">
        <v>90</v>
      </c>
      <c r="BC543" s="12">
        <v>59.789897727272702</v>
      </c>
      <c r="BD543" s="12">
        <v>10.48</v>
      </c>
      <c r="BE543" s="12"/>
      <c r="BF543" s="8" t="s">
        <v>75</v>
      </c>
      <c r="BG543" s="5"/>
      <c r="BH543" s="8" t="s">
        <v>866</v>
      </c>
      <c r="BI543" s="8" t="s">
        <v>903</v>
      </c>
      <c r="BJ543" s="8" t="s">
        <v>870</v>
      </c>
      <c r="BK543" s="8" t="s">
        <v>78</v>
      </c>
      <c r="BL543" s="6" t="s">
        <v>79</v>
      </c>
      <c r="BM543" s="12">
        <v>409909.69500941999</v>
      </c>
      <c r="BN543" s="6" t="s">
        <v>80</v>
      </c>
      <c r="BO543" s="12"/>
      <c r="BP543" s="13">
        <v>37498</v>
      </c>
      <c r="BQ543" s="13">
        <v>48456</v>
      </c>
      <c r="BR543" s="12"/>
      <c r="BS543" s="12">
        <v>90</v>
      </c>
      <c r="BT543" s="12">
        <v>0</v>
      </c>
    </row>
    <row r="544" spans="1:72" s="1" customFormat="1" ht="18.2" customHeight="1" x14ac:dyDescent="0.15">
      <c r="A544" s="14">
        <v>542</v>
      </c>
      <c r="B544" s="15" t="s">
        <v>72</v>
      </c>
      <c r="C544" s="15" t="s">
        <v>73</v>
      </c>
      <c r="D544" s="16">
        <v>45139</v>
      </c>
      <c r="E544" s="17" t="s">
        <v>904</v>
      </c>
      <c r="F544" s="18">
        <v>133</v>
      </c>
      <c r="G544" s="18">
        <v>132</v>
      </c>
      <c r="H544" s="19">
        <v>18877.29</v>
      </c>
      <c r="I544" s="19">
        <v>9230.3799999999992</v>
      </c>
      <c r="J544" s="19">
        <v>0</v>
      </c>
      <c r="K544" s="19">
        <v>28107.67</v>
      </c>
      <c r="L544" s="19">
        <v>107.85</v>
      </c>
      <c r="M544" s="19">
        <v>0</v>
      </c>
      <c r="N544" s="19"/>
      <c r="O544" s="19">
        <v>0</v>
      </c>
      <c r="P544" s="19">
        <v>0</v>
      </c>
      <c r="Q544" s="19">
        <v>0</v>
      </c>
      <c r="R544" s="19">
        <v>0</v>
      </c>
      <c r="S544" s="19">
        <v>28107.67</v>
      </c>
      <c r="T544" s="19">
        <v>24458.97</v>
      </c>
      <c r="U544" s="19">
        <v>134.5</v>
      </c>
      <c r="V544" s="19">
        <v>0</v>
      </c>
      <c r="W544" s="19">
        <v>0</v>
      </c>
      <c r="X544" s="19">
        <v>0</v>
      </c>
      <c r="Y544" s="19">
        <v>0</v>
      </c>
      <c r="Z544" s="19">
        <v>0</v>
      </c>
      <c r="AA544" s="19">
        <v>24593.47</v>
      </c>
      <c r="AB544" s="19">
        <v>0</v>
      </c>
      <c r="AC544" s="19">
        <v>0</v>
      </c>
      <c r="AD544" s="19">
        <v>0</v>
      </c>
      <c r="AE544" s="19">
        <v>0</v>
      </c>
      <c r="AF544" s="19">
        <v>0</v>
      </c>
      <c r="AG544" s="19">
        <v>0</v>
      </c>
      <c r="AH544" s="19">
        <v>0</v>
      </c>
      <c r="AI544" s="19">
        <v>0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0</v>
      </c>
      <c r="AP544" s="19">
        <v>0</v>
      </c>
      <c r="AQ544" s="19">
        <v>0</v>
      </c>
      <c r="AR544" s="19">
        <v>0</v>
      </c>
      <c r="AS544" s="19"/>
      <c r="AT544" s="19"/>
      <c r="AU544" s="19">
        <f t="shared" si="8"/>
        <v>0</v>
      </c>
      <c r="AV544" s="19">
        <v>9338.23</v>
      </c>
      <c r="AW544" s="19">
        <v>24593.47</v>
      </c>
      <c r="AX544" s="20">
        <v>110</v>
      </c>
      <c r="AY544" s="20">
        <v>360</v>
      </c>
      <c r="AZ544" s="19">
        <v>174752.875</v>
      </c>
      <c r="BA544" s="19">
        <v>30758</v>
      </c>
      <c r="BB544" s="21">
        <v>55.92</v>
      </c>
      <c r="BC544" s="21">
        <v>51.1015315170037</v>
      </c>
      <c r="BD544" s="21">
        <v>9.3000000000000007</v>
      </c>
      <c r="BE544" s="21"/>
      <c r="BF544" s="17" t="s">
        <v>75</v>
      </c>
      <c r="BG544" s="14"/>
      <c r="BH544" s="17" t="s">
        <v>866</v>
      </c>
      <c r="BI544" s="17" t="s">
        <v>890</v>
      </c>
      <c r="BJ544" s="17" t="s">
        <v>891</v>
      </c>
      <c r="BK544" s="17" t="s">
        <v>78</v>
      </c>
      <c r="BL544" s="15" t="s">
        <v>79</v>
      </c>
      <c r="BM544" s="21">
        <v>218979.04303773999</v>
      </c>
      <c r="BN544" s="15" t="s">
        <v>80</v>
      </c>
      <c r="BO544" s="21"/>
      <c r="BP544" s="22">
        <v>37540</v>
      </c>
      <c r="BQ544" s="22">
        <v>48498</v>
      </c>
      <c r="BR544" s="21"/>
      <c r="BS544" s="21">
        <v>65</v>
      </c>
      <c r="BT544" s="21">
        <v>25</v>
      </c>
    </row>
    <row r="545" spans="1:72" s="1" customFormat="1" ht="18.2" customHeight="1" x14ac:dyDescent="0.15">
      <c r="A545" s="5">
        <v>543</v>
      </c>
      <c r="B545" s="6" t="s">
        <v>72</v>
      </c>
      <c r="C545" s="6" t="s">
        <v>73</v>
      </c>
      <c r="D545" s="7">
        <v>45139</v>
      </c>
      <c r="E545" s="8" t="s">
        <v>905</v>
      </c>
      <c r="F545" s="9">
        <v>149</v>
      </c>
      <c r="G545" s="9">
        <v>148</v>
      </c>
      <c r="H545" s="10">
        <v>50997.45</v>
      </c>
      <c r="I545" s="10">
        <v>23035.33</v>
      </c>
      <c r="J545" s="10">
        <v>0</v>
      </c>
      <c r="K545" s="10">
        <v>74032.78</v>
      </c>
      <c r="L545" s="10">
        <v>277.91000000000003</v>
      </c>
      <c r="M545" s="10">
        <v>0</v>
      </c>
      <c r="N545" s="10"/>
      <c r="O545" s="10">
        <v>0</v>
      </c>
      <c r="P545" s="10">
        <v>0</v>
      </c>
      <c r="Q545" s="10">
        <v>0</v>
      </c>
      <c r="R545" s="10">
        <v>0</v>
      </c>
      <c r="S545" s="10">
        <v>74032.78</v>
      </c>
      <c r="T545" s="10">
        <v>84011.59</v>
      </c>
      <c r="U545" s="10">
        <v>445.38</v>
      </c>
      <c r="V545" s="10">
        <v>0</v>
      </c>
      <c r="W545" s="10">
        <v>0</v>
      </c>
      <c r="X545" s="10">
        <v>0</v>
      </c>
      <c r="Y545" s="10">
        <v>0</v>
      </c>
      <c r="Z545" s="10">
        <v>0</v>
      </c>
      <c r="AA545" s="10">
        <v>84456.97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0">
        <v>0</v>
      </c>
      <c r="AH545" s="10">
        <v>0</v>
      </c>
      <c r="AI545" s="10">
        <v>0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</v>
      </c>
      <c r="AQ545" s="10">
        <v>0</v>
      </c>
      <c r="AR545" s="10">
        <v>0</v>
      </c>
      <c r="AS545" s="10"/>
      <c r="AT545" s="10"/>
      <c r="AU545" s="10">
        <f t="shared" si="8"/>
        <v>0</v>
      </c>
      <c r="AV545" s="10">
        <v>23313.24</v>
      </c>
      <c r="AW545" s="10">
        <v>84456.97</v>
      </c>
      <c r="AX545" s="11">
        <v>109</v>
      </c>
      <c r="AY545" s="11">
        <v>360</v>
      </c>
      <c r="AZ545" s="10">
        <v>278395.65600000002</v>
      </c>
      <c r="BA545" s="10">
        <v>79200</v>
      </c>
      <c r="BB545" s="12">
        <v>90</v>
      </c>
      <c r="BC545" s="12">
        <v>84.128159090909094</v>
      </c>
      <c r="BD545" s="12">
        <v>10.48</v>
      </c>
      <c r="BE545" s="12"/>
      <c r="BF545" s="8" t="s">
        <v>75</v>
      </c>
      <c r="BG545" s="5"/>
      <c r="BH545" s="8" t="s">
        <v>866</v>
      </c>
      <c r="BI545" s="8" t="s">
        <v>869</v>
      </c>
      <c r="BJ545" s="8" t="s">
        <v>870</v>
      </c>
      <c r="BK545" s="8" t="s">
        <v>78</v>
      </c>
      <c r="BL545" s="6" t="s">
        <v>79</v>
      </c>
      <c r="BM545" s="12">
        <v>576768.80786715995</v>
      </c>
      <c r="BN545" s="6" t="s">
        <v>80</v>
      </c>
      <c r="BO545" s="12"/>
      <c r="BP545" s="13">
        <v>37526</v>
      </c>
      <c r="BQ545" s="13">
        <v>48484</v>
      </c>
      <c r="BR545" s="12"/>
      <c r="BS545" s="12">
        <v>90</v>
      </c>
      <c r="BT545" s="12">
        <v>0</v>
      </c>
    </row>
    <row r="546" spans="1:72" s="1" customFormat="1" ht="18.2" customHeight="1" x14ac:dyDescent="0.15">
      <c r="A546" s="14">
        <v>544</v>
      </c>
      <c r="B546" s="15" t="s">
        <v>72</v>
      </c>
      <c r="C546" s="15" t="s">
        <v>73</v>
      </c>
      <c r="D546" s="16">
        <v>45139</v>
      </c>
      <c r="E546" s="17" t="s">
        <v>906</v>
      </c>
      <c r="F546" s="18">
        <v>162</v>
      </c>
      <c r="G546" s="18">
        <v>161</v>
      </c>
      <c r="H546" s="19">
        <v>50997.45</v>
      </c>
      <c r="I546" s="19">
        <v>23974.5</v>
      </c>
      <c r="J546" s="19">
        <v>0</v>
      </c>
      <c r="K546" s="19">
        <v>74971.95</v>
      </c>
      <c r="L546" s="19">
        <v>277.91000000000003</v>
      </c>
      <c r="M546" s="19">
        <v>0</v>
      </c>
      <c r="N546" s="19"/>
      <c r="O546" s="19">
        <v>0</v>
      </c>
      <c r="P546" s="19">
        <v>0</v>
      </c>
      <c r="Q546" s="19">
        <v>0</v>
      </c>
      <c r="R546" s="19">
        <v>0</v>
      </c>
      <c r="S546" s="19">
        <v>74971.95</v>
      </c>
      <c r="T546" s="19">
        <v>92475.19</v>
      </c>
      <c r="U546" s="19">
        <v>445.38</v>
      </c>
      <c r="V546" s="19">
        <v>0</v>
      </c>
      <c r="W546" s="19">
        <v>0</v>
      </c>
      <c r="X546" s="19">
        <v>0</v>
      </c>
      <c r="Y546" s="19">
        <v>0</v>
      </c>
      <c r="Z546" s="19">
        <v>0</v>
      </c>
      <c r="AA546" s="19">
        <v>92920.57</v>
      </c>
      <c r="AB546" s="19">
        <v>0</v>
      </c>
      <c r="AC546" s="19">
        <v>0</v>
      </c>
      <c r="AD546" s="19">
        <v>0</v>
      </c>
      <c r="AE546" s="19">
        <v>0</v>
      </c>
      <c r="AF546" s="19">
        <v>0</v>
      </c>
      <c r="AG546" s="19">
        <v>0</v>
      </c>
      <c r="AH546" s="19">
        <v>0</v>
      </c>
      <c r="AI546" s="19">
        <v>0</v>
      </c>
      <c r="AJ546" s="19">
        <v>0</v>
      </c>
      <c r="AK546" s="19">
        <v>0</v>
      </c>
      <c r="AL546" s="19">
        <v>0</v>
      </c>
      <c r="AM546" s="19">
        <v>0</v>
      </c>
      <c r="AN546" s="19">
        <v>0</v>
      </c>
      <c r="AO546" s="19">
        <v>0</v>
      </c>
      <c r="AP546" s="19">
        <v>0</v>
      </c>
      <c r="AQ546" s="19">
        <v>0</v>
      </c>
      <c r="AR546" s="19">
        <v>0</v>
      </c>
      <c r="AS546" s="19"/>
      <c r="AT546" s="19"/>
      <c r="AU546" s="19">
        <f t="shared" si="8"/>
        <v>0</v>
      </c>
      <c r="AV546" s="19">
        <v>24252.41</v>
      </c>
      <c r="AW546" s="19">
        <v>92920.57</v>
      </c>
      <c r="AX546" s="20">
        <v>109</v>
      </c>
      <c r="AY546" s="20">
        <v>360</v>
      </c>
      <c r="AZ546" s="19">
        <v>278395.65600000002</v>
      </c>
      <c r="BA546" s="19">
        <v>79200</v>
      </c>
      <c r="BB546" s="21">
        <v>90</v>
      </c>
      <c r="BC546" s="21">
        <v>85.195397727272706</v>
      </c>
      <c r="BD546" s="21">
        <v>10.48</v>
      </c>
      <c r="BE546" s="21"/>
      <c r="BF546" s="17" t="s">
        <v>75</v>
      </c>
      <c r="BG546" s="14"/>
      <c r="BH546" s="17" t="s">
        <v>866</v>
      </c>
      <c r="BI546" s="17" t="s">
        <v>877</v>
      </c>
      <c r="BJ546" s="17" t="s">
        <v>907</v>
      </c>
      <c r="BK546" s="17" t="s">
        <v>78</v>
      </c>
      <c r="BL546" s="15" t="s">
        <v>79</v>
      </c>
      <c r="BM546" s="21">
        <v>584085.62024790002</v>
      </c>
      <c r="BN546" s="15" t="s">
        <v>80</v>
      </c>
      <c r="BO546" s="21"/>
      <c r="BP546" s="22">
        <v>37526</v>
      </c>
      <c r="BQ546" s="22">
        <v>48484</v>
      </c>
      <c r="BR546" s="21"/>
      <c r="BS546" s="21">
        <v>90</v>
      </c>
      <c r="BT546" s="21">
        <v>0</v>
      </c>
    </row>
    <row r="547" spans="1:72" s="1" customFormat="1" ht="18.2" customHeight="1" x14ac:dyDescent="0.15">
      <c r="A547" s="5">
        <v>545</v>
      </c>
      <c r="B547" s="6" t="s">
        <v>72</v>
      </c>
      <c r="C547" s="6" t="s">
        <v>73</v>
      </c>
      <c r="D547" s="7">
        <v>45139</v>
      </c>
      <c r="E547" s="8" t="s">
        <v>908</v>
      </c>
      <c r="F547" s="9">
        <v>0</v>
      </c>
      <c r="G547" s="9">
        <v>0</v>
      </c>
      <c r="H547" s="10">
        <v>41672.769999999997</v>
      </c>
      <c r="I547" s="10">
        <v>10.220000000000001</v>
      </c>
      <c r="J547" s="10">
        <v>0</v>
      </c>
      <c r="K547" s="10">
        <v>41682.99</v>
      </c>
      <c r="L547" s="10">
        <v>222.94</v>
      </c>
      <c r="M547" s="10">
        <v>0</v>
      </c>
      <c r="N547" s="10"/>
      <c r="O547" s="10">
        <v>10.220000000000001</v>
      </c>
      <c r="P547" s="10">
        <v>222.94</v>
      </c>
      <c r="Q547" s="10">
        <v>4.18</v>
      </c>
      <c r="R547" s="10">
        <v>0</v>
      </c>
      <c r="S547" s="10">
        <v>41445.65</v>
      </c>
      <c r="T547" s="10">
        <v>0</v>
      </c>
      <c r="U547" s="10">
        <v>334.08</v>
      </c>
      <c r="V547" s="10">
        <v>0</v>
      </c>
      <c r="W547" s="10">
        <v>0</v>
      </c>
      <c r="X547" s="10">
        <v>334.08</v>
      </c>
      <c r="Y547" s="10">
        <v>0</v>
      </c>
      <c r="Z547" s="10">
        <v>0</v>
      </c>
      <c r="AA547" s="10">
        <v>0</v>
      </c>
      <c r="AB547" s="10">
        <v>115</v>
      </c>
      <c r="AC547" s="10">
        <v>0</v>
      </c>
      <c r="AD547" s="10">
        <v>25</v>
      </c>
      <c r="AE547" s="10">
        <v>0</v>
      </c>
      <c r="AF547" s="10">
        <v>10.220000000000001</v>
      </c>
      <c r="AG547" s="10">
        <v>0</v>
      </c>
      <c r="AH547" s="10">
        <v>0</v>
      </c>
      <c r="AI547" s="19">
        <v>33.96</v>
      </c>
      <c r="AJ547" s="10">
        <v>0</v>
      </c>
      <c r="AK547" s="10">
        <v>0</v>
      </c>
      <c r="AL547" s="10">
        <v>0</v>
      </c>
      <c r="AM547" s="10">
        <v>0</v>
      </c>
      <c r="AN547" s="10">
        <v>0</v>
      </c>
      <c r="AO547" s="10">
        <v>0</v>
      </c>
      <c r="AP547" s="10">
        <v>0</v>
      </c>
      <c r="AQ547" s="10">
        <v>0</v>
      </c>
      <c r="AR547" s="10">
        <v>0</v>
      </c>
      <c r="AS547" s="10"/>
      <c r="AT547" s="10"/>
      <c r="AU547" s="10">
        <f t="shared" si="8"/>
        <v>755.6</v>
      </c>
      <c r="AV547" s="10">
        <v>0</v>
      </c>
      <c r="AW547" s="10">
        <v>0</v>
      </c>
      <c r="AX547" s="11">
        <v>111</v>
      </c>
      <c r="AY547" s="11">
        <v>360</v>
      </c>
      <c r="AZ547" s="10">
        <v>228494.33749999999</v>
      </c>
      <c r="BA547" s="10">
        <v>64350</v>
      </c>
      <c r="BB547" s="12">
        <v>90</v>
      </c>
      <c r="BC547" s="12">
        <v>57.965944055944099</v>
      </c>
      <c r="BD547" s="12">
        <v>10.42</v>
      </c>
      <c r="BE547" s="12"/>
      <c r="BF547" s="8" t="s">
        <v>75</v>
      </c>
      <c r="BG547" s="5"/>
      <c r="BH547" s="8" t="s">
        <v>866</v>
      </c>
      <c r="BI547" s="8" t="s">
        <v>877</v>
      </c>
      <c r="BJ547" s="8" t="s">
        <v>899</v>
      </c>
      <c r="BK547" s="8" t="s">
        <v>83</v>
      </c>
      <c r="BL547" s="6" t="s">
        <v>79</v>
      </c>
      <c r="BM547" s="12">
        <v>322891.53725930001</v>
      </c>
      <c r="BN547" s="6" t="s">
        <v>80</v>
      </c>
      <c r="BO547" s="12"/>
      <c r="BP547" s="13">
        <v>37586</v>
      </c>
      <c r="BQ547" s="13">
        <v>48544</v>
      </c>
      <c r="BR547" s="12"/>
      <c r="BS547" s="12">
        <v>115</v>
      </c>
      <c r="BT547" s="12">
        <v>25</v>
      </c>
    </row>
    <row r="548" spans="1:72" s="1" customFormat="1" ht="18.2" customHeight="1" x14ac:dyDescent="0.15">
      <c r="A548" s="14">
        <v>546</v>
      </c>
      <c r="B548" s="15" t="s">
        <v>72</v>
      </c>
      <c r="C548" s="15" t="s">
        <v>73</v>
      </c>
      <c r="D548" s="16">
        <v>45139</v>
      </c>
      <c r="E548" s="17" t="s">
        <v>909</v>
      </c>
      <c r="F548" s="18">
        <v>4</v>
      </c>
      <c r="G548" s="18">
        <v>4</v>
      </c>
      <c r="H548" s="19">
        <v>0</v>
      </c>
      <c r="I548" s="19">
        <v>3407.76</v>
      </c>
      <c r="J548" s="19">
        <v>0</v>
      </c>
      <c r="K548" s="19">
        <v>3407.76</v>
      </c>
      <c r="L548" s="19">
        <v>0</v>
      </c>
      <c r="M548" s="19">
        <v>0</v>
      </c>
      <c r="N548" s="19"/>
      <c r="O548" s="19">
        <v>0</v>
      </c>
      <c r="P548" s="19">
        <v>0</v>
      </c>
      <c r="Q548" s="19">
        <v>0</v>
      </c>
      <c r="R548" s="19">
        <v>0</v>
      </c>
      <c r="S548" s="19">
        <v>3407.76</v>
      </c>
      <c r="T548" s="19">
        <v>167.16</v>
      </c>
      <c r="U548" s="19">
        <v>0</v>
      </c>
      <c r="V548" s="19">
        <v>0</v>
      </c>
      <c r="W548" s="19">
        <v>0</v>
      </c>
      <c r="X548" s="19">
        <v>0</v>
      </c>
      <c r="Y548" s="19">
        <v>0</v>
      </c>
      <c r="Z548" s="19">
        <v>0</v>
      </c>
      <c r="AA548" s="19">
        <v>167.16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9">
        <v>0</v>
      </c>
      <c r="AJ548" s="19">
        <v>0</v>
      </c>
      <c r="AK548" s="19">
        <v>0</v>
      </c>
      <c r="AL548" s="19">
        <v>0</v>
      </c>
      <c r="AM548" s="19">
        <v>0</v>
      </c>
      <c r="AN548" s="19">
        <v>0</v>
      </c>
      <c r="AO548" s="19">
        <v>0</v>
      </c>
      <c r="AP548" s="19">
        <v>0</v>
      </c>
      <c r="AQ548" s="19">
        <v>0</v>
      </c>
      <c r="AR548" s="19">
        <v>0</v>
      </c>
      <c r="AS548" s="19"/>
      <c r="AT548" s="19"/>
      <c r="AU548" s="19">
        <f t="shared" si="8"/>
        <v>0</v>
      </c>
      <c r="AV548" s="19">
        <v>3407.76</v>
      </c>
      <c r="AW548" s="19">
        <v>167.16</v>
      </c>
      <c r="AX548" s="20">
        <v>0</v>
      </c>
      <c r="AY548" s="20">
        <v>360</v>
      </c>
      <c r="AZ548" s="19">
        <v>333030.94549999997</v>
      </c>
      <c r="BA548" s="19">
        <v>94050</v>
      </c>
      <c r="BB548" s="21">
        <v>90</v>
      </c>
      <c r="BC548" s="21">
        <v>3.2610143540669898</v>
      </c>
      <c r="BD548" s="21">
        <v>10.65</v>
      </c>
      <c r="BE548" s="21"/>
      <c r="BF548" s="17" t="s">
        <v>75</v>
      </c>
      <c r="BG548" s="14"/>
      <c r="BH548" s="17" t="s">
        <v>866</v>
      </c>
      <c r="BI548" s="17" t="s">
        <v>877</v>
      </c>
      <c r="BJ548" s="17" t="s">
        <v>893</v>
      </c>
      <c r="BK548" s="17" t="s">
        <v>97</v>
      </c>
      <c r="BL548" s="15" t="s">
        <v>79</v>
      </c>
      <c r="BM548" s="21">
        <v>26548.910802720002</v>
      </c>
      <c r="BN548" s="15" t="s">
        <v>80</v>
      </c>
      <c r="BO548" s="21"/>
      <c r="BP548" s="22">
        <v>37564</v>
      </c>
      <c r="BQ548" s="22">
        <v>48522</v>
      </c>
      <c r="BR548" s="21"/>
      <c r="BS548" s="21">
        <v>0</v>
      </c>
      <c r="BT548" s="21">
        <v>0</v>
      </c>
    </row>
    <row r="549" spans="1:72" s="1" customFormat="1" ht="18.2" customHeight="1" x14ac:dyDescent="0.15">
      <c r="A549" s="5">
        <v>547</v>
      </c>
      <c r="B549" s="6" t="s">
        <v>72</v>
      </c>
      <c r="C549" s="6" t="s">
        <v>73</v>
      </c>
      <c r="D549" s="7">
        <v>45139</v>
      </c>
      <c r="E549" s="8" t="s">
        <v>910</v>
      </c>
      <c r="F549" s="9">
        <v>161</v>
      </c>
      <c r="G549" s="9">
        <v>160</v>
      </c>
      <c r="H549" s="10">
        <v>51546.07</v>
      </c>
      <c r="I549" s="10">
        <v>23561.18</v>
      </c>
      <c r="J549" s="10">
        <v>0</v>
      </c>
      <c r="K549" s="10">
        <v>75107.25</v>
      </c>
      <c r="L549" s="10">
        <v>273.12</v>
      </c>
      <c r="M549" s="10">
        <v>0</v>
      </c>
      <c r="N549" s="10"/>
      <c r="O549" s="10">
        <v>0</v>
      </c>
      <c r="P549" s="10">
        <v>0</v>
      </c>
      <c r="Q549" s="10">
        <v>0</v>
      </c>
      <c r="R549" s="10">
        <v>0</v>
      </c>
      <c r="S549" s="10">
        <v>75107.25</v>
      </c>
      <c r="T549" s="10">
        <v>92888.51</v>
      </c>
      <c r="U549" s="10">
        <v>450.17</v>
      </c>
      <c r="V549" s="10">
        <v>0</v>
      </c>
      <c r="W549" s="10">
        <v>0</v>
      </c>
      <c r="X549" s="10">
        <v>0</v>
      </c>
      <c r="Y549" s="10">
        <v>0</v>
      </c>
      <c r="Z549" s="10">
        <v>0</v>
      </c>
      <c r="AA549" s="10">
        <v>93338.68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0</v>
      </c>
      <c r="AI549" s="10">
        <v>0</v>
      </c>
      <c r="AJ549" s="10">
        <v>0</v>
      </c>
      <c r="AK549" s="10">
        <v>0</v>
      </c>
      <c r="AL549" s="10">
        <v>0</v>
      </c>
      <c r="AM549" s="10">
        <v>0</v>
      </c>
      <c r="AN549" s="10">
        <v>0</v>
      </c>
      <c r="AO549" s="10">
        <v>0</v>
      </c>
      <c r="AP549" s="10">
        <v>0</v>
      </c>
      <c r="AQ549" s="10">
        <v>0</v>
      </c>
      <c r="AR549" s="10">
        <v>0</v>
      </c>
      <c r="AS549" s="10"/>
      <c r="AT549" s="10"/>
      <c r="AU549" s="10">
        <f t="shared" si="8"/>
        <v>0</v>
      </c>
      <c r="AV549" s="10">
        <v>23834.3</v>
      </c>
      <c r="AW549" s="10">
        <v>93338.68</v>
      </c>
      <c r="AX549" s="11">
        <v>111</v>
      </c>
      <c r="AY549" s="11">
        <v>360</v>
      </c>
      <c r="AZ549" s="10">
        <v>281109.84000000003</v>
      </c>
      <c r="BA549" s="10">
        <v>79200</v>
      </c>
      <c r="BB549" s="12">
        <v>90</v>
      </c>
      <c r="BC549" s="12">
        <v>85.349147727272694</v>
      </c>
      <c r="BD549" s="12">
        <v>10.48</v>
      </c>
      <c r="BE549" s="12"/>
      <c r="BF549" s="8" t="s">
        <v>75</v>
      </c>
      <c r="BG549" s="5"/>
      <c r="BH549" s="8" t="s">
        <v>866</v>
      </c>
      <c r="BI549" s="8" t="s">
        <v>903</v>
      </c>
      <c r="BJ549" s="8" t="s">
        <v>907</v>
      </c>
      <c r="BK549" s="8" t="s">
        <v>78</v>
      </c>
      <c r="BL549" s="6" t="s">
        <v>79</v>
      </c>
      <c r="BM549" s="12">
        <v>585139.70493450004</v>
      </c>
      <c r="BN549" s="6" t="s">
        <v>80</v>
      </c>
      <c r="BO549" s="12"/>
      <c r="BP549" s="13">
        <v>37585</v>
      </c>
      <c r="BQ549" s="13">
        <v>48543</v>
      </c>
      <c r="BR549" s="12"/>
      <c r="BS549" s="12">
        <v>90</v>
      </c>
      <c r="BT549" s="12">
        <v>0</v>
      </c>
    </row>
    <row r="550" spans="1:72" s="1" customFormat="1" ht="18.2" customHeight="1" x14ac:dyDescent="0.15">
      <c r="A550" s="14">
        <v>548</v>
      </c>
      <c r="B550" s="15" t="s">
        <v>72</v>
      </c>
      <c r="C550" s="15" t="s">
        <v>73</v>
      </c>
      <c r="D550" s="16">
        <v>45139</v>
      </c>
      <c r="E550" s="17" t="s">
        <v>911</v>
      </c>
      <c r="F550" s="18">
        <v>148</v>
      </c>
      <c r="G550" s="18">
        <v>147</v>
      </c>
      <c r="H550" s="19">
        <v>89407.15</v>
      </c>
      <c r="I550" s="19">
        <v>107676.27</v>
      </c>
      <c r="J550" s="19">
        <v>0</v>
      </c>
      <c r="K550" s="19">
        <v>197083.42</v>
      </c>
      <c r="L550" s="19">
        <v>1301.6099999999999</v>
      </c>
      <c r="M550" s="19">
        <v>0</v>
      </c>
      <c r="N550" s="19"/>
      <c r="O550" s="19">
        <v>0</v>
      </c>
      <c r="P550" s="19">
        <v>0</v>
      </c>
      <c r="Q550" s="19">
        <v>0</v>
      </c>
      <c r="R550" s="19">
        <v>0</v>
      </c>
      <c r="S550" s="19">
        <v>197083.42</v>
      </c>
      <c r="T550" s="19">
        <v>200964.56</v>
      </c>
      <c r="U550" s="19">
        <v>783.8</v>
      </c>
      <c r="V550" s="19">
        <v>0</v>
      </c>
      <c r="W550" s="19">
        <v>0</v>
      </c>
      <c r="X550" s="19">
        <v>0</v>
      </c>
      <c r="Y550" s="19">
        <v>0</v>
      </c>
      <c r="Z550" s="19">
        <v>0</v>
      </c>
      <c r="AA550" s="19">
        <v>201748.36</v>
      </c>
      <c r="AB550" s="19">
        <v>0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>
        <v>0</v>
      </c>
      <c r="AI550" s="19">
        <v>0</v>
      </c>
      <c r="AJ550" s="19">
        <v>0</v>
      </c>
      <c r="AK550" s="19">
        <v>0</v>
      </c>
      <c r="AL550" s="19">
        <v>0</v>
      </c>
      <c r="AM550" s="19">
        <v>0</v>
      </c>
      <c r="AN550" s="19">
        <v>0</v>
      </c>
      <c r="AO550" s="19">
        <v>0</v>
      </c>
      <c r="AP550" s="19">
        <v>0</v>
      </c>
      <c r="AQ550" s="19">
        <v>0</v>
      </c>
      <c r="AR550" s="19">
        <v>0</v>
      </c>
      <c r="AS550" s="19"/>
      <c r="AT550" s="19"/>
      <c r="AU550" s="19">
        <f t="shared" si="8"/>
        <v>0</v>
      </c>
      <c r="AV550" s="19">
        <v>108977.88</v>
      </c>
      <c r="AW550" s="19">
        <v>201748.36</v>
      </c>
      <c r="AX550" s="20">
        <v>53</v>
      </c>
      <c r="AY550" s="20">
        <v>300</v>
      </c>
      <c r="AZ550" s="19">
        <v>838499.99329999997</v>
      </c>
      <c r="BA550" s="19">
        <v>220536.35</v>
      </c>
      <c r="BB550" s="21">
        <v>85</v>
      </c>
      <c r="BC550" s="21">
        <v>75.960678137640301</v>
      </c>
      <c r="BD550" s="21">
        <v>10.52</v>
      </c>
      <c r="BE550" s="21"/>
      <c r="BF550" s="17" t="s">
        <v>75</v>
      </c>
      <c r="BG550" s="14"/>
      <c r="BH550" s="17" t="s">
        <v>866</v>
      </c>
      <c r="BI550" s="17" t="s">
        <v>877</v>
      </c>
      <c r="BJ550" s="17" t="s">
        <v>912</v>
      </c>
      <c r="BK550" s="17" t="s">
        <v>78</v>
      </c>
      <c r="BL550" s="15" t="s">
        <v>79</v>
      </c>
      <c r="BM550" s="21">
        <v>1535422.13602924</v>
      </c>
      <c r="BN550" s="15" t="s">
        <v>80</v>
      </c>
      <c r="BO550" s="21"/>
      <c r="BP550" s="22">
        <v>37636</v>
      </c>
      <c r="BQ550" s="22">
        <v>46767</v>
      </c>
      <c r="BR550" s="21"/>
      <c r="BS550" s="21">
        <v>362.54</v>
      </c>
      <c r="BT550" s="21">
        <v>0</v>
      </c>
    </row>
    <row r="551" spans="1:72" s="1" customFormat="1" ht="18.2" customHeight="1" x14ac:dyDescent="0.15">
      <c r="A551" s="5">
        <v>549</v>
      </c>
      <c r="B551" s="6" t="s">
        <v>72</v>
      </c>
      <c r="C551" s="6" t="s">
        <v>73</v>
      </c>
      <c r="D551" s="7">
        <v>45139</v>
      </c>
      <c r="E551" s="8" t="s">
        <v>913</v>
      </c>
      <c r="F551" s="9">
        <v>0</v>
      </c>
      <c r="G551" s="9">
        <v>0</v>
      </c>
      <c r="H551" s="10">
        <v>79130.179999999993</v>
      </c>
      <c r="I551" s="10">
        <v>0</v>
      </c>
      <c r="J551" s="10">
        <v>0</v>
      </c>
      <c r="K551" s="10">
        <v>79130.179999999993</v>
      </c>
      <c r="L551" s="10">
        <v>1166.1300000000001</v>
      </c>
      <c r="M551" s="10">
        <v>0</v>
      </c>
      <c r="N551" s="10"/>
      <c r="O551" s="10">
        <v>0</v>
      </c>
      <c r="P551" s="10">
        <v>1166.1300000000001</v>
      </c>
      <c r="Q551" s="10">
        <v>0</v>
      </c>
      <c r="R551" s="10">
        <v>0</v>
      </c>
      <c r="S551" s="10">
        <v>77964.05</v>
      </c>
      <c r="T551" s="10">
        <v>0</v>
      </c>
      <c r="U551" s="10">
        <v>693.71</v>
      </c>
      <c r="V551" s="10">
        <v>0</v>
      </c>
      <c r="W551" s="10">
        <v>0</v>
      </c>
      <c r="X551" s="10">
        <v>693.71</v>
      </c>
      <c r="Y551" s="10">
        <v>0</v>
      </c>
      <c r="Z551" s="10">
        <v>0</v>
      </c>
      <c r="AA551" s="10">
        <v>0</v>
      </c>
      <c r="AB551" s="10">
        <v>323.32</v>
      </c>
      <c r="AC551" s="10">
        <v>0</v>
      </c>
      <c r="AD551" s="10">
        <v>0</v>
      </c>
      <c r="AE551" s="10">
        <v>0</v>
      </c>
      <c r="AF551" s="10">
        <v>0</v>
      </c>
      <c r="AG551" s="10">
        <v>0</v>
      </c>
      <c r="AH551" s="10">
        <v>117.32</v>
      </c>
      <c r="AI551" s="19">
        <v>33.96</v>
      </c>
      <c r="AJ551" s="10">
        <v>0</v>
      </c>
      <c r="AK551" s="10">
        <v>0</v>
      </c>
      <c r="AL551" s="10">
        <v>0</v>
      </c>
      <c r="AM551" s="10">
        <v>0</v>
      </c>
      <c r="AN551" s="10">
        <v>0</v>
      </c>
      <c r="AO551" s="10">
        <v>0</v>
      </c>
      <c r="AP551" s="10">
        <v>0</v>
      </c>
      <c r="AQ551" s="10">
        <v>0</v>
      </c>
      <c r="AR551" s="10">
        <v>0</v>
      </c>
      <c r="AS551" s="10"/>
      <c r="AT551" s="10"/>
      <c r="AU551" s="10">
        <f t="shared" si="8"/>
        <v>2334.44</v>
      </c>
      <c r="AV551" s="10">
        <v>0</v>
      </c>
      <c r="AW551" s="10">
        <v>0</v>
      </c>
      <c r="AX551" s="11">
        <v>53</v>
      </c>
      <c r="AY551" s="11">
        <v>300</v>
      </c>
      <c r="AZ551" s="10">
        <v>824999.98289999994</v>
      </c>
      <c r="BA551" s="10">
        <v>196679.19</v>
      </c>
      <c r="BB551" s="12">
        <v>77</v>
      </c>
      <c r="BC551" s="12">
        <v>30.522964071592899</v>
      </c>
      <c r="BD551" s="12">
        <v>10.52</v>
      </c>
      <c r="BE551" s="12"/>
      <c r="BF551" s="8" t="s">
        <v>75</v>
      </c>
      <c r="BG551" s="5"/>
      <c r="BH551" s="8" t="s">
        <v>866</v>
      </c>
      <c r="BI551" s="8" t="s">
        <v>877</v>
      </c>
      <c r="BJ551" s="8" t="s">
        <v>912</v>
      </c>
      <c r="BK551" s="8" t="s">
        <v>83</v>
      </c>
      <c r="BL551" s="6" t="s">
        <v>79</v>
      </c>
      <c r="BM551" s="12">
        <v>607396.23954410001</v>
      </c>
      <c r="BN551" s="6" t="s">
        <v>80</v>
      </c>
      <c r="BO551" s="12"/>
      <c r="BP551" s="13">
        <v>37630</v>
      </c>
      <c r="BQ551" s="13">
        <v>46761</v>
      </c>
      <c r="BR551" s="12"/>
      <c r="BS551" s="12">
        <v>323.32</v>
      </c>
      <c r="BT551" s="12">
        <v>0</v>
      </c>
    </row>
    <row r="552" spans="1:72" s="1" customFormat="1" ht="18.2" customHeight="1" x14ac:dyDescent="0.15">
      <c r="A552" s="14">
        <v>550</v>
      </c>
      <c r="B552" s="15" t="s">
        <v>72</v>
      </c>
      <c r="C552" s="15" t="s">
        <v>73</v>
      </c>
      <c r="D552" s="16">
        <v>45139</v>
      </c>
      <c r="E552" s="17" t="s">
        <v>914</v>
      </c>
      <c r="F552" s="18">
        <v>0</v>
      </c>
      <c r="G552" s="18">
        <v>0</v>
      </c>
      <c r="H552" s="19">
        <v>11392.41</v>
      </c>
      <c r="I552" s="19">
        <v>0</v>
      </c>
      <c r="J552" s="19">
        <v>0</v>
      </c>
      <c r="K552" s="19">
        <v>11392.41</v>
      </c>
      <c r="L552" s="19">
        <v>234.13</v>
      </c>
      <c r="M552" s="19">
        <v>0</v>
      </c>
      <c r="N552" s="19"/>
      <c r="O552" s="19">
        <v>0</v>
      </c>
      <c r="P552" s="19">
        <v>234.13</v>
      </c>
      <c r="Q552" s="19">
        <v>6006.03</v>
      </c>
      <c r="R552" s="19">
        <v>0</v>
      </c>
      <c r="S552" s="19">
        <v>5152.25</v>
      </c>
      <c r="T552" s="19">
        <v>0</v>
      </c>
      <c r="U552" s="19">
        <v>64.180000000000007</v>
      </c>
      <c r="V552" s="19">
        <v>0</v>
      </c>
      <c r="W552" s="19">
        <v>0</v>
      </c>
      <c r="X552" s="19">
        <v>64.180000000000007</v>
      </c>
      <c r="Y552" s="19">
        <v>0</v>
      </c>
      <c r="Z552" s="19">
        <v>0</v>
      </c>
      <c r="AA552" s="19">
        <v>0</v>
      </c>
      <c r="AB552" s="19">
        <v>78.5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>
        <v>41.43</v>
      </c>
      <c r="AI552" s="19">
        <v>33.96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</v>
      </c>
      <c r="AR552" s="19">
        <v>0</v>
      </c>
      <c r="AS552" s="19"/>
      <c r="AT552" s="19"/>
      <c r="AU552" s="19">
        <f t="shared" si="8"/>
        <v>6458.23</v>
      </c>
      <c r="AV552" s="19">
        <v>0</v>
      </c>
      <c r="AW552" s="19">
        <v>0</v>
      </c>
      <c r="AX552" s="20">
        <v>103</v>
      </c>
      <c r="AY552" s="20">
        <v>360</v>
      </c>
      <c r="AZ552" s="19">
        <v>164999.9803</v>
      </c>
      <c r="BA552" s="19">
        <v>45945.81</v>
      </c>
      <c r="BB552" s="21">
        <v>90</v>
      </c>
      <c r="BC552" s="21">
        <v>10.0923783909784</v>
      </c>
      <c r="BD552" s="21">
        <v>6.76</v>
      </c>
      <c r="BE552" s="21"/>
      <c r="BF552" s="17" t="s">
        <v>75</v>
      </c>
      <c r="BG552" s="14"/>
      <c r="BH552" s="17" t="s">
        <v>866</v>
      </c>
      <c r="BI552" s="17" t="s">
        <v>877</v>
      </c>
      <c r="BJ552" s="17" t="s">
        <v>915</v>
      </c>
      <c r="BK552" s="17" t="s">
        <v>83</v>
      </c>
      <c r="BL552" s="15" t="s">
        <v>79</v>
      </c>
      <c r="BM552" s="21">
        <v>40139.747424499998</v>
      </c>
      <c r="BN552" s="15" t="s">
        <v>80</v>
      </c>
      <c r="BO552" s="21"/>
      <c r="BP552" s="22">
        <v>37637</v>
      </c>
      <c r="BQ552" s="22">
        <v>48595</v>
      </c>
      <c r="BR552" s="21"/>
      <c r="BS552" s="21">
        <v>78.5</v>
      </c>
      <c r="BT552" s="21">
        <v>0</v>
      </c>
    </row>
    <row r="553" spans="1:72" s="1" customFormat="1" ht="18.2" customHeight="1" x14ac:dyDescent="0.15">
      <c r="A553" s="5">
        <v>551</v>
      </c>
      <c r="B553" s="6" t="s">
        <v>72</v>
      </c>
      <c r="C553" s="6" t="s">
        <v>73</v>
      </c>
      <c r="D553" s="7">
        <v>45139</v>
      </c>
      <c r="E553" s="8" t="s">
        <v>916</v>
      </c>
      <c r="F553" s="9">
        <v>129</v>
      </c>
      <c r="G553" s="9">
        <v>128</v>
      </c>
      <c r="H553" s="10">
        <v>88854.3</v>
      </c>
      <c r="I553" s="10">
        <v>31360.98</v>
      </c>
      <c r="J553" s="10">
        <v>0</v>
      </c>
      <c r="K553" s="10">
        <v>120215.28</v>
      </c>
      <c r="L553" s="10">
        <v>414.14</v>
      </c>
      <c r="M553" s="10">
        <v>0</v>
      </c>
      <c r="N553" s="10"/>
      <c r="O553" s="10">
        <v>0</v>
      </c>
      <c r="P553" s="10">
        <v>0</v>
      </c>
      <c r="Q553" s="10">
        <v>0</v>
      </c>
      <c r="R553" s="10">
        <v>0</v>
      </c>
      <c r="S553" s="10">
        <v>120215.28</v>
      </c>
      <c r="T553" s="10">
        <v>131282.29999999999</v>
      </c>
      <c r="U553" s="10">
        <v>794.5</v>
      </c>
      <c r="V553" s="10">
        <v>0</v>
      </c>
      <c r="W553" s="10">
        <v>0</v>
      </c>
      <c r="X553" s="10">
        <v>0</v>
      </c>
      <c r="Y553" s="10">
        <v>0</v>
      </c>
      <c r="Z553" s="10">
        <v>0</v>
      </c>
      <c r="AA553" s="10">
        <v>132076.79999999999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0">
        <v>0</v>
      </c>
      <c r="AH553" s="10">
        <v>0</v>
      </c>
      <c r="AI553" s="10">
        <v>0</v>
      </c>
      <c r="AJ553" s="10">
        <v>0</v>
      </c>
      <c r="AK553" s="10">
        <v>0</v>
      </c>
      <c r="AL553" s="10">
        <v>0</v>
      </c>
      <c r="AM553" s="10">
        <v>0</v>
      </c>
      <c r="AN553" s="10">
        <v>0</v>
      </c>
      <c r="AO553" s="10">
        <v>0</v>
      </c>
      <c r="AP553" s="10">
        <v>0</v>
      </c>
      <c r="AQ553" s="10">
        <v>0</v>
      </c>
      <c r="AR553" s="10">
        <v>0</v>
      </c>
      <c r="AS553" s="10"/>
      <c r="AT553" s="10"/>
      <c r="AU553" s="10">
        <f t="shared" si="8"/>
        <v>0</v>
      </c>
      <c r="AV553" s="10">
        <v>31775.119999999999</v>
      </c>
      <c r="AW553" s="10">
        <v>132076.79999999999</v>
      </c>
      <c r="AX553" s="11">
        <v>116</v>
      </c>
      <c r="AY553" s="11">
        <v>360</v>
      </c>
      <c r="AZ553" s="10">
        <v>463900.47169999999</v>
      </c>
      <c r="BA553" s="10">
        <v>127736</v>
      </c>
      <c r="BB553" s="12">
        <v>90</v>
      </c>
      <c r="BC553" s="12">
        <v>84.701064695935401</v>
      </c>
      <c r="BD553" s="12">
        <v>11.53</v>
      </c>
      <c r="BE553" s="12"/>
      <c r="BF553" s="8" t="s">
        <v>75</v>
      </c>
      <c r="BG553" s="5"/>
      <c r="BH553" s="8" t="s">
        <v>866</v>
      </c>
      <c r="BI553" s="8" t="s">
        <v>869</v>
      </c>
      <c r="BJ553" s="8" t="s">
        <v>870</v>
      </c>
      <c r="BK553" s="8" t="s">
        <v>78</v>
      </c>
      <c r="BL553" s="6" t="s">
        <v>79</v>
      </c>
      <c r="BM553" s="12">
        <v>936563.82663215999</v>
      </c>
      <c r="BN553" s="6" t="s">
        <v>80</v>
      </c>
      <c r="BO553" s="12"/>
      <c r="BP553" s="13">
        <v>37718</v>
      </c>
      <c r="BQ553" s="13">
        <v>48676</v>
      </c>
      <c r="BR553" s="12"/>
      <c r="BS553" s="12">
        <v>146</v>
      </c>
      <c r="BT553" s="12">
        <v>25</v>
      </c>
    </row>
    <row r="554" spans="1:72" s="1" customFormat="1" ht="18.2" customHeight="1" x14ac:dyDescent="0.15">
      <c r="A554" s="14">
        <v>552</v>
      </c>
      <c r="B554" s="15" t="s">
        <v>72</v>
      </c>
      <c r="C554" s="15" t="s">
        <v>73</v>
      </c>
      <c r="D554" s="16">
        <v>45139</v>
      </c>
      <c r="E554" s="17" t="s">
        <v>917</v>
      </c>
      <c r="F554" s="18">
        <v>181</v>
      </c>
      <c r="G554" s="18">
        <v>180</v>
      </c>
      <c r="H554" s="19">
        <v>36126</v>
      </c>
      <c r="I554" s="19">
        <v>44293.8</v>
      </c>
      <c r="J554" s="19">
        <v>0</v>
      </c>
      <c r="K554" s="19">
        <v>80419.8</v>
      </c>
      <c r="L554" s="19">
        <v>491.02</v>
      </c>
      <c r="M554" s="19">
        <v>0</v>
      </c>
      <c r="N554" s="19"/>
      <c r="O554" s="19">
        <v>0</v>
      </c>
      <c r="P554" s="19">
        <v>0</v>
      </c>
      <c r="Q554" s="19">
        <v>0</v>
      </c>
      <c r="R554" s="19">
        <v>0</v>
      </c>
      <c r="S554" s="19">
        <v>80419.8</v>
      </c>
      <c r="T554" s="19">
        <v>101255.78</v>
      </c>
      <c r="U554" s="19">
        <v>317.60000000000002</v>
      </c>
      <c r="V554" s="19">
        <v>0</v>
      </c>
      <c r="W554" s="19">
        <v>0</v>
      </c>
      <c r="X554" s="19">
        <v>0</v>
      </c>
      <c r="Y554" s="19">
        <v>0</v>
      </c>
      <c r="Z554" s="19">
        <v>0</v>
      </c>
      <c r="AA554" s="19">
        <v>101573.38</v>
      </c>
      <c r="AB554" s="19">
        <v>0</v>
      </c>
      <c r="AC554" s="19">
        <v>0</v>
      </c>
      <c r="AD554" s="19">
        <v>0</v>
      </c>
      <c r="AE554" s="19">
        <v>0</v>
      </c>
      <c r="AF554" s="19">
        <v>0</v>
      </c>
      <c r="AG554" s="19">
        <v>0</v>
      </c>
      <c r="AH554" s="19">
        <v>0</v>
      </c>
      <c r="AI554" s="19">
        <v>0</v>
      </c>
      <c r="AJ554" s="19">
        <v>0</v>
      </c>
      <c r="AK554" s="19">
        <v>0</v>
      </c>
      <c r="AL554" s="19">
        <v>0</v>
      </c>
      <c r="AM554" s="19">
        <v>0</v>
      </c>
      <c r="AN554" s="19">
        <v>0</v>
      </c>
      <c r="AO554" s="19">
        <v>0</v>
      </c>
      <c r="AP554" s="19">
        <v>0</v>
      </c>
      <c r="AQ554" s="19">
        <v>0</v>
      </c>
      <c r="AR554" s="19">
        <v>0</v>
      </c>
      <c r="AS554" s="19"/>
      <c r="AT554" s="19"/>
      <c r="AU554" s="19">
        <f t="shared" si="8"/>
        <v>0</v>
      </c>
      <c r="AV554" s="19">
        <v>44784.82</v>
      </c>
      <c r="AW554" s="19">
        <v>101573.38</v>
      </c>
      <c r="AX554" s="20">
        <v>56</v>
      </c>
      <c r="AY554" s="20">
        <v>300</v>
      </c>
      <c r="AZ554" s="19">
        <v>309999.99440000003</v>
      </c>
      <c r="BA554" s="19">
        <v>85317.26</v>
      </c>
      <c r="BB554" s="21">
        <v>90</v>
      </c>
      <c r="BC554" s="21">
        <v>84.833737042188204</v>
      </c>
      <c r="BD554" s="21">
        <v>10.55</v>
      </c>
      <c r="BE554" s="21"/>
      <c r="BF554" s="17" t="s">
        <v>75</v>
      </c>
      <c r="BG554" s="14"/>
      <c r="BH554" s="17" t="s">
        <v>866</v>
      </c>
      <c r="BI554" s="17" t="s">
        <v>877</v>
      </c>
      <c r="BJ554" s="17" t="s">
        <v>918</v>
      </c>
      <c r="BK554" s="17" t="s">
        <v>78</v>
      </c>
      <c r="BL554" s="15" t="s">
        <v>79</v>
      </c>
      <c r="BM554" s="21">
        <v>626528.30509559996</v>
      </c>
      <c r="BN554" s="15" t="s">
        <v>80</v>
      </c>
      <c r="BO554" s="21"/>
      <c r="BP554" s="22">
        <v>37720</v>
      </c>
      <c r="BQ554" s="22">
        <v>46852</v>
      </c>
      <c r="BR554" s="21"/>
      <c r="BS554" s="21">
        <v>129.47999999999999</v>
      </c>
      <c r="BT554" s="21">
        <v>0</v>
      </c>
    </row>
    <row r="555" spans="1:72" s="1" customFormat="1" ht="18.2" customHeight="1" x14ac:dyDescent="0.15">
      <c r="A555" s="5">
        <v>553</v>
      </c>
      <c r="B555" s="6" t="s">
        <v>72</v>
      </c>
      <c r="C555" s="6" t="s">
        <v>73</v>
      </c>
      <c r="D555" s="7">
        <v>45139</v>
      </c>
      <c r="E555" s="8" t="s">
        <v>919</v>
      </c>
      <c r="F555" s="9">
        <v>3</v>
      </c>
      <c r="G555" s="9">
        <v>3</v>
      </c>
      <c r="H555" s="10">
        <v>21233.040000000001</v>
      </c>
      <c r="I555" s="10">
        <v>1835.03</v>
      </c>
      <c r="J555" s="10">
        <v>0</v>
      </c>
      <c r="K555" s="10">
        <v>23068.07</v>
      </c>
      <c r="L555" s="10">
        <v>468.88</v>
      </c>
      <c r="M555" s="10">
        <v>0</v>
      </c>
      <c r="N555" s="10"/>
      <c r="O555" s="10">
        <v>452.75</v>
      </c>
      <c r="P555" s="10">
        <v>0</v>
      </c>
      <c r="Q555" s="10">
        <v>0</v>
      </c>
      <c r="R555" s="10">
        <v>0</v>
      </c>
      <c r="S555" s="10">
        <v>22615.32</v>
      </c>
      <c r="T555" s="10">
        <v>787.21</v>
      </c>
      <c r="U555" s="10">
        <v>186.68</v>
      </c>
      <c r="V555" s="10">
        <v>0</v>
      </c>
      <c r="W555" s="10">
        <v>202.81</v>
      </c>
      <c r="X555" s="10">
        <v>0</v>
      </c>
      <c r="Y555" s="10">
        <v>0</v>
      </c>
      <c r="Z555" s="10">
        <v>0</v>
      </c>
      <c r="AA555" s="10">
        <v>771.08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0">
        <v>0</v>
      </c>
      <c r="AH555" s="10">
        <v>0</v>
      </c>
      <c r="AI555" s="19">
        <v>33.96</v>
      </c>
      <c r="AJ555" s="10">
        <v>0</v>
      </c>
      <c r="AK555" s="10">
        <v>0</v>
      </c>
      <c r="AL555" s="10">
        <v>0</v>
      </c>
      <c r="AM555" s="10">
        <v>0</v>
      </c>
      <c r="AN555" s="10">
        <v>0</v>
      </c>
      <c r="AO555" s="10">
        <v>0</v>
      </c>
      <c r="AP555" s="10">
        <v>0</v>
      </c>
      <c r="AQ555" s="10">
        <v>0</v>
      </c>
      <c r="AR555" s="10">
        <v>0</v>
      </c>
      <c r="AS555" s="10"/>
      <c r="AT555" s="10"/>
      <c r="AU555" s="10">
        <f t="shared" si="8"/>
        <v>689.52</v>
      </c>
      <c r="AV555" s="10">
        <v>1851.16</v>
      </c>
      <c r="AW555" s="10">
        <v>771.08</v>
      </c>
      <c r="AX555" s="11">
        <v>42</v>
      </c>
      <c r="AY555" s="11">
        <v>300</v>
      </c>
      <c r="AZ555" s="10">
        <v>264845.16149999999</v>
      </c>
      <c r="BA555" s="10">
        <v>69170</v>
      </c>
      <c r="BB555" s="12">
        <v>85.5</v>
      </c>
      <c r="BC555" s="12">
        <v>27.954458002024001</v>
      </c>
      <c r="BD555" s="12">
        <v>10.55</v>
      </c>
      <c r="BE555" s="12"/>
      <c r="BF555" s="8" t="s">
        <v>75</v>
      </c>
      <c r="BG555" s="5"/>
      <c r="BH555" s="8" t="s">
        <v>866</v>
      </c>
      <c r="BI555" s="8" t="s">
        <v>877</v>
      </c>
      <c r="BJ555" s="8" t="s">
        <v>893</v>
      </c>
      <c r="BK555" s="8" t="s">
        <v>97</v>
      </c>
      <c r="BL555" s="6" t="s">
        <v>79</v>
      </c>
      <c r="BM555" s="12">
        <v>176189.67106103999</v>
      </c>
      <c r="BN555" s="6" t="s">
        <v>80</v>
      </c>
      <c r="BO555" s="12"/>
      <c r="BP555" s="13">
        <v>37726</v>
      </c>
      <c r="BQ555" s="13">
        <v>46858</v>
      </c>
      <c r="BR555" s="12"/>
      <c r="BS555" s="12">
        <v>104.98</v>
      </c>
      <c r="BT555" s="12">
        <v>0</v>
      </c>
    </row>
    <row r="556" spans="1:72" s="1" customFormat="1" ht="18.2" customHeight="1" x14ac:dyDescent="0.15">
      <c r="A556" s="14">
        <v>554</v>
      </c>
      <c r="B556" s="15" t="s">
        <v>72</v>
      </c>
      <c r="C556" s="15" t="s">
        <v>73</v>
      </c>
      <c r="D556" s="16">
        <v>45139</v>
      </c>
      <c r="E556" s="17" t="s">
        <v>920</v>
      </c>
      <c r="F556" s="18">
        <v>172</v>
      </c>
      <c r="G556" s="18">
        <v>171</v>
      </c>
      <c r="H556" s="19">
        <v>54334.28</v>
      </c>
      <c r="I556" s="19">
        <v>25358.75</v>
      </c>
      <c r="J556" s="19">
        <v>0</v>
      </c>
      <c r="K556" s="19">
        <v>79693.03</v>
      </c>
      <c r="L556" s="19">
        <v>286.67</v>
      </c>
      <c r="M556" s="19">
        <v>0</v>
      </c>
      <c r="N556" s="19"/>
      <c r="O556" s="19">
        <v>0</v>
      </c>
      <c r="P556" s="19">
        <v>0</v>
      </c>
      <c r="Q556" s="19">
        <v>0</v>
      </c>
      <c r="R556" s="19">
        <v>0</v>
      </c>
      <c r="S556" s="19">
        <v>79693.03</v>
      </c>
      <c r="T556" s="19">
        <v>106190.29</v>
      </c>
      <c r="U556" s="19">
        <v>478.15</v>
      </c>
      <c r="V556" s="19">
        <v>0</v>
      </c>
      <c r="W556" s="19">
        <v>0</v>
      </c>
      <c r="X556" s="19">
        <v>0</v>
      </c>
      <c r="Y556" s="19">
        <v>0</v>
      </c>
      <c r="Z556" s="19">
        <v>0</v>
      </c>
      <c r="AA556" s="19">
        <v>106668.44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0</v>
      </c>
      <c r="AI556" s="19">
        <v>0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/>
      <c r="AT556" s="19"/>
      <c r="AU556" s="19">
        <f t="shared" si="8"/>
        <v>0</v>
      </c>
      <c r="AV556" s="19">
        <v>25645.42</v>
      </c>
      <c r="AW556" s="19">
        <v>106668.44</v>
      </c>
      <c r="AX556" s="20">
        <v>111</v>
      </c>
      <c r="AY556" s="20">
        <v>360</v>
      </c>
      <c r="AZ556" s="19">
        <v>449999.97090000001</v>
      </c>
      <c r="BA556" s="19">
        <v>83202.320000000007</v>
      </c>
      <c r="BB556" s="21">
        <v>59.11</v>
      </c>
      <c r="BC556" s="21">
        <v>56.616870819227202</v>
      </c>
      <c r="BD556" s="21">
        <v>10.56</v>
      </c>
      <c r="BE556" s="21"/>
      <c r="BF556" s="17" t="s">
        <v>75</v>
      </c>
      <c r="BG556" s="14"/>
      <c r="BH556" s="17" t="s">
        <v>153</v>
      </c>
      <c r="BI556" s="17" t="s">
        <v>921</v>
      </c>
      <c r="BJ556" s="17" t="s">
        <v>922</v>
      </c>
      <c r="BK556" s="17" t="s">
        <v>78</v>
      </c>
      <c r="BL556" s="15" t="s">
        <v>79</v>
      </c>
      <c r="BM556" s="21">
        <v>620866.24206765997</v>
      </c>
      <c r="BN556" s="15" t="s">
        <v>80</v>
      </c>
      <c r="BO556" s="21"/>
      <c r="BP556" s="22">
        <v>37587</v>
      </c>
      <c r="BQ556" s="22">
        <v>48545</v>
      </c>
      <c r="BR556" s="21"/>
      <c r="BS556" s="21">
        <v>90</v>
      </c>
      <c r="BT556" s="21">
        <v>0</v>
      </c>
    </row>
    <row r="557" spans="1:72" s="1" customFormat="1" ht="18.2" customHeight="1" x14ac:dyDescent="0.15">
      <c r="A557" s="5">
        <v>555</v>
      </c>
      <c r="B557" s="6" t="s">
        <v>72</v>
      </c>
      <c r="C557" s="6" t="s">
        <v>73</v>
      </c>
      <c r="D557" s="7">
        <v>45139</v>
      </c>
      <c r="E557" s="8" t="s">
        <v>923</v>
      </c>
      <c r="F557" s="9">
        <v>125</v>
      </c>
      <c r="G557" s="9">
        <v>124</v>
      </c>
      <c r="H557" s="10">
        <v>72148.929999999993</v>
      </c>
      <c r="I557" s="10">
        <v>25854.17</v>
      </c>
      <c r="J557" s="10">
        <v>0</v>
      </c>
      <c r="K557" s="10">
        <v>98003.1</v>
      </c>
      <c r="L557" s="10">
        <v>349.67</v>
      </c>
      <c r="M557" s="10">
        <v>0</v>
      </c>
      <c r="N557" s="10"/>
      <c r="O557" s="10">
        <v>0</v>
      </c>
      <c r="P557" s="10">
        <v>0</v>
      </c>
      <c r="Q557" s="10">
        <v>0</v>
      </c>
      <c r="R557" s="10">
        <v>0</v>
      </c>
      <c r="S557" s="10">
        <v>98003.1</v>
      </c>
      <c r="T557" s="10">
        <v>101200.83</v>
      </c>
      <c r="U557" s="10">
        <v>666.77</v>
      </c>
      <c r="V557" s="10">
        <v>0</v>
      </c>
      <c r="W557" s="10">
        <v>0</v>
      </c>
      <c r="X557" s="10">
        <v>0</v>
      </c>
      <c r="Y557" s="10">
        <v>0</v>
      </c>
      <c r="Z557" s="10">
        <v>0</v>
      </c>
      <c r="AA557" s="10">
        <v>101867.6</v>
      </c>
      <c r="AB557" s="10">
        <v>0</v>
      </c>
      <c r="AC557" s="10">
        <v>0</v>
      </c>
      <c r="AD557" s="10">
        <v>0</v>
      </c>
      <c r="AE557" s="10">
        <v>0</v>
      </c>
      <c r="AF557" s="10">
        <v>0</v>
      </c>
      <c r="AG557" s="10">
        <v>0</v>
      </c>
      <c r="AH557" s="10">
        <v>0</v>
      </c>
      <c r="AI557" s="10">
        <v>0</v>
      </c>
      <c r="AJ557" s="10">
        <v>0</v>
      </c>
      <c r="AK557" s="10">
        <v>0</v>
      </c>
      <c r="AL557" s="10">
        <v>0</v>
      </c>
      <c r="AM557" s="10">
        <v>0</v>
      </c>
      <c r="AN557" s="10">
        <v>0</v>
      </c>
      <c r="AO557" s="10">
        <v>0</v>
      </c>
      <c r="AP557" s="10">
        <v>0</v>
      </c>
      <c r="AQ557" s="10">
        <v>0</v>
      </c>
      <c r="AR557" s="10">
        <v>0</v>
      </c>
      <c r="AS557" s="10"/>
      <c r="AT557" s="10"/>
      <c r="AU557" s="10">
        <f t="shared" si="8"/>
        <v>0</v>
      </c>
      <c r="AV557" s="10">
        <v>26203.84</v>
      </c>
      <c r="AW557" s="10">
        <v>101867.6</v>
      </c>
      <c r="AX557" s="11">
        <v>115</v>
      </c>
      <c r="AY557" s="11">
        <v>360</v>
      </c>
      <c r="AZ557" s="10">
        <v>382506.40049999999</v>
      </c>
      <c r="BA557" s="10">
        <v>105975</v>
      </c>
      <c r="BB557" s="12">
        <v>90</v>
      </c>
      <c r="BC557" s="12">
        <v>83.229808917197502</v>
      </c>
      <c r="BD557" s="12">
        <v>11.09</v>
      </c>
      <c r="BE557" s="12"/>
      <c r="BF557" s="8" t="s">
        <v>75</v>
      </c>
      <c r="BG557" s="5"/>
      <c r="BH557" s="8" t="s">
        <v>153</v>
      </c>
      <c r="BI557" s="8" t="s">
        <v>921</v>
      </c>
      <c r="BJ557" s="8" t="s">
        <v>922</v>
      </c>
      <c r="BK557" s="8" t="s">
        <v>78</v>
      </c>
      <c r="BL557" s="6" t="s">
        <v>79</v>
      </c>
      <c r="BM557" s="12">
        <v>763514.90723819996</v>
      </c>
      <c r="BN557" s="6" t="s">
        <v>80</v>
      </c>
      <c r="BO557" s="12"/>
      <c r="BP557" s="13">
        <v>37683</v>
      </c>
      <c r="BQ557" s="13">
        <v>48641</v>
      </c>
      <c r="BR557" s="12"/>
      <c r="BS557" s="12">
        <v>182.5</v>
      </c>
      <c r="BT557" s="12">
        <v>0</v>
      </c>
    </row>
    <row r="558" spans="1:72" s="1" customFormat="1" ht="18.2" customHeight="1" x14ac:dyDescent="0.15">
      <c r="A558" s="14">
        <v>556</v>
      </c>
      <c r="B558" s="15" t="s">
        <v>72</v>
      </c>
      <c r="C558" s="15" t="s">
        <v>73</v>
      </c>
      <c r="D558" s="16">
        <v>45139</v>
      </c>
      <c r="E558" s="17" t="s">
        <v>924</v>
      </c>
      <c r="F558" s="18">
        <v>0</v>
      </c>
      <c r="G558" s="18">
        <v>0</v>
      </c>
      <c r="H558" s="19">
        <v>38004.519999999997</v>
      </c>
      <c r="I558" s="19">
        <v>0</v>
      </c>
      <c r="J558" s="19">
        <v>0</v>
      </c>
      <c r="K558" s="19">
        <v>38004.519999999997</v>
      </c>
      <c r="L558" s="19">
        <v>238.39</v>
      </c>
      <c r="M558" s="19">
        <v>0</v>
      </c>
      <c r="N558" s="19"/>
      <c r="O558" s="19">
        <v>0</v>
      </c>
      <c r="P558" s="19">
        <v>238.39</v>
      </c>
      <c r="Q558" s="19">
        <v>0</v>
      </c>
      <c r="R558" s="19">
        <v>0</v>
      </c>
      <c r="S558" s="19">
        <v>37766.129999999997</v>
      </c>
      <c r="T558" s="19">
        <v>0</v>
      </c>
      <c r="U558" s="19">
        <v>309.74</v>
      </c>
      <c r="V558" s="19">
        <v>0</v>
      </c>
      <c r="W558" s="19">
        <v>0</v>
      </c>
      <c r="X558" s="19">
        <v>309.74</v>
      </c>
      <c r="Y558" s="19">
        <v>0</v>
      </c>
      <c r="Z558" s="19">
        <v>0</v>
      </c>
      <c r="AA558" s="19">
        <v>0</v>
      </c>
      <c r="AB558" s="19">
        <v>90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>
        <v>70.180000000000007</v>
      </c>
      <c r="AI558" s="19">
        <v>33.96</v>
      </c>
      <c r="AJ558" s="19">
        <v>0</v>
      </c>
      <c r="AK558" s="19">
        <v>0</v>
      </c>
      <c r="AL558" s="19">
        <v>0</v>
      </c>
      <c r="AM558" s="19">
        <v>0</v>
      </c>
      <c r="AN558" s="19">
        <v>0</v>
      </c>
      <c r="AO558" s="19">
        <v>0</v>
      </c>
      <c r="AP558" s="19">
        <v>0</v>
      </c>
      <c r="AQ558" s="19">
        <v>0</v>
      </c>
      <c r="AR558" s="19">
        <v>0</v>
      </c>
      <c r="AS558" s="19"/>
      <c r="AT558" s="19"/>
      <c r="AU558" s="19">
        <f t="shared" si="8"/>
        <v>742.27</v>
      </c>
      <c r="AV558" s="19">
        <v>0</v>
      </c>
      <c r="AW558" s="19">
        <v>0</v>
      </c>
      <c r="AX558" s="20">
        <v>104</v>
      </c>
      <c r="AY558" s="20">
        <v>360</v>
      </c>
      <c r="AZ558" s="19">
        <v>221137.48800000001</v>
      </c>
      <c r="BA558" s="19">
        <v>63635</v>
      </c>
      <c r="BB558" s="21">
        <v>89</v>
      </c>
      <c r="BC558" s="21">
        <v>52.819762237762198</v>
      </c>
      <c r="BD558" s="21">
        <v>9.7799999999999994</v>
      </c>
      <c r="BE558" s="21"/>
      <c r="BF558" s="17" t="s">
        <v>75</v>
      </c>
      <c r="BG558" s="14"/>
      <c r="BH558" s="17" t="s">
        <v>153</v>
      </c>
      <c r="BI558" s="17" t="s">
        <v>921</v>
      </c>
      <c r="BJ558" s="17" t="s">
        <v>925</v>
      </c>
      <c r="BK558" s="17" t="s">
        <v>83</v>
      </c>
      <c r="BL558" s="15" t="s">
        <v>79</v>
      </c>
      <c r="BM558" s="21">
        <v>294225.41984585999</v>
      </c>
      <c r="BN558" s="15" t="s">
        <v>80</v>
      </c>
      <c r="BO558" s="21"/>
      <c r="BP558" s="22">
        <v>37355</v>
      </c>
      <c r="BQ558" s="22">
        <v>48313</v>
      </c>
      <c r="BR558" s="21"/>
      <c r="BS558" s="21">
        <v>90</v>
      </c>
      <c r="BT558" s="21">
        <v>0</v>
      </c>
    </row>
    <row r="559" spans="1:72" s="1" customFormat="1" ht="18.2" customHeight="1" x14ac:dyDescent="0.15">
      <c r="A559" s="5">
        <v>557</v>
      </c>
      <c r="B559" s="6" t="s">
        <v>72</v>
      </c>
      <c r="C559" s="6" t="s">
        <v>73</v>
      </c>
      <c r="D559" s="7">
        <v>45139</v>
      </c>
      <c r="E559" s="8" t="s">
        <v>926</v>
      </c>
      <c r="F559" s="9">
        <v>174</v>
      </c>
      <c r="G559" s="9">
        <v>173</v>
      </c>
      <c r="H559" s="10">
        <v>55163.49</v>
      </c>
      <c r="I559" s="10">
        <v>28092.71</v>
      </c>
      <c r="J559" s="10">
        <v>0</v>
      </c>
      <c r="K559" s="10">
        <v>83256.2</v>
      </c>
      <c r="L559" s="10">
        <v>316.54000000000002</v>
      </c>
      <c r="M559" s="10">
        <v>0</v>
      </c>
      <c r="N559" s="10"/>
      <c r="O559" s="10">
        <v>0</v>
      </c>
      <c r="P559" s="10">
        <v>0</v>
      </c>
      <c r="Q559" s="10">
        <v>0</v>
      </c>
      <c r="R559" s="10">
        <v>0</v>
      </c>
      <c r="S559" s="10">
        <v>83256.2</v>
      </c>
      <c r="T559" s="10">
        <v>111692.11</v>
      </c>
      <c r="U559" s="10">
        <v>486.82</v>
      </c>
      <c r="V559" s="10">
        <v>0</v>
      </c>
      <c r="W559" s="10">
        <v>0</v>
      </c>
      <c r="X559" s="10">
        <v>0</v>
      </c>
      <c r="Y559" s="10">
        <v>0</v>
      </c>
      <c r="Z559" s="10">
        <v>0</v>
      </c>
      <c r="AA559" s="10">
        <v>112178.93</v>
      </c>
      <c r="AB559" s="10">
        <v>0</v>
      </c>
      <c r="AC559" s="10">
        <v>0</v>
      </c>
      <c r="AD559" s="10">
        <v>0</v>
      </c>
      <c r="AE559" s="10">
        <v>0</v>
      </c>
      <c r="AF559" s="10">
        <v>0</v>
      </c>
      <c r="AG559" s="10">
        <v>0</v>
      </c>
      <c r="AH559" s="10">
        <v>0</v>
      </c>
      <c r="AI559" s="10">
        <v>0</v>
      </c>
      <c r="AJ559" s="10">
        <v>0</v>
      </c>
      <c r="AK559" s="10">
        <v>0</v>
      </c>
      <c r="AL559" s="10">
        <v>0</v>
      </c>
      <c r="AM559" s="10">
        <v>0</v>
      </c>
      <c r="AN559" s="10">
        <v>0</v>
      </c>
      <c r="AO559" s="10">
        <v>0</v>
      </c>
      <c r="AP559" s="10">
        <v>0</v>
      </c>
      <c r="AQ559" s="10">
        <v>0</v>
      </c>
      <c r="AR559" s="10">
        <v>0</v>
      </c>
      <c r="AS559" s="10"/>
      <c r="AT559" s="10"/>
      <c r="AU559" s="10">
        <f t="shared" si="8"/>
        <v>0</v>
      </c>
      <c r="AV559" s="10">
        <v>28409.25</v>
      </c>
      <c r="AW559" s="10">
        <v>112178.93</v>
      </c>
      <c r="AX559" s="11">
        <v>105</v>
      </c>
      <c r="AY559" s="11">
        <v>360</v>
      </c>
      <c r="AZ559" s="10">
        <v>327000.8493</v>
      </c>
      <c r="BA559" s="10">
        <v>87182</v>
      </c>
      <c r="BB559" s="12">
        <v>83.14</v>
      </c>
      <c r="BC559" s="12">
        <v>79.396211006859204</v>
      </c>
      <c r="BD559" s="12">
        <v>10.59</v>
      </c>
      <c r="BE559" s="12"/>
      <c r="BF559" s="8" t="s">
        <v>75</v>
      </c>
      <c r="BG559" s="5"/>
      <c r="BH559" s="8" t="s">
        <v>153</v>
      </c>
      <c r="BI559" s="8" t="s">
        <v>921</v>
      </c>
      <c r="BJ559" s="8" t="s">
        <v>927</v>
      </c>
      <c r="BK559" s="8" t="s">
        <v>78</v>
      </c>
      <c r="BL559" s="6" t="s">
        <v>79</v>
      </c>
      <c r="BM559" s="12">
        <v>648625.90897640004</v>
      </c>
      <c r="BN559" s="6" t="s">
        <v>80</v>
      </c>
      <c r="BO559" s="12"/>
      <c r="BP559" s="13">
        <v>37391</v>
      </c>
      <c r="BQ559" s="13">
        <v>48349</v>
      </c>
      <c r="BR559" s="12"/>
      <c r="BS559" s="12">
        <v>182.5</v>
      </c>
      <c r="BT559" s="12">
        <v>0</v>
      </c>
    </row>
    <row r="560" spans="1:72" s="1" customFormat="1" ht="18.2" customHeight="1" x14ac:dyDescent="0.15">
      <c r="A560" s="14">
        <v>558</v>
      </c>
      <c r="B560" s="15" t="s">
        <v>72</v>
      </c>
      <c r="C560" s="15" t="s">
        <v>73</v>
      </c>
      <c r="D560" s="16">
        <v>45139</v>
      </c>
      <c r="E560" s="17" t="s">
        <v>928</v>
      </c>
      <c r="F560" s="18">
        <v>186</v>
      </c>
      <c r="G560" s="18">
        <v>185</v>
      </c>
      <c r="H560" s="19">
        <v>52292.7</v>
      </c>
      <c r="I560" s="19">
        <v>32575.99</v>
      </c>
      <c r="J560" s="19">
        <v>0</v>
      </c>
      <c r="K560" s="19">
        <v>84868.69</v>
      </c>
      <c r="L560" s="19">
        <v>358.39</v>
      </c>
      <c r="M560" s="19">
        <v>0</v>
      </c>
      <c r="N560" s="19"/>
      <c r="O560" s="19">
        <v>0</v>
      </c>
      <c r="P560" s="19">
        <v>0</v>
      </c>
      <c r="Q560" s="19">
        <v>0</v>
      </c>
      <c r="R560" s="19">
        <v>0</v>
      </c>
      <c r="S560" s="19">
        <v>84868.69</v>
      </c>
      <c r="T560" s="19">
        <v>120407.24</v>
      </c>
      <c r="U560" s="19">
        <v>464.1</v>
      </c>
      <c r="V560" s="19">
        <v>0</v>
      </c>
      <c r="W560" s="19">
        <v>0</v>
      </c>
      <c r="X560" s="19">
        <v>0</v>
      </c>
      <c r="Y560" s="19">
        <v>0</v>
      </c>
      <c r="Z560" s="19">
        <v>0</v>
      </c>
      <c r="AA560" s="19">
        <v>120871.34</v>
      </c>
      <c r="AB560" s="19">
        <v>0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>
        <v>0</v>
      </c>
      <c r="AI560" s="19">
        <v>0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0</v>
      </c>
      <c r="AP560" s="19">
        <v>0</v>
      </c>
      <c r="AQ560" s="19">
        <v>0</v>
      </c>
      <c r="AR560" s="19">
        <v>0</v>
      </c>
      <c r="AS560" s="19"/>
      <c r="AT560" s="19"/>
      <c r="AU560" s="19">
        <f t="shared" si="8"/>
        <v>0</v>
      </c>
      <c r="AV560" s="19">
        <v>32934.379999999997</v>
      </c>
      <c r="AW560" s="19">
        <v>120871.34</v>
      </c>
      <c r="AX560" s="20">
        <v>93</v>
      </c>
      <c r="AY560" s="20">
        <v>360</v>
      </c>
      <c r="AZ560" s="19">
        <v>380440.51640000002</v>
      </c>
      <c r="BA560" s="19">
        <v>88825</v>
      </c>
      <c r="BB560" s="21">
        <v>69.42</v>
      </c>
      <c r="BC560" s="21">
        <v>66.327998421615504</v>
      </c>
      <c r="BD560" s="21">
        <v>10.65</v>
      </c>
      <c r="BE560" s="21"/>
      <c r="BF560" s="17" t="s">
        <v>75</v>
      </c>
      <c r="BG560" s="14"/>
      <c r="BH560" s="17" t="s">
        <v>140</v>
      </c>
      <c r="BI560" s="17" t="s">
        <v>929</v>
      </c>
      <c r="BJ560" s="17" t="s">
        <v>930</v>
      </c>
      <c r="BK560" s="17" t="s">
        <v>78</v>
      </c>
      <c r="BL560" s="15" t="s">
        <v>79</v>
      </c>
      <c r="BM560" s="21">
        <v>661188.37029418</v>
      </c>
      <c r="BN560" s="15" t="s">
        <v>80</v>
      </c>
      <c r="BO560" s="21"/>
      <c r="BP560" s="22">
        <v>37018</v>
      </c>
      <c r="BQ560" s="22">
        <v>47975</v>
      </c>
      <c r="BR560" s="21"/>
      <c r="BS560" s="21">
        <v>90</v>
      </c>
      <c r="BT560" s="21">
        <v>0</v>
      </c>
    </row>
    <row r="561" spans="1:72" s="1" customFormat="1" ht="18.2" customHeight="1" x14ac:dyDescent="0.15">
      <c r="A561" s="5">
        <v>559</v>
      </c>
      <c r="B561" s="6" t="s">
        <v>72</v>
      </c>
      <c r="C561" s="6" t="s">
        <v>73</v>
      </c>
      <c r="D561" s="7">
        <v>45139</v>
      </c>
      <c r="E561" s="8" t="s">
        <v>931</v>
      </c>
      <c r="F561" s="9">
        <v>0</v>
      </c>
      <c r="G561" s="9">
        <v>0</v>
      </c>
      <c r="H561" s="10">
        <v>52886.66</v>
      </c>
      <c r="I561" s="10">
        <v>0</v>
      </c>
      <c r="J561" s="10">
        <v>0</v>
      </c>
      <c r="K561" s="10">
        <v>52886.66</v>
      </c>
      <c r="L561" s="10">
        <v>353.12</v>
      </c>
      <c r="M561" s="10">
        <v>0</v>
      </c>
      <c r="N561" s="10"/>
      <c r="O561" s="10">
        <v>0</v>
      </c>
      <c r="P561" s="10">
        <v>353.12</v>
      </c>
      <c r="Q561" s="10">
        <v>0</v>
      </c>
      <c r="R561" s="10">
        <v>0</v>
      </c>
      <c r="S561" s="10">
        <v>52533.54</v>
      </c>
      <c r="T561" s="10">
        <v>0</v>
      </c>
      <c r="U561" s="10">
        <v>469.37</v>
      </c>
      <c r="V561" s="10">
        <v>0</v>
      </c>
      <c r="W561" s="10">
        <v>0</v>
      </c>
      <c r="X561" s="10">
        <v>469.37</v>
      </c>
      <c r="Y561" s="10">
        <v>0</v>
      </c>
      <c r="Z561" s="10">
        <v>0</v>
      </c>
      <c r="AA561" s="10">
        <v>0</v>
      </c>
      <c r="AB561" s="10">
        <v>90</v>
      </c>
      <c r="AC561" s="10">
        <v>0</v>
      </c>
      <c r="AD561" s="10">
        <v>0</v>
      </c>
      <c r="AE561" s="10">
        <v>0</v>
      </c>
      <c r="AF561" s="10">
        <v>0</v>
      </c>
      <c r="AG561" s="10">
        <v>0</v>
      </c>
      <c r="AH561" s="10">
        <v>100.36</v>
      </c>
      <c r="AI561" s="19">
        <v>33.96</v>
      </c>
      <c r="AJ561" s="10">
        <v>0</v>
      </c>
      <c r="AK561" s="10">
        <v>0</v>
      </c>
      <c r="AL561" s="10">
        <v>0</v>
      </c>
      <c r="AM561" s="10">
        <v>0</v>
      </c>
      <c r="AN561" s="10">
        <v>0</v>
      </c>
      <c r="AO561" s="10">
        <v>0</v>
      </c>
      <c r="AP561" s="10">
        <v>0</v>
      </c>
      <c r="AQ561" s="10">
        <v>0</v>
      </c>
      <c r="AR561" s="10">
        <v>0</v>
      </c>
      <c r="AS561" s="10"/>
      <c r="AT561" s="10"/>
      <c r="AU561" s="10">
        <f t="shared" si="8"/>
        <v>1046.81</v>
      </c>
      <c r="AV561" s="10">
        <v>0</v>
      </c>
      <c r="AW561" s="10">
        <v>0</v>
      </c>
      <c r="AX561" s="11">
        <v>95</v>
      </c>
      <c r="AY561" s="11">
        <v>360</v>
      </c>
      <c r="AZ561" s="10">
        <v>382649.95699999999</v>
      </c>
      <c r="BA561" s="10">
        <v>88825</v>
      </c>
      <c r="BB561" s="12">
        <v>69.42</v>
      </c>
      <c r="BC561" s="12">
        <v>41.056891041936403</v>
      </c>
      <c r="BD561" s="12">
        <v>10.65</v>
      </c>
      <c r="BE561" s="12"/>
      <c r="BF561" s="8" t="s">
        <v>75</v>
      </c>
      <c r="BG561" s="5"/>
      <c r="BH561" s="8" t="s">
        <v>140</v>
      </c>
      <c r="BI561" s="8" t="s">
        <v>929</v>
      </c>
      <c r="BJ561" s="8" t="s">
        <v>930</v>
      </c>
      <c r="BK561" s="8" t="s">
        <v>83</v>
      </c>
      <c r="BL561" s="6" t="s">
        <v>79</v>
      </c>
      <c r="BM561" s="12">
        <v>409274.20581587998</v>
      </c>
      <c r="BN561" s="6" t="s">
        <v>80</v>
      </c>
      <c r="BO561" s="12"/>
      <c r="BP561" s="13">
        <v>37085</v>
      </c>
      <c r="BQ561" s="13">
        <v>48042</v>
      </c>
      <c r="BR561" s="12"/>
      <c r="BS561" s="12">
        <v>90</v>
      </c>
      <c r="BT561" s="12">
        <v>0</v>
      </c>
    </row>
    <row r="562" spans="1:72" s="1" customFormat="1" ht="18.2" customHeight="1" x14ac:dyDescent="0.15">
      <c r="A562" s="14">
        <v>560</v>
      </c>
      <c r="B562" s="15" t="s">
        <v>72</v>
      </c>
      <c r="C562" s="15" t="s">
        <v>73</v>
      </c>
      <c r="D562" s="16">
        <v>45139</v>
      </c>
      <c r="E562" s="17" t="s">
        <v>932</v>
      </c>
      <c r="F562" s="18">
        <v>0</v>
      </c>
      <c r="G562" s="18">
        <v>0</v>
      </c>
      <c r="H562" s="19">
        <v>26072.58</v>
      </c>
      <c r="I562" s="19">
        <v>175.53</v>
      </c>
      <c r="J562" s="19">
        <v>0</v>
      </c>
      <c r="K562" s="19">
        <v>26248.11</v>
      </c>
      <c r="L562" s="19">
        <v>176.56</v>
      </c>
      <c r="M562" s="19">
        <v>0</v>
      </c>
      <c r="N562" s="19"/>
      <c r="O562" s="19">
        <v>175.53</v>
      </c>
      <c r="P562" s="19">
        <v>176.56</v>
      </c>
      <c r="Q562" s="19">
        <v>2.8</v>
      </c>
      <c r="R562" s="19">
        <v>0</v>
      </c>
      <c r="S562" s="19">
        <v>25893.22</v>
      </c>
      <c r="T562" s="19">
        <v>151.80000000000001</v>
      </c>
      <c r="U562" s="19">
        <v>150.77000000000001</v>
      </c>
      <c r="V562" s="19">
        <v>0</v>
      </c>
      <c r="W562" s="19">
        <v>151.80000000000001</v>
      </c>
      <c r="X562" s="19">
        <v>150.77000000000001</v>
      </c>
      <c r="Y562" s="19">
        <v>0</v>
      </c>
      <c r="Z562" s="19">
        <v>0</v>
      </c>
      <c r="AA562" s="19">
        <v>0</v>
      </c>
      <c r="AB562" s="19">
        <v>78.5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>
        <v>44.63</v>
      </c>
      <c r="AI562" s="19">
        <v>33.96</v>
      </c>
      <c r="AJ562" s="19">
        <v>0</v>
      </c>
      <c r="AK562" s="19">
        <v>0</v>
      </c>
      <c r="AL562" s="19">
        <v>0</v>
      </c>
      <c r="AM562" s="19">
        <v>0</v>
      </c>
      <c r="AN562" s="19">
        <v>0</v>
      </c>
      <c r="AO562" s="19">
        <v>44.62</v>
      </c>
      <c r="AP562" s="19">
        <v>0</v>
      </c>
      <c r="AQ562" s="19">
        <v>0</v>
      </c>
      <c r="AR562" s="19">
        <v>0</v>
      </c>
      <c r="AS562" s="19"/>
      <c r="AT562" s="19"/>
      <c r="AU562" s="19">
        <f t="shared" si="8"/>
        <v>859.16999999999985</v>
      </c>
      <c r="AV562" s="19">
        <v>0</v>
      </c>
      <c r="AW562" s="19">
        <v>0</v>
      </c>
      <c r="AX562" s="20">
        <v>109</v>
      </c>
      <c r="AY562" s="20">
        <v>360</v>
      </c>
      <c r="AZ562" s="19">
        <v>173707.82</v>
      </c>
      <c r="BA562" s="19">
        <v>49500</v>
      </c>
      <c r="BB562" s="21">
        <v>90</v>
      </c>
      <c r="BC562" s="21">
        <v>47.078581818181803</v>
      </c>
      <c r="BD562" s="21">
        <v>6.94</v>
      </c>
      <c r="BE562" s="21"/>
      <c r="BF562" s="17" t="s">
        <v>91</v>
      </c>
      <c r="BG562" s="14"/>
      <c r="BH562" s="17" t="s">
        <v>706</v>
      </c>
      <c r="BI562" s="17" t="s">
        <v>933</v>
      </c>
      <c r="BJ562" s="17" t="s">
        <v>934</v>
      </c>
      <c r="BK562" s="17" t="s">
        <v>83</v>
      </c>
      <c r="BL562" s="15" t="s">
        <v>79</v>
      </c>
      <c r="BM562" s="21">
        <v>201726.87870484</v>
      </c>
      <c r="BN562" s="15" t="s">
        <v>80</v>
      </c>
      <c r="BO562" s="21"/>
      <c r="BP562" s="22">
        <v>37511</v>
      </c>
      <c r="BQ562" s="22">
        <v>48469</v>
      </c>
      <c r="BR562" s="21"/>
      <c r="BS562" s="21">
        <v>78.5</v>
      </c>
      <c r="BT562" s="21">
        <v>0</v>
      </c>
    </row>
    <row r="563" spans="1:72" s="1" customFormat="1" ht="18.2" customHeight="1" x14ac:dyDescent="0.15">
      <c r="A563" s="5">
        <v>561</v>
      </c>
      <c r="B563" s="6" t="s">
        <v>72</v>
      </c>
      <c r="C563" s="6" t="s">
        <v>73</v>
      </c>
      <c r="D563" s="7">
        <v>45139</v>
      </c>
      <c r="E563" s="8" t="s">
        <v>935</v>
      </c>
      <c r="F563" s="9">
        <v>0</v>
      </c>
      <c r="G563" s="9">
        <v>0</v>
      </c>
      <c r="H563" s="10">
        <v>26348.17</v>
      </c>
      <c r="I563" s="10">
        <v>173.95</v>
      </c>
      <c r="J563" s="10">
        <v>0</v>
      </c>
      <c r="K563" s="10">
        <v>26522.12</v>
      </c>
      <c r="L563" s="10">
        <v>174.97</v>
      </c>
      <c r="M563" s="10">
        <v>0</v>
      </c>
      <c r="N563" s="10"/>
      <c r="O563" s="10">
        <v>173.95</v>
      </c>
      <c r="P563" s="10">
        <v>174.97</v>
      </c>
      <c r="Q563" s="10">
        <v>0.92</v>
      </c>
      <c r="R563" s="10">
        <v>0</v>
      </c>
      <c r="S563" s="10">
        <v>26172.28</v>
      </c>
      <c r="T563" s="10">
        <v>153.38</v>
      </c>
      <c r="U563" s="10">
        <v>152.36000000000001</v>
      </c>
      <c r="V563" s="10">
        <v>0</v>
      </c>
      <c r="W563" s="10">
        <v>153.38</v>
      </c>
      <c r="X563" s="10">
        <v>152.36000000000001</v>
      </c>
      <c r="Y563" s="10">
        <v>0</v>
      </c>
      <c r="Z563" s="10">
        <v>0</v>
      </c>
      <c r="AA563" s="10">
        <v>0</v>
      </c>
      <c r="AB563" s="10">
        <v>78.5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44.62</v>
      </c>
      <c r="AI563" s="19">
        <v>33.96</v>
      </c>
      <c r="AJ563" s="10">
        <v>0</v>
      </c>
      <c r="AK563" s="10">
        <v>0</v>
      </c>
      <c r="AL563" s="10">
        <v>0</v>
      </c>
      <c r="AM563" s="10">
        <v>0</v>
      </c>
      <c r="AN563" s="10">
        <v>0</v>
      </c>
      <c r="AO563" s="10">
        <v>44.63</v>
      </c>
      <c r="AP563" s="10">
        <v>0</v>
      </c>
      <c r="AQ563" s="10">
        <v>0</v>
      </c>
      <c r="AR563" s="10">
        <v>0</v>
      </c>
      <c r="AS563" s="10"/>
      <c r="AT563" s="10"/>
      <c r="AU563" s="10">
        <f t="shared" si="8"/>
        <v>857.29000000000008</v>
      </c>
      <c r="AV563" s="10">
        <v>0</v>
      </c>
      <c r="AW563" s="10">
        <v>0</v>
      </c>
      <c r="AX563" s="11">
        <v>111</v>
      </c>
      <c r="AY563" s="11">
        <v>360</v>
      </c>
      <c r="AZ563" s="10">
        <v>175168.29</v>
      </c>
      <c r="BA563" s="10">
        <v>49500</v>
      </c>
      <c r="BB563" s="12">
        <v>90</v>
      </c>
      <c r="BC563" s="12">
        <v>47.585963636363601</v>
      </c>
      <c r="BD563" s="12">
        <v>6.94</v>
      </c>
      <c r="BE563" s="12"/>
      <c r="BF563" s="8" t="s">
        <v>91</v>
      </c>
      <c r="BG563" s="5"/>
      <c r="BH563" s="8" t="s">
        <v>706</v>
      </c>
      <c r="BI563" s="8" t="s">
        <v>933</v>
      </c>
      <c r="BJ563" s="8" t="s">
        <v>934</v>
      </c>
      <c r="BK563" s="8" t="s">
        <v>83</v>
      </c>
      <c r="BL563" s="6" t="s">
        <v>79</v>
      </c>
      <c r="BM563" s="12">
        <v>203900.95758615999</v>
      </c>
      <c r="BN563" s="6" t="s">
        <v>80</v>
      </c>
      <c r="BO563" s="12"/>
      <c r="BP563" s="13">
        <v>37561</v>
      </c>
      <c r="BQ563" s="13">
        <v>48519</v>
      </c>
      <c r="BR563" s="12"/>
      <c r="BS563" s="12">
        <v>78.5</v>
      </c>
      <c r="BT563" s="12">
        <v>0</v>
      </c>
    </row>
    <row r="564" spans="1:72" s="1" customFormat="1" ht="18.2" customHeight="1" x14ac:dyDescent="0.15">
      <c r="A564" s="14">
        <v>562</v>
      </c>
      <c r="B564" s="15" t="s">
        <v>72</v>
      </c>
      <c r="C564" s="15" t="s">
        <v>73</v>
      </c>
      <c r="D564" s="16">
        <v>45139</v>
      </c>
      <c r="E564" s="17" t="s">
        <v>936</v>
      </c>
      <c r="F564" s="18">
        <v>0</v>
      </c>
      <c r="G564" s="18">
        <v>0</v>
      </c>
      <c r="H564" s="19">
        <v>34959.910000000003</v>
      </c>
      <c r="I564" s="19">
        <v>0</v>
      </c>
      <c r="J564" s="19">
        <v>0</v>
      </c>
      <c r="K564" s="19">
        <v>34959.910000000003</v>
      </c>
      <c r="L564" s="19">
        <v>269.73</v>
      </c>
      <c r="M564" s="19">
        <v>0</v>
      </c>
      <c r="N564" s="19"/>
      <c r="O564" s="19">
        <v>0</v>
      </c>
      <c r="P564" s="19">
        <v>269.73</v>
      </c>
      <c r="Q564" s="19">
        <v>0</v>
      </c>
      <c r="R564" s="19">
        <v>0</v>
      </c>
      <c r="S564" s="19">
        <v>34690.18</v>
      </c>
      <c r="T564" s="19">
        <v>0</v>
      </c>
      <c r="U564" s="19">
        <v>285.5</v>
      </c>
      <c r="V564" s="19">
        <v>0</v>
      </c>
      <c r="W564" s="19">
        <v>0</v>
      </c>
      <c r="X564" s="19">
        <v>285.5</v>
      </c>
      <c r="Y564" s="19">
        <v>0</v>
      </c>
      <c r="Z564" s="19">
        <v>0</v>
      </c>
      <c r="AA564" s="19">
        <v>0</v>
      </c>
      <c r="AB564" s="19">
        <v>90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70.97</v>
      </c>
      <c r="AI564" s="19">
        <v>33.96</v>
      </c>
      <c r="AJ564" s="19">
        <v>0</v>
      </c>
      <c r="AK564" s="19">
        <v>0</v>
      </c>
      <c r="AL564" s="19">
        <v>0</v>
      </c>
      <c r="AM564" s="19">
        <v>0</v>
      </c>
      <c r="AN564" s="19">
        <v>0</v>
      </c>
      <c r="AO564" s="19">
        <v>0</v>
      </c>
      <c r="AP564" s="19">
        <v>0</v>
      </c>
      <c r="AQ564" s="19">
        <v>0</v>
      </c>
      <c r="AR564" s="19">
        <v>0</v>
      </c>
      <c r="AS564" s="19"/>
      <c r="AT564" s="19"/>
      <c r="AU564" s="19">
        <f t="shared" si="8"/>
        <v>750.16000000000008</v>
      </c>
      <c r="AV564" s="19">
        <v>0</v>
      </c>
      <c r="AW564" s="19">
        <v>0</v>
      </c>
      <c r="AX564" s="20">
        <v>93</v>
      </c>
      <c r="AY564" s="20">
        <v>360</v>
      </c>
      <c r="AZ564" s="19">
        <v>220798.864</v>
      </c>
      <c r="BA564" s="19">
        <v>64350</v>
      </c>
      <c r="BB564" s="21">
        <v>90</v>
      </c>
      <c r="BC564" s="21">
        <v>48.517734265734298</v>
      </c>
      <c r="BD564" s="21">
        <v>9.8000000000000007</v>
      </c>
      <c r="BE564" s="21"/>
      <c r="BF564" s="17" t="s">
        <v>75</v>
      </c>
      <c r="BG564" s="14"/>
      <c r="BH564" s="17" t="s">
        <v>259</v>
      </c>
      <c r="BI564" s="17" t="s">
        <v>937</v>
      </c>
      <c r="BJ564" s="17" t="s">
        <v>938</v>
      </c>
      <c r="BK564" s="17" t="s">
        <v>83</v>
      </c>
      <c r="BL564" s="15" t="s">
        <v>79</v>
      </c>
      <c r="BM564" s="21">
        <v>270261.54850996</v>
      </c>
      <c r="BN564" s="15" t="s">
        <v>80</v>
      </c>
      <c r="BO564" s="21"/>
      <c r="BP564" s="22">
        <v>37319</v>
      </c>
      <c r="BQ564" s="22">
        <v>48277</v>
      </c>
      <c r="BR564" s="21"/>
      <c r="BS564" s="21">
        <v>90</v>
      </c>
      <c r="BT564" s="21">
        <v>0</v>
      </c>
    </row>
    <row r="565" spans="1:72" s="1" customFormat="1" ht="18.2" customHeight="1" x14ac:dyDescent="0.15">
      <c r="A565" s="5">
        <v>563</v>
      </c>
      <c r="B565" s="6" t="s">
        <v>72</v>
      </c>
      <c r="C565" s="6" t="s">
        <v>73</v>
      </c>
      <c r="D565" s="7">
        <v>45139</v>
      </c>
      <c r="E565" s="8" t="s">
        <v>939</v>
      </c>
      <c r="F565" s="9">
        <v>41</v>
      </c>
      <c r="G565" s="9">
        <v>40</v>
      </c>
      <c r="H565" s="10">
        <v>36520.089999999997</v>
      </c>
      <c r="I565" s="10">
        <v>7516.78</v>
      </c>
      <c r="J565" s="10">
        <v>0</v>
      </c>
      <c r="K565" s="10">
        <v>44036.87</v>
      </c>
      <c r="L565" s="10">
        <v>215.99</v>
      </c>
      <c r="M565" s="10">
        <v>0</v>
      </c>
      <c r="N565" s="10"/>
      <c r="O565" s="10">
        <v>0</v>
      </c>
      <c r="P565" s="10">
        <v>0</v>
      </c>
      <c r="Q565" s="10">
        <v>0</v>
      </c>
      <c r="R565" s="10">
        <v>0</v>
      </c>
      <c r="S565" s="10">
        <v>44036.87</v>
      </c>
      <c r="T565" s="10">
        <v>13391.99</v>
      </c>
      <c r="U565" s="10">
        <v>293.98</v>
      </c>
      <c r="V565" s="10">
        <v>0</v>
      </c>
      <c r="W565" s="10">
        <v>0</v>
      </c>
      <c r="X565" s="10">
        <v>0</v>
      </c>
      <c r="Y565" s="10">
        <v>0</v>
      </c>
      <c r="Z565" s="10">
        <v>0</v>
      </c>
      <c r="AA565" s="10">
        <v>13685.97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0</v>
      </c>
      <c r="AI565" s="10">
        <v>0</v>
      </c>
      <c r="AJ565" s="10">
        <v>0</v>
      </c>
      <c r="AK565" s="10">
        <v>0</v>
      </c>
      <c r="AL565" s="10">
        <v>0</v>
      </c>
      <c r="AM565" s="10">
        <v>0</v>
      </c>
      <c r="AN565" s="10">
        <v>0</v>
      </c>
      <c r="AO565" s="10">
        <v>0</v>
      </c>
      <c r="AP565" s="10">
        <v>0</v>
      </c>
      <c r="AQ565" s="10">
        <v>0</v>
      </c>
      <c r="AR565" s="10">
        <v>0</v>
      </c>
      <c r="AS565" s="10"/>
      <c r="AT565" s="10"/>
      <c r="AU565" s="10">
        <f t="shared" si="8"/>
        <v>0</v>
      </c>
      <c r="AV565" s="10">
        <v>7732.77</v>
      </c>
      <c r="AW565" s="10">
        <v>13685.97</v>
      </c>
      <c r="AX565" s="11">
        <v>112</v>
      </c>
      <c r="AY565" s="11">
        <v>360</v>
      </c>
      <c r="AZ565" s="10">
        <v>213000.02059999999</v>
      </c>
      <c r="BA565" s="10">
        <v>59816.47</v>
      </c>
      <c r="BB565" s="12">
        <v>90</v>
      </c>
      <c r="BC565" s="12">
        <v>66.257977108980199</v>
      </c>
      <c r="BD565" s="12">
        <v>9.66</v>
      </c>
      <c r="BE565" s="12"/>
      <c r="BF565" s="8" t="s">
        <v>75</v>
      </c>
      <c r="BG565" s="5"/>
      <c r="BH565" s="8" t="s">
        <v>153</v>
      </c>
      <c r="BI565" s="8" t="s">
        <v>940</v>
      </c>
      <c r="BJ565" s="8" t="s">
        <v>155</v>
      </c>
      <c r="BK565" s="8" t="s">
        <v>78</v>
      </c>
      <c r="BL565" s="6" t="s">
        <v>79</v>
      </c>
      <c r="BM565" s="12">
        <v>343079.01192014001</v>
      </c>
      <c r="BN565" s="6" t="s">
        <v>80</v>
      </c>
      <c r="BO565" s="12"/>
      <c r="BP565" s="13">
        <v>37593</v>
      </c>
      <c r="BQ565" s="13">
        <v>48551</v>
      </c>
      <c r="BR565" s="12"/>
      <c r="BS565" s="12">
        <v>90</v>
      </c>
      <c r="BT565" s="12">
        <v>0</v>
      </c>
    </row>
    <row r="566" spans="1:72" s="1" customFormat="1" ht="18.2" customHeight="1" x14ac:dyDescent="0.15">
      <c r="A566" s="14">
        <v>564</v>
      </c>
      <c r="B566" s="15" t="s">
        <v>72</v>
      </c>
      <c r="C566" s="15" t="s">
        <v>73</v>
      </c>
      <c r="D566" s="16">
        <v>45139</v>
      </c>
      <c r="E566" s="17" t="s">
        <v>941</v>
      </c>
      <c r="F566" s="18">
        <v>1</v>
      </c>
      <c r="G566" s="18">
        <v>1</v>
      </c>
      <c r="H566" s="19">
        <v>61177.19</v>
      </c>
      <c r="I566" s="19">
        <v>654.85</v>
      </c>
      <c r="J566" s="19">
        <v>0</v>
      </c>
      <c r="K566" s="19">
        <v>61832.04</v>
      </c>
      <c r="L566" s="19">
        <v>331.87</v>
      </c>
      <c r="M566" s="19">
        <v>0</v>
      </c>
      <c r="N566" s="19"/>
      <c r="O566" s="19">
        <v>325.95</v>
      </c>
      <c r="P566" s="19">
        <v>0</v>
      </c>
      <c r="Q566" s="19">
        <v>0</v>
      </c>
      <c r="R566" s="19">
        <v>0</v>
      </c>
      <c r="S566" s="19">
        <v>61506.09</v>
      </c>
      <c r="T566" s="19">
        <v>1038.0899999999999</v>
      </c>
      <c r="U566" s="19">
        <v>514.91</v>
      </c>
      <c r="V566" s="19">
        <v>0</v>
      </c>
      <c r="W566" s="19">
        <v>520.41999999999996</v>
      </c>
      <c r="X566" s="19">
        <v>0</v>
      </c>
      <c r="Y566" s="19">
        <v>0</v>
      </c>
      <c r="Z566" s="19">
        <v>0</v>
      </c>
      <c r="AA566" s="19">
        <v>1032.58</v>
      </c>
      <c r="AB566" s="19">
        <v>0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>
        <v>0</v>
      </c>
      <c r="AI566" s="19">
        <v>33.96</v>
      </c>
      <c r="AJ566" s="19">
        <v>0</v>
      </c>
      <c r="AK566" s="19">
        <v>0</v>
      </c>
      <c r="AL566" s="19">
        <v>25</v>
      </c>
      <c r="AM566" s="19">
        <v>70</v>
      </c>
      <c r="AN566" s="19">
        <v>0</v>
      </c>
      <c r="AO566" s="19">
        <v>116.48</v>
      </c>
      <c r="AP566" s="19">
        <v>0</v>
      </c>
      <c r="AQ566" s="19">
        <v>0</v>
      </c>
      <c r="AR566" s="19">
        <v>0</v>
      </c>
      <c r="AS566" s="19"/>
      <c r="AT566" s="19"/>
      <c r="AU566" s="19">
        <f t="shared" si="8"/>
        <v>1091.81</v>
      </c>
      <c r="AV566" s="19">
        <v>660.77</v>
      </c>
      <c r="AW566" s="19">
        <v>1032.58</v>
      </c>
      <c r="AX566" s="20">
        <v>108</v>
      </c>
      <c r="AY566" s="20">
        <v>360</v>
      </c>
      <c r="AZ566" s="19">
        <v>400000.02490000002</v>
      </c>
      <c r="BA566" s="19">
        <v>94050</v>
      </c>
      <c r="BB566" s="21">
        <v>73.95</v>
      </c>
      <c r="BC566" s="21">
        <v>48.361247799043099</v>
      </c>
      <c r="BD566" s="21">
        <v>10.85</v>
      </c>
      <c r="BE566" s="21"/>
      <c r="BF566" s="17" t="s">
        <v>75</v>
      </c>
      <c r="BG566" s="14"/>
      <c r="BH566" s="17" t="s">
        <v>153</v>
      </c>
      <c r="BI566" s="17" t="s">
        <v>940</v>
      </c>
      <c r="BJ566" s="17" t="s">
        <v>942</v>
      </c>
      <c r="BK566" s="17" t="s">
        <v>97</v>
      </c>
      <c r="BL566" s="15" t="s">
        <v>79</v>
      </c>
      <c r="BM566" s="21">
        <v>479176.84849697998</v>
      </c>
      <c r="BN566" s="15" t="s">
        <v>80</v>
      </c>
      <c r="BO566" s="21"/>
      <c r="BP566" s="22">
        <v>37477</v>
      </c>
      <c r="BQ566" s="22">
        <v>48435</v>
      </c>
      <c r="BR566" s="21"/>
      <c r="BS566" s="21">
        <v>149</v>
      </c>
      <c r="BT566" s="21">
        <v>95</v>
      </c>
    </row>
    <row r="567" spans="1:72" s="1" customFormat="1" ht="18.2" customHeight="1" x14ac:dyDescent="0.15">
      <c r="A567" s="5">
        <v>565</v>
      </c>
      <c r="B567" s="6" t="s">
        <v>72</v>
      </c>
      <c r="C567" s="6" t="s">
        <v>73</v>
      </c>
      <c r="D567" s="7">
        <v>45139</v>
      </c>
      <c r="E567" s="8" t="s">
        <v>943</v>
      </c>
      <c r="F567" s="9">
        <v>0</v>
      </c>
      <c r="G567" s="9">
        <v>0</v>
      </c>
      <c r="H567" s="10">
        <v>32843.61</v>
      </c>
      <c r="I567" s="10">
        <v>0</v>
      </c>
      <c r="J567" s="10">
        <v>0</v>
      </c>
      <c r="K567" s="10">
        <v>32843.61</v>
      </c>
      <c r="L567" s="10">
        <v>251.29</v>
      </c>
      <c r="M567" s="10">
        <v>0</v>
      </c>
      <c r="N567" s="10"/>
      <c r="O567" s="10">
        <v>0</v>
      </c>
      <c r="P567" s="10">
        <v>251.29</v>
      </c>
      <c r="Q567" s="10">
        <v>0</v>
      </c>
      <c r="R567" s="10">
        <v>0</v>
      </c>
      <c r="S567" s="10">
        <v>32592.32</v>
      </c>
      <c r="T567" s="10">
        <v>0</v>
      </c>
      <c r="U567" s="10">
        <v>273.41000000000003</v>
      </c>
      <c r="V567" s="10">
        <v>0</v>
      </c>
      <c r="W567" s="10">
        <v>0</v>
      </c>
      <c r="X567" s="10">
        <v>273.41000000000003</v>
      </c>
      <c r="Y567" s="10">
        <v>0</v>
      </c>
      <c r="Z567" s="10">
        <v>0</v>
      </c>
      <c r="AA567" s="10">
        <v>0</v>
      </c>
      <c r="AB567" s="10">
        <v>90</v>
      </c>
      <c r="AC567" s="10">
        <v>0</v>
      </c>
      <c r="AD567" s="10">
        <v>0</v>
      </c>
      <c r="AE567" s="10">
        <v>0</v>
      </c>
      <c r="AF567" s="10">
        <v>0</v>
      </c>
      <c r="AG567" s="10">
        <v>0</v>
      </c>
      <c r="AH567" s="10">
        <v>67.61</v>
      </c>
      <c r="AI567" s="19">
        <v>33.96</v>
      </c>
      <c r="AJ567" s="10">
        <v>0</v>
      </c>
      <c r="AK567" s="10">
        <v>0</v>
      </c>
      <c r="AL567" s="10">
        <v>0</v>
      </c>
      <c r="AM567" s="10">
        <v>0</v>
      </c>
      <c r="AN567" s="10">
        <v>0</v>
      </c>
      <c r="AO567" s="10">
        <v>0</v>
      </c>
      <c r="AP567" s="10">
        <v>0</v>
      </c>
      <c r="AQ567" s="10">
        <v>0</v>
      </c>
      <c r="AR567" s="10">
        <v>0</v>
      </c>
      <c r="AS567" s="10"/>
      <c r="AT567" s="10"/>
      <c r="AU567" s="10">
        <f t="shared" si="8"/>
        <v>716.27</v>
      </c>
      <c r="AV567" s="10">
        <v>0</v>
      </c>
      <c r="AW567" s="10">
        <v>0</v>
      </c>
      <c r="AX567" s="11">
        <v>91</v>
      </c>
      <c r="AY567" s="11">
        <v>360</v>
      </c>
      <c r="AZ567" s="10">
        <v>258975.2</v>
      </c>
      <c r="BA567" s="10">
        <v>59840.35</v>
      </c>
      <c r="BB567" s="12">
        <v>68</v>
      </c>
      <c r="BC567" s="12">
        <v>37.036510648751197</v>
      </c>
      <c r="BD567" s="12">
        <v>9.99</v>
      </c>
      <c r="BE567" s="12"/>
      <c r="BF567" s="8" t="s">
        <v>75</v>
      </c>
      <c r="BG567" s="5"/>
      <c r="BH567" s="8" t="s">
        <v>259</v>
      </c>
      <c r="BI567" s="8" t="s">
        <v>944</v>
      </c>
      <c r="BJ567" s="8" t="s">
        <v>945</v>
      </c>
      <c r="BK567" s="8" t="s">
        <v>83</v>
      </c>
      <c r="BL567" s="6" t="s">
        <v>79</v>
      </c>
      <c r="BM567" s="12">
        <v>253917.70445503999</v>
      </c>
      <c r="BN567" s="6" t="s">
        <v>80</v>
      </c>
      <c r="BO567" s="12"/>
      <c r="BP567" s="13">
        <v>36963</v>
      </c>
      <c r="BQ567" s="13">
        <v>47920</v>
      </c>
      <c r="BR567" s="12"/>
      <c r="BS567" s="12">
        <v>90</v>
      </c>
      <c r="BT567" s="12">
        <v>0</v>
      </c>
    </row>
    <row r="568" spans="1:72" s="1" customFormat="1" ht="18.2" customHeight="1" x14ac:dyDescent="0.15">
      <c r="A568" s="14">
        <v>566</v>
      </c>
      <c r="B568" s="15" t="s">
        <v>72</v>
      </c>
      <c r="C568" s="15" t="s">
        <v>73</v>
      </c>
      <c r="D568" s="16">
        <v>45139</v>
      </c>
      <c r="E568" s="17" t="s">
        <v>946</v>
      </c>
      <c r="F568" s="18">
        <v>0</v>
      </c>
      <c r="G568" s="18">
        <v>0</v>
      </c>
      <c r="H568" s="19">
        <v>25432.240000000002</v>
      </c>
      <c r="I568" s="19">
        <v>0</v>
      </c>
      <c r="J568" s="19">
        <v>0</v>
      </c>
      <c r="K568" s="19">
        <v>25432.240000000002</v>
      </c>
      <c r="L568" s="19">
        <v>180.24</v>
      </c>
      <c r="M568" s="19">
        <v>0</v>
      </c>
      <c r="N568" s="19"/>
      <c r="O568" s="19">
        <v>0</v>
      </c>
      <c r="P568" s="19">
        <v>180.24</v>
      </c>
      <c r="Q568" s="19">
        <v>0</v>
      </c>
      <c r="R568" s="19">
        <v>0</v>
      </c>
      <c r="S568" s="19">
        <v>25252</v>
      </c>
      <c r="T568" s="19">
        <v>0</v>
      </c>
      <c r="U568" s="19">
        <v>147.09</v>
      </c>
      <c r="V568" s="19">
        <v>0</v>
      </c>
      <c r="W568" s="19">
        <v>0</v>
      </c>
      <c r="X568" s="19">
        <v>147.09</v>
      </c>
      <c r="Y568" s="19">
        <v>0</v>
      </c>
      <c r="Z568" s="19">
        <v>0</v>
      </c>
      <c r="AA568" s="19">
        <v>0</v>
      </c>
      <c r="AB568" s="19">
        <v>78.5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>
        <v>44.62</v>
      </c>
      <c r="AI568" s="19">
        <v>33.96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0</v>
      </c>
      <c r="AQ568" s="19">
        <v>0</v>
      </c>
      <c r="AR568" s="19">
        <v>0</v>
      </c>
      <c r="AS568" s="19"/>
      <c r="AT568" s="19"/>
      <c r="AU568" s="19">
        <f t="shared" si="8"/>
        <v>484.41</v>
      </c>
      <c r="AV568" s="19">
        <v>0</v>
      </c>
      <c r="AW568" s="19">
        <v>0</v>
      </c>
      <c r="AX568" s="20">
        <v>105</v>
      </c>
      <c r="AY568" s="20">
        <v>360</v>
      </c>
      <c r="AZ568" s="19">
        <v>171316.42</v>
      </c>
      <c r="BA568" s="19">
        <v>49500</v>
      </c>
      <c r="BB568" s="21">
        <v>90</v>
      </c>
      <c r="BC568" s="21">
        <v>45.912727272727302</v>
      </c>
      <c r="BD568" s="21">
        <v>6.94</v>
      </c>
      <c r="BE568" s="21"/>
      <c r="BF568" s="17" t="s">
        <v>75</v>
      </c>
      <c r="BG568" s="14"/>
      <c r="BH568" s="17" t="s">
        <v>810</v>
      </c>
      <c r="BI568" s="17" t="s">
        <v>947</v>
      </c>
      <c r="BJ568" s="17" t="s">
        <v>948</v>
      </c>
      <c r="BK568" s="17" t="s">
        <v>83</v>
      </c>
      <c r="BL568" s="15" t="s">
        <v>79</v>
      </c>
      <c r="BM568" s="21">
        <v>196731.31194399999</v>
      </c>
      <c r="BN568" s="15" t="s">
        <v>80</v>
      </c>
      <c r="BO568" s="21"/>
      <c r="BP568" s="22">
        <v>37404</v>
      </c>
      <c r="BQ568" s="22">
        <v>48362</v>
      </c>
      <c r="BR568" s="21"/>
      <c r="BS568" s="21">
        <v>78.5</v>
      </c>
      <c r="BT568" s="21">
        <v>0</v>
      </c>
    </row>
    <row r="569" spans="1:72" s="1" customFormat="1" ht="18.2" customHeight="1" x14ac:dyDescent="0.15">
      <c r="A569" s="5">
        <v>567</v>
      </c>
      <c r="B569" s="6" t="s">
        <v>72</v>
      </c>
      <c r="C569" s="6" t="s">
        <v>73</v>
      </c>
      <c r="D569" s="7">
        <v>45139</v>
      </c>
      <c r="E569" s="8" t="s">
        <v>949</v>
      </c>
      <c r="F569" s="9">
        <v>0</v>
      </c>
      <c r="G569" s="9">
        <v>0</v>
      </c>
      <c r="H569" s="10">
        <v>51035.6</v>
      </c>
      <c r="I569" s="10">
        <v>366.3</v>
      </c>
      <c r="J569" s="10">
        <v>0</v>
      </c>
      <c r="K569" s="10">
        <v>51401.9</v>
      </c>
      <c r="L569" s="10">
        <v>369.6</v>
      </c>
      <c r="M569" s="10">
        <v>0</v>
      </c>
      <c r="N569" s="10"/>
      <c r="O569" s="10">
        <v>366.3</v>
      </c>
      <c r="P569" s="10">
        <v>0</v>
      </c>
      <c r="Q569" s="10">
        <v>4.2699999999999996</v>
      </c>
      <c r="R569" s="10">
        <v>0</v>
      </c>
      <c r="S569" s="10">
        <v>51031.33</v>
      </c>
      <c r="T569" s="10">
        <v>456.19</v>
      </c>
      <c r="U569" s="10">
        <v>452.89</v>
      </c>
      <c r="V569" s="10">
        <v>0</v>
      </c>
      <c r="W569" s="10">
        <v>456.19</v>
      </c>
      <c r="X569" s="10">
        <v>0</v>
      </c>
      <c r="Y569" s="10">
        <v>0</v>
      </c>
      <c r="Z569" s="10">
        <v>0</v>
      </c>
      <c r="AA569" s="10">
        <v>452.89</v>
      </c>
      <c r="AB569" s="10">
        <v>0</v>
      </c>
      <c r="AC569" s="10">
        <v>0</v>
      </c>
      <c r="AD569" s="10">
        <v>0</v>
      </c>
      <c r="AE569" s="10">
        <v>0</v>
      </c>
      <c r="AF569" s="10">
        <v>0</v>
      </c>
      <c r="AG569" s="10">
        <v>0</v>
      </c>
      <c r="AH569" s="10">
        <v>0</v>
      </c>
      <c r="AI569" s="19">
        <v>33.96</v>
      </c>
      <c r="AJ569" s="10">
        <v>0</v>
      </c>
      <c r="AK569" s="10">
        <v>0</v>
      </c>
      <c r="AL569" s="10">
        <v>0</v>
      </c>
      <c r="AM569" s="10">
        <v>0</v>
      </c>
      <c r="AN569" s="10">
        <v>0</v>
      </c>
      <c r="AO569" s="10">
        <v>100.36</v>
      </c>
      <c r="AP569" s="10">
        <v>0</v>
      </c>
      <c r="AQ569" s="10">
        <v>0</v>
      </c>
      <c r="AR569" s="10">
        <v>0</v>
      </c>
      <c r="AS569" s="10"/>
      <c r="AT569" s="10"/>
      <c r="AU569" s="10">
        <f t="shared" si="8"/>
        <v>961.07999999999993</v>
      </c>
      <c r="AV569" s="10">
        <v>369.6</v>
      </c>
      <c r="AW569" s="10">
        <v>452.89</v>
      </c>
      <c r="AX569" s="11">
        <v>93</v>
      </c>
      <c r="AY569" s="11">
        <v>360</v>
      </c>
      <c r="AZ569" s="10">
        <v>311004.43550000002</v>
      </c>
      <c r="BA569" s="10">
        <v>88825</v>
      </c>
      <c r="BB569" s="12">
        <v>85</v>
      </c>
      <c r="BC569" s="12">
        <v>48.833808612440201</v>
      </c>
      <c r="BD569" s="12">
        <v>10.65</v>
      </c>
      <c r="BE569" s="12"/>
      <c r="BF569" s="8" t="s">
        <v>75</v>
      </c>
      <c r="BG569" s="5"/>
      <c r="BH569" s="8" t="s">
        <v>153</v>
      </c>
      <c r="BI569" s="8" t="s">
        <v>950</v>
      </c>
      <c r="BJ569" s="8" t="s">
        <v>951</v>
      </c>
      <c r="BK569" s="8" t="s">
        <v>83</v>
      </c>
      <c r="BL569" s="6" t="s">
        <v>79</v>
      </c>
      <c r="BM569" s="12">
        <v>397570.90532025998</v>
      </c>
      <c r="BN569" s="6" t="s">
        <v>80</v>
      </c>
      <c r="BO569" s="12"/>
      <c r="BP569" s="13">
        <v>37026</v>
      </c>
      <c r="BQ569" s="13">
        <v>47983</v>
      </c>
      <c r="BR569" s="12"/>
      <c r="BS569" s="12">
        <v>90</v>
      </c>
      <c r="BT569" s="12">
        <v>0</v>
      </c>
    </row>
    <row r="570" spans="1:72" s="1" customFormat="1" ht="18.2" customHeight="1" x14ac:dyDescent="0.15">
      <c r="A570" s="14">
        <v>568</v>
      </c>
      <c r="B570" s="15" t="s">
        <v>72</v>
      </c>
      <c r="C570" s="15" t="s">
        <v>73</v>
      </c>
      <c r="D570" s="16">
        <v>45139</v>
      </c>
      <c r="E570" s="17" t="s">
        <v>952</v>
      </c>
      <c r="F570" s="18">
        <v>67</v>
      </c>
      <c r="G570" s="18">
        <v>66</v>
      </c>
      <c r="H570" s="19">
        <v>47867.58</v>
      </c>
      <c r="I570" s="19">
        <v>15993.43</v>
      </c>
      <c r="J570" s="19">
        <v>0</v>
      </c>
      <c r="K570" s="19">
        <v>63861.01</v>
      </c>
      <c r="L570" s="19">
        <v>323.94</v>
      </c>
      <c r="M570" s="19">
        <v>0</v>
      </c>
      <c r="N570" s="19"/>
      <c r="O570" s="19">
        <v>0</v>
      </c>
      <c r="P570" s="19">
        <v>0</v>
      </c>
      <c r="Q570" s="19">
        <v>0</v>
      </c>
      <c r="R570" s="19">
        <v>0</v>
      </c>
      <c r="S570" s="19">
        <v>63861.01</v>
      </c>
      <c r="T570" s="19">
        <v>36231.730000000003</v>
      </c>
      <c r="U570" s="19">
        <v>455.54</v>
      </c>
      <c r="V570" s="19">
        <v>0</v>
      </c>
      <c r="W570" s="19">
        <v>0</v>
      </c>
      <c r="X570" s="19">
        <v>0</v>
      </c>
      <c r="Y570" s="19">
        <v>0</v>
      </c>
      <c r="Z570" s="19">
        <v>0</v>
      </c>
      <c r="AA570" s="19">
        <v>36687.269999999997</v>
      </c>
      <c r="AB570" s="19">
        <v>0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0</v>
      </c>
      <c r="AI570" s="19">
        <v>0</v>
      </c>
      <c r="AJ570" s="19">
        <v>0</v>
      </c>
      <c r="AK570" s="19">
        <v>0</v>
      </c>
      <c r="AL570" s="19">
        <v>0</v>
      </c>
      <c r="AM570" s="19">
        <v>0</v>
      </c>
      <c r="AN570" s="19">
        <v>0</v>
      </c>
      <c r="AO570" s="19">
        <v>0</v>
      </c>
      <c r="AP570" s="19">
        <v>0</v>
      </c>
      <c r="AQ570" s="19">
        <v>0</v>
      </c>
      <c r="AR570" s="19">
        <v>0</v>
      </c>
      <c r="AS570" s="19"/>
      <c r="AT570" s="19"/>
      <c r="AU570" s="19">
        <f t="shared" si="8"/>
        <v>0</v>
      </c>
      <c r="AV570" s="19">
        <v>16317.37</v>
      </c>
      <c r="AW570" s="19">
        <v>36687.269999999997</v>
      </c>
      <c r="AX570" s="20">
        <v>93</v>
      </c>
      <c r="AY570" s="20">
        <v>360</v>
      </c>
      <c r="AZ570" s="19">
        <v>262163.61599999998</v>
      </c>
      <c r="BA570" s="19">
        <v>79200</v>
      </c>
      <c r="BB570" s="21">
        <v>90</v>
      </c>
      <c r="BC570" s="21">
        <v>72.569329545454593</v>
      </c>
      <c r="BD570" s="21">
        <v>11.42</v>
      </c>
      <c r="BE570" s="21"/>
      <c r="BF570" s="17" t="s">
        <v>75</v>
      </c>
      <c r="BG570" s="14"/>
      <c r="BH570" s="17" t="s">
        <v>153</v>
      </c>
      <c r="BI570" s="17" t="s">
        <v>950</v>
      </c>
      <c r="BJ570" s="17" t="s">
        <v>953</v>
      </c>
      <c r="BK570" s="17" t="s">
        <v>78</v>
      </c>
      <c r="BL570" s="15" t="s">
        <v>79</v>
      </c>
      <c r="BM570" s="21">
        <v>497523.37554922001</v>
      </c>
      <c r="BN570" s="15" t="s">
        <v>80</v>
      </c>
      <c r="BO570" s="21"/>
      <c r="BP570" s="22">
        <v>37034</v>
      </c>
      <c r="BQ570" s="22">
        <v>47991</v>
      </c>
      <c r="BR570" s="21"/>
      <c r="BS570" s="21">
        <v>65</v>
      </c>
      <c r="BT570" s="21">
        <v>0</v>
      </c>
    </row>
    <row r="571" spans="1:72" s="1" customFormat="1" ht="18.2" customHeight="1" x14ac:dyDescent="0.15">
      <c r="A571" s="5">
        <v>569</v>
      </c>
      <c r="B571" s="6" t="s">
        <v>72</v>
      </c>
      <c r="C571" s="6" t="s">
        <v>73</v>
      </c>
      <c r="D571" s="7">
        <v>45139</v>
      </c>
      <c r="E571" s="8" t="s">
        <v>954</v>
      </c>
      <c r="F571" s="9">
        <v>0</v>
      </c>
      <c r="G571" s="9">
        <v>0</v>
      </c>
      <c r="H571" s="10">
        <v>20906.310000000001</v>
      </c>
      <c r="I571" s="10">
        <v>631.34</v>
      </c>
      <c r="J571" s="10">
        <v>0</v>
      </c>
      <c r="K571" s="10">
        <v>21537.65</v>
      </c>
      <c r="L571" s="10">
        <v>636.95000000000005</v>
      </c>
      <c r="M571" s="10">
        <v>0</v>
      </c>
      <c r="N571" s="10"/>
      <c r="O571" s="10">
        <v>631.34</v>
      </c>
      <c r="P571" s="10">
        <v>636.95000000000005</v>
      </c>
      <c r="Q571" s="10">
        <v>0</v>
      </c>
      <c r="R571" s="10">
        <v>0</v>
      </c>
      <c r="S571" s="10">
        <v>20269.36</v>
      </c>
      <c r="T571" s="10">
        <v>191.15</v>
      </c>
      <c r="U571" s="10">
        <v>185.54</v>
      </c>
      <c r="V571" s="10">
        <v>0</v>
      </c>
      <c r="W571" s="10">
        <v>191.15</v>
      </c>
      <c r="X571" s="10">
        <v>185.54</v>
      </c>
      <c r="Y571" s="10">
        <v>0</v>
      </c>
      <c r="Z571" s="10">
        <v>0</v>
      </c>
      <c r="AA571" s="10">
        <v>0</v>
      </c>
      <c r="AB571" s="10">
        <v>90</v>
      </c>
      <c r="AC571" s="10">
        <v>0</v>
      </c>
      <c r="AD571" s="10">
        <v>0</v>
      </c>
      <c r="AE571" s="10">
        <v>0</v>
      </c>
      <c r="AF571" s="10">
        <v>70</v>
      </c>
      <c r="AG571" s="10">
        <v>0</v>
      </c>
      <c r="AH571" s="10">
        <v>100.36</v>
      </c>
      <c r="AI571" s="19">
        <v>33.96</v>
      </c>
      <c r="AJ571" s="10">
        <v>0</v>
      </c>
      <c r="AK571" s="10">
        <v>0</v>
      </c>
      <c r="AL571" s="10">
        <v>0</v>
      </c>
      <c r="AM571" s="10">
        <v>0</v>
      </c>
      <c r="AN571" s="10">
        <v>0</v>
      </c>
      <c r="AO571" s="10">
        <v>100.36</v>
      </c>
      <c r="AP571" s="10">
        <v>0</v>
      </c>
      <c r="AQ571" s="10">
        <v>0</v>
      </c>
      <c r="AR571" s="10">
        <v>0</v>
      </c>
      <c r="AS571" s="10"/>
      <c r="AT571" s="10"/>
      <c r="AU571" s="10">
        <f t="shared" si="8"/>
        <v>2039.66</v>
      </c>
      <c r="AV571" s="10">
        <v>0</v>
      </c>
      <c r="AW571" s="10">
        <v>0</v>
      </c>
      <c r="AX571" s="11">
        <v>103</v>
      </c>
      <c r="AY571" s="11">
        <v>360</v>
      </c>
      <c r="AZ571" s="10">
        <v>326576.81650000002</v>
      </c>
      <c r="BA571" s="10">
        <v>88825</v>
      </c>
      <c r="BB571" s="12">
        <v>85</v>
      </c>
      <c r="BC571" s="12">
        <v>19.3965167464115</v>
      </c>
      <c r="BD571" s="12">
        <v>10.65</v>
      </c>
      <c r="BE571" s="12"/>
      <c r="BF571" s="8" t="s">
        <v>75</v>
      </c>
      <c r="BG571" s="5"/>
      <c r="BH571" s="8" t="s">
        <v>153</v>
      </c>
      <c r="BI571" s="8" t="s">
        <v>950</v>
      </c>
      <c r="BJ571" s="8" t="s">
        <v>951</v>
      </c>
      <c r="BK571" s="8" t="s">
        <v>83</v>
      </c>
      <c r="BL571" s="6" t="s">
        <v>79</v>
      </c>
      <c r="BM571" s="12">
        <v>157912.94887791999</v>
      </c>
      <c r="BN571" s="6" t="s">
        <v>80</v>
      </c>
      <c r="BO571" s="12"/>
      <c r="BP571" s="13">
        <v>37432</v>
      </c>
      <c r="BQ571" s="13">
        <v>48390</v>
      </c>
      <c r="BR571" s="12"/>
      <c r="BS571" s="12">
        <v>90</v>
      </c>
      <c r="BT571" s="12">
        <v>0</v>
      </c>
    </row>
    <row r="572" spans="1:72" s="1" customFormat="1" ht="18.2" customHeight="1" x14ac:dyDescent="0.15">
      <c r="A572" s="14">
        <v>570</v>
      </c>
      <c r="B572" s="15" t="s">
        <v>72</v>
      </c>
      <c r="C572" s="15" t="s">
        <v>73</v>
      </c>
      <c r="D572" s="16">
        <v>45139</v>
      </c>
      <c r="E572" s="17" t="s">
        <v>955</v>
      </c>
      <c r="F572" s="18">
        <v>0</v>
      </c>
      <c r="G572" s="18">
        <v>0</v>
      </c>
      <c r="H572" s="19">
        <v>46344.19</v>
      </c>
      <c r="I572" s="19">
        <v>0</v>
      </c>
      <c r="J572" s="19">
        <v>0</v>
      </c>
      <c r="K572" s="19">
        <v>46344.19</v>
      </c>
      <c r="L572" s="19">
        <v>270.27999999999997</v>
      </c>
      <c r="M572" s="19">
        <v>0</v>
      </c>
      <c r="N572" s="19"/>
      <c r="O572" s="19">
        <v>0</v>
      </c>
      <c r="P572" s="19">
        <v>270.27999999999997</v>
      </c>
      <c r="Q572" s="19">
        <v>4.5599999999999996</v>
      </c>
      <c r="R572" s="19">
        <v>0</v>
      </c>
      <c r="S572" s="19">
        <v>46069.35</v>
      </c>
      <c r="T572" s="19">
        <v>0</v>
      </c>
      <c r="U572" s="19">
        <v>364.96</v>
      </c>
      <c r="V572" s="19">
        <v>0</v>
      </c>
      <c r="W572" s="19">
        <v>0</v>
      </c>
      <c r="X572" s="19">
        <v>364.96</v>
      </c>
      <c r="Y572" s="19">
        <v>0</v>
      </c>
      <c r="Z572" s="19">
        <v>0</v>
      </c>
      <c r="AA572" s="19">
        <v>0</v>
      </c>
      <c r="AB572" s="19">
        <v>146</v>
      </c>
      <c r="AC572" s="19">
        <v>0</v>
      </c>
      <c r="AD572" s="19">
        <v>25</v>
      </c>
      <c r="AE572" s="19">
        <v>0</v>
      </c>
      <c r="AF572" s="19">
        <v>0</v>
      </c>
      <c r="AG572" s="19">
        <v>0</v>
      </c>
      <c r="AH572" s="19">
        <v>92.06</v>
      </c>
      <c r="AI572" s="19">
        <v>33.96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0</v>
      </c>
      <c r="AP572" s="19">
        <v>0</v>
      </c>
      <c r="AQ572" s="19">
        <v>0</v>
      </c>
      <c r="AR572" s="19">
        <v>0</v>
      </c>
      <c r="AS572" s="19"/>
      <c r="AT572" s="19"/>
      <c r="AU572" s="19">
        <f t="shared" si="8"/>
        <v>936.81999999999994</v>
      </c>
      <c r="AV572" s="19">
        <v>0</v>
      </c>
      <c r="AW572" s="19">
        <v>0</v>
      </c>
      <c r="AX572" s="20">
        <v>107</v>
      </c>
      <c r="AY572" s="20">
        <v>360</v>
      </c>
      <c r="AZ572" s="19">
        <v>327339.03950000001</v>
      </c>
      <c r="BA572" s="19">
        <v>74336</v>
      </c>
      <c r="BB572" s="21">
        <v>71.13</v>
      </c>
      <c r="BC572" s="21">
        <v>44.082448147600097</v>
      </c>
      <c r="BD572" s="21">
        <v>10.25</v>
      </c>
      <c r="BE572" s="21"/>
      <c r="BF572" s="17" t="s">
        <v>75</v>
      </c>
      <c r="BG572" s="14"/>
      <c r="BH572" s="17" t="s">
        <v>153</v>
      </c>
      <c r="BI572" s="17" t="s">
        <v>950</v>
      </c>
      <c r="BJ572" s="17" t="s">
        <v>951</v>
      </c>
      <c r="BK572" s="17" t="s">
        <v>83</v>
      </c>
      <c r="BL572" s="15" t="s">
        <v>79</v>
      </c>
      <c r="BM572" s="21">
        <v>358913.4985707</v>
      </c>
      <c r="BN572" s="15" t="s">
        <v>80</v>
      </c>
      <c r="BO572" s="21"/>
      <c r="BP572" s="22">
        <v>37442</v>
      </c>
      <c r="BQ572" s="22">
        <v>48400</v>
      </c>
      <c r="BR572" s="21"/>
      <c r="BS572" s="21">
        <v>146</v>
      </c>
      <c r="BT572" s="21">
        <v>25</v>
      </c>
    </row>
    <row r="573" spans="1:72" s="1" customFormat="1" ht="18.2" customHeight="1" x14ac:dyDescent="0.15">
      <c r="A573" s="5">
        <v>571</v>
      </c>
      <c r="B573" s="6" t="s">
        <v>72</v>
      </c>
      <c r="C573" s="6" t="s">
        <v>73</v>
      </c>
      <c r="D573" s="7">
        <v>45139</v>
      </c>
      <c r="E573" s="8" t="s">
        <v>956</v>
      </c>
      <c r="F573" s="9">
        <v>169</v>
      </c>
      <c r="G573" s="9">
        <v>168</v>
      </c>
      <c r="H573" s="10">
        <v>64838.38</v>
      </c>
      <c r="I573" s="10">
        <v>78770.03</v>
      </c>
      <c r="J573" s="10">
        <v>0</v>
      </c>
      <c r="K573" s="10">
        <v>143608.41</v>
      </c>
      <c r="L573" s="10">
        <v>899.69</v>
      </c>
      <c r="M573" s="10">
        <v>0</v>
      </c>
      <c r="N573" s="10"/>
      <c r="O573" s="10">
        <v>0</v>
      </c>
      <c r="P573" s="10">
        <v>0</v>
      </c>
      <c r="Q573" s="10">
        <v>0</v>
      </c>
      <c r="R573" s="10">
        <v>0</v>
      </c>
      <c r="S573" s="10">
        <v>143608.41</v>
      </c>
      <c r="T573" s="10">
        <v>170162.88</v>
      </c>
      <c r="U573" s="10">
        <v>573.28</v>
      </c>
      <c r="V573" s="10">
        <v>0</v>
      </c>
      <c r="W573" s="10">
        <v>0</v>
      </c>
      <c r="X573" s="10">
        <v>0</v>
      </c>
      <c r="Y573" s="10">
        <v>0</v>
      </c>
      <c r="Z573" s="10">
        <v>0</v>
      </c>
      <c r="AA573" s="10">
        <v>170736.16</v>
      </c>
      <c r="AB573" s="10">
        <v>0</v>
      </c>
      <c r="AC573" s="10">
        <v>0</v>
      </c>
      <c r="AD573" s="10">
        <v>0</v>
      </c>
      <c r="AE573" s="10">
        <v>0</v>
      </c>
      <c r="AF573" s="10">
        <v>0</v>
      </c>
      <c r="AG573" s="10">
        <v>0</v>
      </c>
      <c r="AH573" s="10">
        <v>0</v>
      </c>
      <c r="AI573" s="10">
        <v>0</v>
      </c>
      <c r="AJ573" s="10">
        <v>0</v>
      </c>
      <c r="AK573" s="10">
        <v>0</v>
      </c>
      <c r="AL573" s="10">
        <v>0</v>
      </c>
      <c r="AM573" s="10">
        <v>0</v>
      </c>
      <c r="AN573" s="10">
        <v>0</v>
      </c>
      <c r="AO573" s="10">
        <v>0</v>
      </c>
      <c r="AP573" s="10">
        <v>0</v>
      </c>
      <c r="AQ573" s="10">
        <v>0</v>
      </c>
      <c r="AR573" s="10">
        <v>0</v>
      </c>
      <c r="AS573" s="10"/>
      <c r="AT573" s="10"/>
      <c r="AU573" s="10">
        <f t="shared" si="8"/>
        <v>0</v>
      </c>
      <c r="AV573" s="10">
        <v>79669.72</v>
      </c>
      <c r="AW573" s="10">
        <v>170736.16</v>
      </c>
      <c r="AX573" s="11">
        <v>55</v>
      </c>
      <c r="AY573" s="11">
        <v>300</v>
      </c>
      <c r="AZ573" s="10">
        <v>645104.59199999995</v>
      </c>
      <c r="BA573" s="10">
        <v>154717</v>
      </c>
      <c r="BB573" s="12">
        <v>78.14</v>
      </c>
      <c r="BC573" s="12">
        <v>72.529593757634899</v>
      </c>
      <c r="BD573" s="12">
        <v>10.61</v>
      </c>
      <c r="BE573" s="12"/>
      <c r="BF573" s="8" t="s">
        <v>75</v>
      </c>
      <c r="BG573" s="5"/>
      <c r="BH573" s="8" t="s">
        <v>153</v>
      </c>
      <c r="BI573" s="8" t="s">
        <v>950</v>
      </c>
      <c r="BJ573" s="8" t="s">
        <v>951</v>
      </c>
      <c r="BK573" s="8" t="s">
        <v>78</v>
      </c>
      <c r="BL573" s="6" t="s">
        <v>79</v>
      </c>
      <c r="BM573" s="12">
        <v>1118813.19917202</v>
      </c>
      <c r="BN573" s="6" t="s">
        <v>80</v>
      </c>
      <c r="BO573" s="12"/>
      <c r="BP573" s="13">
        <v>37705</v>
      </c>
      <c r="BQ573" s="13">
        <v>46837</v>
      </c>
      <c r="BR573" s="12"/>
      <c r="BS573" s="12">
        <v>207.54</v>
      </c>
      <c r="BT573" s="12">
        <v>0</v>
      </c>
    </row>
    <row r="574" spans="1:72" s="1" customFormat="1" ht="18.2" customHeight="1" x14ac:dyDescent="0.15">
      <c r="A574" s="14">
        <v>572</v>
      </c>
      <c r="B574" s="15" t="s">
        <v>72</v>
      </c>
      <c r="C574" s="15" t="s">
        <v>73</v>
      </c>
      <c r="D574" s="16">
        <v>45139</v>
      </c>
      <c r="E574" s="17" t="s">
        <v>957</v>
      </c>
      <c r="F574" s="18">
        <v>61</v>
      </c>
      <c r="G574" s="18">
        <v>61</v>
      </c>
      <c r="H574" s="19">
        <v>0</v>
      </c>
      <c r="I574" s="19">
        <v>34517.18</v>
      </c>
      <c r="J574" s="19">
        <v>0</v>
      </c>
      <c r="K574" s="19">
        <v>34517.18</v>
      </c>
      <c r="L574" s="19">
        <v>0</v>
      </c>
      <c r="M574" s="19">
        <v>0</v>
      </c>
      <c r="N574" s="19"/>
      <c r="O574" s="19">
        <v>0</v>
      </c>
      <c r="P574" s="19">
        <v>0</v>
      </c>
      <c r="Q574" s="19">
        <v>0</v>
      </c>
      <c r="R574" s="19">
        <v>0</v>
      </c>
      <c r="S574" s="19">
        <v>34517.18</v>
      </c>
      <c r="T574" s="19">
        <v>10326.85</v>
      </c>
      <c r="U574" s="19">
        <v>0</v>
      </c>
      <c r="V574" s="19">
        <v>0</v>
      </c>
      <c r="W574" s="19">
        <v>0</v>
      </c>
      <c r="X574" s="19">
        <v>0</v>
      </c>
      <c r="Y574" s="19">
        <v>0</v>
      </c>
      <c r="Z574" s="19">
        <v>0</v>
      </c>
      <c r="AA574" s="19">
        <v>10326.85</v>
      </c>
      <c r="AB574" s="19">
        <v>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0</v>
      </c>
      <c r="AI574" s="19">
        <v>0</v>
      </c>
      <c r="AJ574" s="19">
        <v>0</v>
      </c>
      <c r="AK574" s="19">
        <v>0</v>
      </c>
      <c r="AL574" s="19">
        <v>0</v>
      </c>
      <c r="AM574" s="19">
        <v>0</v>
      </c>
      <c r="AN574" s="19">
        <v>0</v>
      </c>
      <c r="AO574" s="19">
        <v>0</v>
      </c>
      <c r="AP574" s="19">
        <v>0</v>
      </c>
      <c r="AQ574" s="19">
        <v>0</v>
      </c>
      <c r="AR574" s="19">
        <v>0</v>
      </c>
      <c r="AS574" s="19"/>
      <c r="AT574" s="19"/>
      <c r="AU574" s="19">
        <f t="shared" si="8"/>
        <v>0</v>
      </c>
      <c r="AV574" s="19">
        <v>34517.18</v>
      </c>
      <c r="AW574" s="19">
        <v>10326.85</v>
      </c>
      <c r="AX574" s="20">
        <v>0</v>
      </c>
      <c r="AY574" s="20">
        <v>360</v>
      </c>
      <c r="AZ574" s="19">
        <v>259236.64799999999</v>
      </c>
      <c r="BA574" s="19">
        <v>79200</v>
      </c>
      <c r="BB574" s="21">
        <v>90</v>
      </c>
      <c r="BC574" s="21">
        <v>39.224068181818197</v>
      </c>
      <c r="BD574" s="21">
        <v>10.48</v>
      </c>
      <c r="BE574" s="21"/>
      <c r="BF574" s="17" t="s">
        <v>75</v>
      </c>
      <c r="BG574" s="14"/>
      <c r="BH574" s="17" t="s">
        <v>269</v>
      </c>
      <c r="BI574" s="17" t="s">
        <v>958</v>
      </c>
      <c r="BJ574" s="17" t="s">
        <v>959</v>
      </c>
      <c r="BK574" s="17" t="s">
        <v>78</v>
      </c>
      <c r="BL574" s="15" t="s">
        <v>79</v>
      </c>
      <c r="BM574" s="21">
        <v>268913.75360395998</v>
      </c>
      <c r="BN574" s="15" t="s">
        <v>80</v>
      </c>
      <c r="BO574" s="21"/>
      <c r="BP574" s="22">
        <v>36943</v>
      </c>
      <c r="BQ574" s="22">
        <v>47900</v>
      </c>
      <c r="BR574" s="21"/>
      <c r="BS574" s="21">
        <v>0</v>
      </c>
      <c r="BT574" s="21">
        <v>0</v>
      </c>
    </row>
    <row r="575" spans="1:72" s="1" customFormat="1" ht="18.2" customHeight="1" x14ac:dyDescent="0.15">
      <c r="A575" s="5">
        <v>573</v>
      </c>
      <c r="B575" s="6" t="s">
        <v>72</v>
      </c>
      <c r="C575" s="6" t="s">
        <v>73</v>
      </c>
      <c r="D575" s="7">
        <v>45139</v>
      </c>
      <c r="E575" s="8" t="s">
        <v>960</v>
      </c>
      <c r="F575" s="9">
        <v>0</v>
      </c>
      <c r="G575" s="9">
        <v>1</v>
      </c>
      <c r="H575" s="10">
        <v>55966.54</v>
      </c>
      <c r="I575" s="10">
        <v>738.51</v>
      </c>
      <c r="J575" s="10">
        <v>0</v>
      </c>
      <c r="K575" s="10">
        <v>56705.05</v>
      </c>
      <c r="L575" s="10">
        <v>374.18</v>
      </c>
      <c r="M575" s="10">
        <v>0</v>
      </c>
      <c r="N575" s="10"/>
      <c r="O575" s="10">
        <v>738.51</v>
      </c>
      <c r="P575" s="10">
        <v>374.18</v>
      </c>
      <c r="Q575" s="10">
        <v>0.73</v>
      </c>
      <c r="R575" s="10">
        <v>0</v>
      </c>
      <c r="S575" s="10">
        <v>55591.63</v>
      </c>
      <c r="T575" s="10">
        <v>1003.25</v>
      </c>
      <c r="U575" s="10">
        <v>496.7</v>
      </c>
      <c r="V575" s="10">
        <v>0</v>
      </c>
      <c r="W575" s="10">
        <v>1003.25</v>
      </c>
      <c r="X575" s="10">
        <v>496.7</v>
      </c>
      <c r="Y575" s="10">
        <v>0</v>
      </c>
      <c r="Z575" s="10">
        <v>0</v>
      </c>
      <c r="AA575" s="10">
        <v>0</v>
      </c>
      <c r="AB575" s="10">
        <v>95</v>
      </c>
      <c r="AC575" s="10">
        <v>0</v>
      </c>
      <c r="AD575" s="10">
        <v>0</v>
      </c>
      <c r="AE575" s="10">
        <v>0</v>
      </c>
      <c r="AF575" s="10">
        <v>70</v>
      </c>
      <c r="AG575" s="10">
        <v>0</v>
      </c>
      <c r="AH575" s="10">
        <v>106.23</v>
      </c>
      <c r="AI575" s="19">
        <v>33.96</v>
      </c>
      <c r="AJ575" s="10">
        <v>0</v>
      </c>
      <c r="AK575" s="10">
        <v>0</v>
      </c>
      <c r="AL575" s="10">
        <v>0</v>
      </c>
      <c r="AM575" s="10">
        <v>70</v>
      </c>
      <c r="AN575" s="10">
        <v>0</v>
      </c>
      <c r="AO575" s="10">
        <v>212.46</v>
      </c>
      <c r="AP575" s="10">
        <v>0</v>
      </c>
      <c r="AQ575" s="10">
        <v>0</v>
      </c>
      <c r="AR575" s="10">
        <v>0</v>
      </c>
      <c r="AS575" s="10"/>
      <c r="AT575" s="10"/>
      <c r="AU575" s="10">
        <f t="shared" si="8"/>
        <v>3201.0199999999995</v>
      </c>
      <c r="AV575" s="10">
        <v>0</v>
      </c>
      <c r="AW575" s="10">
        <v>0</v>
      </c>
      <c r="AX575" s="11">
        <v>104</v>
      </c>
      <c r="AY575" s="11">
        <v>360</v>
      </c>
      <c r="AZ575" s="10">
        <v>322967.49099999998</v>
      </c>
      <c r="BA575" s="10">
        <v>94050</v>
      </c>
      <c r="BB575" s="12">
        <v>90</v>
      </c>
      <c r="BC575" s="12">
        <v>53.197732057416303</v>
      </c>
      <c r="BD575" s="12">
        <v>10.65</v>
      </c>
      <c r="BE575" s="12"/>
      <c r="BF575" s="8" t="s">
        <v>75</v>
      </c>
      <c r="BG575" s="5"/>
      <c r="BH575" s="8" t="s">
        <v>269</v>
      </c>
      <c r="BI575" s="8" t="s">
        <v>958</v>
      </c>
      <c r="BJ575" s="8" t="s">
        <v>961</v>
      </c>
      <c r="BK575" s="8" t="s">
        <v>83</v>
      </c>
      <c r="BL575" s="6" t="s">
        <v>79</v>
      </c>
      <c r="BM575" s="12">
        <v>433098.93485686003</v>
      </c>
      <c r="BN575" s="6" t="s">
        <v>80</v>
      </c>
      <c r="BO575" s="12"/>
      <c r="BP575" s="13">
        <v>37351</v>
      </c>
      <c r="BQ575" s="13">
        <v>48309</v>
      </c>
      <c r="BR575" s="12"/>
      <c r="BS575" s="12">
        <v>95</v>
      </c>
      <c r="BT575" s="12">
        <v>0</v>
      </c>
    </row>
    <row r="576" spans="1:72" s="1" customFormat="1" ht="18.2" customHeight="1" x14ac:dyDescent="0.15">
      <c r="A576" s="14">
        <v>574</v>
      </c>
      <c r="B576" s="15" t="s">
        <v>72</v>
      </c>
      <c r="C576" s="15" t="s">
        <v>73</v>
      </c>
      <c r="D576" s="16">
        <v>45139</v>
      </c>
      <c r="E576" s="17" t="s">
        <v>962</v>
      </c>
      <c r="F576" s="18">
        <v>0</v>
      </c>
      <c r="G576" s="18">
        <v>0</v>
      </c>
      <c r="H576" s="19">
        <v>49769.87</v>
      </c>
      <c r="I576" s="19">
        <v>0</v>
      </c>
      <c r="J576" s="19">
        <v>0</v>
      </c>
      <c r="K576" s="19">
        <v>49769.87</v>
      </c>
      <c r="L576" s="19">
        <v>313.5</v>
      </c>
      <c r="M576" s="19">
        <v>0</v>
      </c>
      <c r="N576" s="19"/>
      <c r="O576" s="19">
        <v>0</v>
      </c>
      <c r="P576" s="19">
        <v>313.5</v>
      </c>
      <c r="Q576" s="19">
        <v>0.12</v>
      </c>
      <c r="R576" s="19">
        <v>0</v>
      </c>
      <c r="S576" s="19">
        <v>49456.25</v>
      </c>
      <c r="T576" s="19">
        <v>0</v>
      </c>
      <c r="U576" s="19">
        <v>403.96</v>
      </c>
      <c r="V576" s="19">
        <v>0</v>
      </c>
      <c r="W576" s="19">
        <v>0</v>
      </c>
      <c r="X576" s="19">
        <v>403.96</v>
      </c>
      <c r="Y576" s="19">
        <v>0</v>
      </c>
      <c r="Z576" s="19">
        <v>0</v>
      </c>
      <c r="AA576" s="19">
        <v>0</v>
      </c>
      <c r="AB576" s="19">
        <v>149</v>
      </c>
      <c r="AC576" s="19">
        <v>0</v>
      </c>
      <c r="AD576" s="19">
        <v>25</v>
      </c>
      <c r="AE576" s="19">
        <v>0</v>
      </c>
      <c r="AF576" s="19">
        <v>0</v>
      </c>
      <c r="AG576" s="19">
        <v>0</v>
      </c>
      <c r="AH576" s="19">
        <v>0</v>
      </c>
      <c r="AI576" s="19">
        <v>33.96</v>
      </c>
      <c r="AJ576" s="19">
        <v>0</v>
      </c>
      <c r="AK576" s="19">
        <v>0</v>
      </c>
      <c r="AL576" s="19">
        <v>0</v>
      </c>
      <c r="AM576" s="19">
        <v>0</v>
      </c>
      <c r="AN576" s="19">
        <v>0</v>
      </c>
      <c r="AO576" s="19">
        <v>0</v>
      </c>
      <c r="AP576" s="19">
        <v>0</v>
      </c>
      <c r="AQ576" s="19">
        <v>0</v>
      </c>
      <c r="AR576" s="19">
        <v>0</v>
      </c>
      <c r="AS576" s="19"/>
      <c r="AT576" s="19"/>
      <c r="AU576" s="19">
        <f t="shared" si="8"/>
        <v>925.54</v>
      </c>
      <c r="AV576" s="19">
        <v>0</v>
      </c>
      <c r="AW576" s="19">
        <v>0</v>
      </c>
      <c r="AX576" s="20">
        <v>102</v>
      </c>
      <c r="AY576" s="20">
        <v>360</v>
      </c>
      <c r="AZ576" s="19">
        <v>298562.81</v>
      </c>
      <c r="BA576" s="19">
        <v>81900</v>
      </c>
      <c r="BB576" s="21">
        <v>90</v>
      </c>
      <c r="BC576" s="21">
        <v>54.347527472527503</v>
      </c>
      <c r="BD576" s="21">
        <v>10.49</v>
      </c>
      <c r="BE576" s="21"/>
      <c r="BF576" s="17" t="s">
        <v>75</v>
      </c>
      <c r="BG576" s="14"/>
      <c r="BH576" s="17" t="s">
        <v>269</v>
      </c>
      <c r="BI576" s="17" t="s">
        <v>958</v>
      </c>
      <c r="BJ576" s="17" t="s">
        <v>963</v>
      </c>
      <c r="BK576" s="17" t="s">
        <v>83</v>
      </c>
      <c r="BL576" s="15" t="s">
        <v>79</v>
      </c>
      <c r="BM576" s="21">
        <v>385299.89491249999</v>
      </c>
      <c r="BN576" s="15" t="s">
        <v>80</v>
      </c>
      <c r="BO576" s="21"/>
      <c r="BP576" s="22">
        <v>37767</v>
      </c>
      <c r="BQ576" s="22">
        <v>48725</v>
      </c>
      <c r="BR576" s="21"/>
      <c r="BS576" s="21">
        <v>149</v>
      </c>
      <c r="BT576" s="21">
        <v>25</v>
      </c>
    </row>
    <row r="577" spans="1:72" s="1" customFormat="1" ht="18.2" customHeight="1" x14ac:dyDescent="0.15">
      <c r="A577" s="5">
        <v>575</v>
      </c>
      <c r="B577" s="6" t="s">
        <v>72</v>
      </c>
      <c r="C577" s="6" t="s">
        <v>73</v>
      </c>
      <c r="D577" s="7">
        <v>45139</v>
      </c>
      <c r="E577" s="8" t="s">
        <v>964</v>
      </c>
      <c r="F577" s="9">
        <v>1</v>
      </c>
      <c r="G577" s="9">
        <v>0</v>
      </c>
      <c r="H577" s="10">
        <v>6126.41</v>
      </c>
      <c r="I577" s="10">
        <v>127.43</v>
      </c>
      <c r="J577" s="10">
        <v>0</v>
      </c>
      <c r="K577" s="10">
        <v>6253.84</v>
      </c>
      <c r="L577" s="10">
        <v>128.71</v>
      </c>
      <c r="M577" s="10">
        <v>0</v>
      </c>
      <c r="N577" s="10"/>
      <c r="O577" s="10">
        <v>46.57</v>
      </c>
      <c r="P577" s="10">
        <v>0</v>
      </c>
      <c r="Q577" s="10">
        <v>0</v>
      </c>
      <c r="R577" s="10">
        <v>0</v>
      </c>
      <c r="S577" s="10">
        <v>6207.27</v>
      </c>
      <c r="T577" s="10">
        <v>58.89</v>
      </c>
      <c r="U577" s="10">
        <v>57.69</v>
      </c>
      <c r="V577" s="10">
        <v>0</v>
      </c>
      <c r="W577" s="10">
        <v>58.89</v>
      </c>
      <c r="X577" s="10">
        <v>0</v>
      </c>
      <c r="Y577" s="10">
        <v>0</v>
      </c>
      <c r="Z577" s="10">
        <v>0</v>
      </c>
      <c r="AA577" s="10">
        <v>57.69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0">
        <v>0</v>
      </c>
      <c r="AH577" s="10">
        <v>0</v>
      </c>
      <c r="AI577" s="19">
        <v>33.96</v>
      </c>
      <c r="AJ577" s="10">
        <v>0</v>
      </c>
      <c r="AK577" s="10">
        <v>0</v>
      </c>
      <c r="AL577" s="10">
        <v>25</v>
      </c>
      <c r="AM577" s="10">
        <v>70</v>
      </c>
      <c r="AN577" s="10">
        <v>0</v>
      </c>
      <c r="AO577" s="10">
        <v>31.84</v>
      </c>
      <c r="AP577" s="10">
        <v>0</v>
      </c>
      <c r="AQ577" s="10">
        <v>0</v>
      </c>
      <c r="AR577" s="10">
        <v>0</v>
      </c>
      <c r="AS577" s="10"/>
      <c r="AT577" s="10"/>
      <c r="AU577" s="10">
        <f t="shared" si="8"/>
        <v>266.26</v>
      </c>
      <c r="AV577" s="10">
        <v>209.57</v>
      </c>
      <c r="AW577" s="10">
        <v>57.69</v>
      </c>
      <c r="AX577" s="11">
        <v>43</v>
      </c>
      <c r="AY577" s="11">
        <v>360</v>
      </c>
      <c r="AZ577" s="10">
        <v>138825.85500000001</v>
      </c>
      <c r="BA577" s="10">
        <v>18425</v>
      </c>
      <c r="BB577" s="12">
        <v>40.94</v>
      </c>
      <c r="BC577" s="12">
        <v>13.792436027137001</v>
      </c>
      <c r="BD577" s="12">
        <v>12.05</v>
      </c>
      <c r="BE577" s="12"/>
      <c r="BF577" s="8" t="s">
        <v>75</v>
      </c>
      <c r="BG577" s="5"/>
      <c r="BH577" s="8" t="s">
        <v>866</v>
      </c>
      <c r="BI577" s="8" t="s">
        <v>965</v>
      </c>
      <c r="BJ577" s="8" t="s">
        <v>966</v>
      </c>
      <c r="BK577" s="8" t="s">
        <v>97</v>
      </c>
      <c r="BL577" s="6" t="s">
        <v>79</v>
      </c>
      <c r="BM577" s="12">
        <v>48359.114948939998</v>
      </c>
      <c r="BN577" s="6" t="s">
        <v>80</v>
      </c>
      <c r="BO577" s="12"/>
      <c r="BP577" s="13">
        <v>37341</v>
      </c>
      <c r="BQ577" s="13">
        <v>48299</v>
      </c>
      <c r="BR577" s="12"/>
      <c r="BS577" s="12">
        <v>74.47</v>
      </c>
      <c r="BT577" s="12">
        <v>95</v>
      </c>
    </row>
    <row r="578" spans="1:72" s="1" customFormat="1" ht="18.2" customHeight="1" x14ac:dyDescent="0.15">
      <c r="A578" s="14">
        <v>576</v>
      </c>
      <c r="B578" s="15" t="s">
        <v>72</v>
      </c>
      <c r="C578" s="15" t="s">
        <v>73</v>
      </c>
      <c r="D578" s="16">
        <v>45139</v>
      </c>
      <c r="E578" s="17" t="s">
        <v>967</v>
      </c>
      <c r="F578" s="18">
        <v>167</v>
      </c>
      <c r="G578" s="18">
        <v>166</v>
      </c>
      <c r="H578" s="19">
        <v>25707.89</v>
      </c>
      <c r="I578" s="19">
        <v>19099.02</v>
      </c>
      <c r="J578" s="19">
        <v>0</v>
      </c>
      <c r="K578" s="19">
        <v>44806.91</v>
      </c>
      <c r="L578" s="19">
        <v>178.65</v>
      </c>
      <c r="M578" s="19">
        <v>0</v>
      </c>
      <c r="N578" s="19"/>
      <c r="O578" s="19">
        <v>0</v>
      </c>
      <c r="P578" s="19">
        <v>0</v>
      </c>
      <c r="Q578" s="19">
        <v>0</v>
      </c>
      <c r="R578" s="19">
        <v>0</v>
      </c>
      <c r="S578" s="19">
        <v>44806.91</v>
      </c>
      <c r="T578" s="19">
        <v>35565.339999999997</v>
      </c>
      <c r="U578" s="19">
        <v>148.68</v>
      </c>
      <c r="V578" s="19">
        <v>0</v>
      </c>
      <c r="W578" s="19">
        <v>0</v>
      </c>
      <c r="X578" s="19">
        <v>0</v>
      </c>
      <c r="Y578" s="19">
        <v>0</v>
      </c>
      <c r="Z578" s="19">
        <v>0</v>
      </c>
      <c r="AA578" s="19">
        <v>35714.019999999997</v>
      </c>
      <c r="AB578" s="19">
        <v>0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>
        <v>0</v>
      </c>
      <c r="AI578" s="19">
        <v>0</v>
      </c>
      <c r="AJ578" s="19">
        <v>0</v>
      </c>
      <c r="AK578" s="19">
        <v>0</v>
      </c>
      <c r="AL578" s="19">
        <v>0</v>
      </c>
      <c r="AM578" s="19">
        <v>0</v>
      </c>
      <c r="AN578" s="19">
        <v>0</v>
      </c>
      <c r="AO578" s="19">
        <v>0</v>
      </c>
      <c r="AP578" s="19">
        <v>0</v>
      </c>
      <c r="AQ578" s="19">
        <v>0</v>
      </c>
      <c r="AR578" s="19">
        <v>0</v>
      </c>
      <c r="AS578" s="19"/>
      <c r="AT578" s="19"/>
      <c r="AU578" s="19">
        <f t="shared" si="8"/>
        <v>0</v>
      </c>
      <c r="AV578" s="19">
        <v>19277.669999999998</v>
      </c>
      <c r="AW578" s="19">
        <v>35714.019999999997</v>
      </c>
      <c r="AX578" s="20">
        <v>104</v>
      </c>
      <c r="AY578" s="20">
        <v>360</v>
      </c>
      <c r="AZ578" s="19">
        <v>170385.82</v>
      </c>
      <c r="BA578" s="19">
        <v>49500</v>
      </c>
      <c r="BB578" s="21">
        <v>90</v>
      </c>
      <c r="BC578" s="21">
        <v>81.467109090909105</v>
      </c>
      <c r="BD578" s="21">
        <v>6.94</v>
      </c>
      <c r="BE578" s="21"/>
      <c r="BF578" s="17" t="s">
        <v>91</v>
      </c>
      <c r="BG578" s="14"/>
      <c r="BH578" s="17" t="s">
        <v>866</v>
      </c>
      <c r="BI578" s="17" t="s">
        <v>965</v>
      </c>
      <c r="BJ578" s="17" t="s">
        <v>968</v>
      </c>
      <c r="BK578" s="17" t="s">
        <v>78</v>
      </c>
      <c r="BL578" s="15" t="s">
        <v>79</v>
      </c>
      <c r="BM578" s="21">
        <v>349078.17948902003</v>
      </c>
      <c r="BN578" s="15" t="s">
        <v>80</v>
      </c>
      <c r="BO578" s="21"/>
      <c r="BP578" s="22">
        <v>37361</v>
      </c>
      <c r="BQ578" s="22">
        <v>48319</v>
      </c>
      <c r="BR578" s="21"/>
      <c r="BS578" s="21">
        <v>78.5</v>
      </c>
      <c r="BT578" s="21">
        <v>0</v>
      </c>
    </row>
    <row r="579" spans="1:72" s="1" customFormat="1" ht="18.2" customHeight="1" x14ac:dyDescent="0.15">
      <c r="A579" s="5">
        <v>577</v>
      </c>
      <c r="B579" s="6" t="s">
        <v>72</v>
      </c>
      <c r="C579" s="6" t="s">
        <v>73</v>
      </c>
      <c r="D579" s="7">
        <v>45139</v>
      </c>
      <c r="E579" s="8" t="s">
        <v>969</v>
      </c>
      <c r="F579" s="9">
        <v>0</v>
      </c>
      <c r="G579" s="9">
        <v>0</v>
      </c>
      <c r="H579" s="10">
        <v>24994.66</v>
      </c>
      <c r="I579" s="10">
        <v>0</v>
      </c>
      <c r="J579" s="10">
        <v>0</v>
      </c>
      <c r="K579" s="10">
        <v>24994.66</v>
      </c>
      <c r="L579" s="10">
        <v>182.78</v>
      </c>
      <c r="M579" s="10">
        <v>0</v>
      </c>
      <c r="N579" s="10"/>
      <c r="O579" s="10">
        <v>0</v>
      </c>
      <c r="P579" s="10">
        <v>182.78</v>
      </c>
      <c r="Q579" s="10">
        <v>0</v>
      </c>
      <c r="R579" s="10">
        <v>0</v>
      </c>
      <c r="S579" s="10">
        <v>24811.88</v>
      </c>
      <c r="T579" s="10">
        <v>0</v>
      </c>
      <c r="U579" s="10">
        <v>144.55000000000001</v>
      </c>
      <c r="V579" s="10">
        <v>0</v>
      </c>
      <c r="W579" s="10">
        <v>0</v>
      </c>
      <c r="X579" s="10">
        <v>144.55000000000001</v>
      </c>
      <c r="Y579" s="10">
        <v>0</v>
      </c>
      <c r="Z579" s="10">
        <v>0</v>
      </c>
      <c r="AA579" s="10">
        <v>0</v>
      </c>
      <c r="AB579" s="10">
        <v>78.5</v>
      </c>
      <c r="AC579" s="10">
        <v>0</v>
      </c>
      <c r="AD579" s="10">
        <v>0</v>
      </c>
      <c r="AE579" s="10">
        <v>0</v>
      </c>
      <c r="AF579" s="10">
        <v>0</v>
      </c>
      <c r="AG579" s="10">
        <v>0</v>
      </c>
      <c r="AH579" s="10">
        <v>44.62</v>
      </c>
      <c r="AI579" s="19">
        <v>33.96</v>
      </c>
      <c r="AJ579" s="10">
        <v>0</v>
      </c>
      <c r="AK579" s="10">
        <v>0</v>
      </c>
      <c r="AL579" s="10">
        <v>0</v>
      </c>
      <c r="AM579" s="10">
        <v>0</v>
      </c>
      <c r="AN579" s="10">
        <v>0</v>
      </c>
      <c r="AO579" s="10">
        <v>0</v>
      </c>
      <c r="AP579" s="10">
        <v>0</v>
      </c>
      <c r="AQ579" s="10">
        <v>0</v>
      </c>
      <c r="AR579" s="10">
        <v>0</v>
      </c>
      <c r="AS579" s="10"/>
      <c r="AT579" s="10"/>
      <c r="AU579" s="10">
        <f t="shared" ref="AU579:AU642" si="9">SUM(AB579:AR579,W579:Y579,O579:R579)-J579-AS579-AT579</f>
        <v>484.40999999999997</v>
      </c>
      <c r="AV579" s="10">
        <v>0</v>
      </c>
      <c r="AW579" s="10">
        <v>0</v>
      </c>
      <c r="AX579" s="11">
        <v>102</v>
      </c>
      <c r="AY579" s="11">
        <v>360</v>
      </c>
      <c r="AZ579" s="10">
        <v>170385.82</v>
      </c>
      <c r="BA579" s="10">
        <v>49500</v>
      </c>
      <c r="BB579" s="12">
        <v>90</v>
      </c>
      <c r="BC579" s="12">
        <v>45.1125090909091</v>
      </c>
      <c r="BD579" s="12">
        <v>6.94</v>
      </c>
      <c r="BE579" s="12"/>
      <c r="BF579" s="8" t="s">
        <v>75</v>
      </c>
      <c r="BG579" s="5"/>
      <c r="BH579" s="8" t="s">
        <v>866</v>
      </c>
      <c r="BI579" s="8" t="s">
        <v>965</v>
      </c>
      <c r="BJ579" s="8" t="s">
        <v>968</v>
      </c>
      <c r="BK579" s="8" t="s">
        <v>83</v>
      </c>
      <c r="BL579" s="6" t="s">
        <v>79</v>
      </c>
      <c r="BM579" s="12">
        <v>193302.45937736001</v>
      </c>
      <c r="BN579" s="6" t="s">
        <v>80</v>
      </c>
      <c r="BO579" s="12"/>
      <c r="BP579" s="13">
        <v>37361</v>
      </c>
      <c r="BQ579" s="13">
        <v>48319</v>
      </c>
      <c r="BR579" s="12"/>
      <c r="BS579" s="12">
        <v>78.5</v>
      </c>
      <c r="BT579" s="12">
        <v>0</v>
      </c>
    </row>
    <row r="580" spans="1:72" s="1" customFormat="1" ht="18.2" customHeight="1" x14ac:dyDescent="0.15">
      <c r="A580" s="14">
        <v>578</v>
      </c>
      <c r="B580" s="15" t="s">
        <v>72</v>
      </c>
      <c r="C580" s="15" t="s">
        <v>73</v>
      </c>
      <c r="D580" s="16">
        <v>45139</v>
      </c>
      <c r="E580" s="17" t="s">
        <v>970</v>
      </c>
      <c r="F580" s="18">
        <v>177</v>
      </c>
      <c r="G580" s="18">
        <v>176</v>
      </c>
      <c r="H580" s="19">
        <v>25707.89</v>
      </c>
      <c r="I580" s="19">
        <v>19759.810000000001</v>
      </c>
      <c r="J580" s="19">
        <v>0</v>
      </c>
      <c r="K580" s="19">
        <v>45467.7</v>
      </c>
      <c r="L580" s="19">
        <v>178.65</v>
      </c>
      <c r="M580" s="19">
        <v>0</v>
      </c>
      <c r="N580" s="19"/>
      <c r="O580" s="19">
        <v>0</v>
      </c>
      <c r="P580" s="19">
        <v>0</v>
      </c>
      <c r="Q580" s="19">
        <v>0</v>
      </c>
      <c r="R580" s="19">
        <v>0</v>
      </c>
      <c r="S580" s="19">
        <v>45467.7</v>
      </c>
      <c r="T580" s="19">
        <v>38177.86</v>
      </c>
      <c r="U580" s="19">
        <v>148.68</v>
      </c>
      <c r="V580" s="19">
        <v>0</v>
      </c>
      <c r="W580" s="19">
        <v>0</v>
      </c>
      <c r="X580" s="19">
        <v>0</v>
      </c>
      <c r="Y580" s="19">
        <v>0</v>
      </c>
      <c r="Z580" s="19">
        <v>0</v>
      </c>
      <c r="AA580" s="19">
        <v>38326.54</v>
      </c>
      <c r="AB580" s="19">
        <v>0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0</v>
      </c>
      <c r="AI580" s="19">
        <v>0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</v>
      </c>
      <c r="AR580" s="19">
        <v>0</v>
      </c>
      <c r="AS580" s="19"/>
      <c r="AT580" s="19"/>
      <c r="AU580" s="19">
        <f t="shared" si="9"/>
        <v>0</v>
      </c>
      <c r="AV580" s="19">
        <v>19938.46</v>
      </c>
      <c r="AW580" s="19">
        <v>38326.54</v>
      </c>
      <c r="AX580" s="20">
        <v>104</v>
      </c>
      <c r="AY580" s="20">
        <v>360</v>
      </c>
      <c r="AZ580" s="19">
        <v>170385.82</v>
      </c>
      <c r="BA580" s="19">
        <v>49500</v>
      </c>
      <c r="BB580" s="21">
        <v>90</v>
      </c>
      <c r="BC580" s="21">
        <v>82.668545454545495</v>
      </c>
      <c r="BD580" s="21">
        <v>6.94</v>
      </c>
      <c r="BE580" s="21"/>
      <c r="BF580" s="17" t="s">
        <v>75</v>
      </c>
      <c r="BG580" s="14"/>
      <c r="BH580" s="17" t="s">
        <v>866</v>
      </c>
      <c r="BI580" s="17" t="s">
        <v>965</v>
      </c>
      <c r="BJ580" s="17" t="s">
        <v>968</v>
      </c>
      <c r="BK580" s="17" t="s">
        <v>78</v>
      </c>
      <c r="BL580" s="15" t="s">
        <v>79</v>
      </c>
      <c r="BM580" s="21">
        <v>354226.21067940001</v>
      </c>
      <c r="BN580" s="15" t="s">
        <v>80</v>
      </c>
      <c r="BO580" s="21"/>
      <c r="BP580" s="22">
        <v>37361</v>
      </c>
      <c r="BQ580" s="22">
        <v>48319</v>
      </c>
      <c r="BR580" s="21"/>
      <c r="BS580" s="21">
        <v>78.5</v>
      </c>
      <c r="BT580" s="21">
        <v>0</v>
      </c>
    </row>
    <row r="581" spans="1:72" s="1" customFormat="1" ht="18.2" customHeight="1" x14ac:dyDescent="0.15">
      <c r="A581" s="5">
        <v>579</v>
      </c>
      <c r="B581" s="6" t="s">
        <v>72</v>
      </c>
      <c r="C581" s="6" t="s">
        <v>73</v>
      </c>
      <c r="D581" s="7">
        <v>45139</v>
      </c>
      <c r="E581" s="8" t="s">
        <v>971</v>
      </c>
      <c r="F581" s="9">
        <v>0</v>
      </c>
      <c r="G581" s="9">
        <v>0</v>
      </c>
      <c r="H581" s="10">
        <v>17481.97</v>
      </c>
      <c r="I581" s="10">
        <v>0</v>
      </c>
      <c r="J581" s="10">
        <v>0</v>
      </c>
      <c r="K581" s="10">
        <v>17481.97</v>
      </c>
      <c r="L581" s="10">
        <v>136.77000000000001</v>
      </c>
      <c r="M581" s="10">
        <v>0</v>
      </c>
      <c r="N581" s="10"/>
      <c r="O581" s="10">
        <v>0</v>
      </c>
      <c r="P581" s="10">
        <v>136.77000000000001</v>
      </c>
      <c r="Q581" s="10">
        <v>0.12</v>
      </c>
      <c r="R581" s="10">
        <v>0</v>
      </c>
      <c r="S581" s="10">
        <v>17345.080000000002</v>
      </c>
      <c r="T581" s="10">
        <v>0</v>
      </c>
      <c r="U581" s="10">
        <v>128.91999999999999</v>
      </c>
      <c r="V581" s="10">
        <v>0</v>
      </c>
      <c r="W581" s="10">
        <v>0</v>
      </c>
      <c r="X581" s="10">
        <v>128.91999999999999</v>
      </c>
      <c r="Y581" s="10">
        <v>0</v>
      </c>
      <c r="Z581" s="10">
        <v>0</v>
      </c>
      <c r="AA581" s="10">
        <v>0</v>
      </c>
      <c r="AB581" s="10">
        <v>65</v>
      </c>
      <c r="AC581" s="10">
        <v>0</v>
      </c>
      <c r="AD581" s="10">
        <v>25</v>
      </c>
      <c r="AE581" s="10">
        <v>0</v>
      </c>
      <c r="AF581" s="10">
        <v>0</v>
      </c>
      <c r="AG581" s="10">
        <v>0</v>
      </c>
      <c r="AH581" s="10">
        <v>40.32</v>
      </c>
      <c r="AI581" s="19">
        <v>33.96</v>
      </c>
      <c r="AJ581" s="10">
        <v>0</v>
      </c>
      <c r="AK581" s="10">
        <v>0</v>
      </c>
      <c r="AL581" s="10">
        <v>0</v>
      </c>
      <c r="AM581" s="10">
        <v>0</v>
      </c>
      <c r="AN581" s="10">
        <v>0</v>
      </c>
      <c r="AO581" s="10">
        <v>0</v>
      </c>
      <c r="AP581" s="10">
        <v>0</v>
      </c>
      <c r="AQ581" s="10">
        <v>0</v>
      </c>
      <c r="AR581" s="10">
        <v>0</v>
      </c>
      <c r="AS581" s="10"/>
      <c r="AT581" s="10"/>
      <c r="AU581" s="10">
        <f t="shared" si="9"/>
        <v>430.09000000000003</v>
      </c>
      <c r="AV581" s="10">
        <v>0</v>
      </c>
      <c r="AW581" s="10">
        <v>0</v>
      </c>
      <c r="AX581" s="11">
        <v>88</v>
      </c>
      <c r="AY581" s="11">
        <v>360</v>
      </c>
      <c r="AZ581" s="10">
        <v>171541.7</v>
      </c>
      <c r="BA581" s="10">
        <v>32613</v>
      </c>
      <c r="BB581" s="12">
        <v>59.3</v>
      </c>
      <c r="BC581" s="12">
        <v>31.5384430748475</v>
      </c>
      <c r="BD581" s="12">
        <v>9.6</v>
      </c>
      <c r="BE581" s="12"/>
      <c r="BF581" s="8" t="s">
        <v>91</v>
      </c>
      <c r="BG581" s="5"/>
      <c r="BH581" s="8" t="s">
        <v>866</v>
      </c>
      <c r="BI581" s="8" t="s">
        <v>965</v>
      </c>
      <c r="BJ581" s="8" t="s">
        <v>972</v>
      </c>
      <c r="BK581" s="8" t="s">
        <v>83</v>
      </c>
      <c r="BL581" s="6" t="s">
        <v>79</v>
      </c>
      <c r="BM581" s="12">
        <v>135130.69634776001</v>
      </c>
      <c r="BN581" s="6" t="s">
        <v>80</v>
      </c>
      <c r="BO581" s="12"/>
      <c r="BP581" s="13">
        <v>37390</v>
      </c>
      <c r="BQ581" s="13">
        <v>48348</v>
      </c>
      <c r="BR581" s="12"/>
      <c r="BS581" s="12">
        <v>65</v>
      </c>
      <c r="BT581" s="12">
        <v>25</v>
      </c>
    </row>
    <row r="582" spans="1:72" s="1" customFormat="1" ht="18.2" customHeight="1" x14ac:dyDescent="0.15">
      <c r="A582" s="14">
        <v>580</v>
      </c>
      <c r="B582" s="15" t="s">
        <v>72</v>
      </c>
      <c r="C582" s="15" t="s">
        <v>73</v>
      </c>
      <c r="D582" s="16">
        <v>45139</v>
      </c>
      <c r="E582" s="17" t="s">
        <v>973</v>
      </c>
      <c r="F582" s="18">
        <v>111</v>
      </c>
      <c r="G582" s="18">
        <v>110</v>
      </c>
      <c r="H582" s="19">
        <v>7593.17</v>
      </c>
      <c r="I582" s="19">
        <v>8282.9500000000007</v>
      </c>
      <c r="J582" s="19">
        <v>0</v>
      </c>
      <c r="K582" s="19">
        <v>15876.12</v>
      </c>
      <c r="L582" s="19">
        <v>111.9</v>
      </c>
      <c r="M582" s="19">
        <v>0</v>
      </c>
      <c r="N582" s="19"/>
      <c r="O582" s="19">
        <v>0</v>
      </c>
      <c r="P582" s="19">
        <v>0</v>
      </c>
      <c r="Q582" s="19">
        <v>0</v>
      </c>
      <c r="R582" s="19">
        <v>0</v>
      </c>
      <c r="S582" s="19">
        <v>15876.12</v>
      </c>
      <c r="T582" s="19">
        <v>11172.96</v>
      </c>
      <c r="U582" s="19">
        <v>58.85</v>
      </c>
      <c r="V582" s="19">
        <v>0</v>
      </c>
      <c r="W582" s="19">
        <v>0</v>
      </c>
      <c r="X582" s="19">
        <v>0</v>
      </c>
      <c r="Y582" s="19">
        <v>0</v>
      </c>
      <c r="Z582" s="19">
        <v>0</v>
      </c>
      <c r="AA582" s="19">
        <v>11231.81</v>
      </c>
      <c r="AB582" s="19">
        <v>0</v>
      </c>
      <c r="AC582" s="19">
        <v>0</v>
      </c>
      <c r="AD582" s="19">
        <v>0</v>
      </c>
      <c r="AE582" s="19">
        <v>0</v>
      </c>
      <c r="AF582" s="19">
        <v>0</v>
      </c>
      <c r="AG582" s="19">
        <v>0</v>
      </c>
      <c r="AH582" s="19">
        <v>0</v>
      </c>
      <c r="AI582" s="19">
        <v>0</v>
      </c>
      <c r="AJ582" s="19">
        <v>0</v>
      </c>
      <c r="AK582" s="19">
        <v>0</v>
      </c>
      <c r="AL582" s="19">
        <v>0</v>
      </c>
      <c r="AM582" s="19">
        <v>0</v>
      </c>
      <c r="AN582" s="19">
        <v>0</v>
      </c>
      <c r="AO582" s="19">
        <v>0</v>
      </c>
      <c r="AP582" s="19">
        <v>0</v>
      </c>
      <c r="AQ582" s="19">
        <v>0</v>
      </c>
      <c r="AR582" s="19">
        <v>0</v>
      </c>
      <c r="AS582" s="19"/>
      <c r="AT582" s="19"/>
      <c r="AU582" s="19">
        <f t="shared" si="9"/>
        <v>0</v>
      </c>
      <c r="AV582" s="19">
        <v>8394.85</v>
      </c>
      <c r="AW582" s="19">
        <v>11231.81</v>
      </c>
      <c r="AX582" s="20">
        <v>53</v>
      </c>
      <c r="AY582" s="20">
        <v>360</v>
      </c>
      <c r="AZ582" s="19">
        <v>140319.315</v>
      </c>
      <c r="BA582" s="19">
        <v>19912</v>
      </c>
      <c r="BB582" s="21">
        <v>44.25</v>
      </c>
      <c r="BC582" s="21">
        <v>35.281152571313797</v>
      </c>
      <c r="BD582" s="21">
        <v>10.050000000000001</v>
      </c>
      <c r="BE582" s="21"/>
      <c r="BF582" s="17" t="s">
        <v>75</v>
      </c>
      <c r="BG582" s="14"/>
      <c r="BH582" s="17" t="s">
        <v>866</v>
      </c>
      <c r="BI582" s="17" t="s">
        <v>965</v>
      </c>
      <c r="BJ582" s="17" t="s">
        <v>966</v>
      </c>
      <c r="BK582" s="17" t="s">
        <v>78</v>
      </c>
      <c r="BL582" s="15" t="s">
        <v>79</v>
      </c>
      <c r="BM582" s="21">
        <v>123686.43735864</v>
      </c>
      <c r="BN582" s="15" t="s">
        <v>80</v>
      </c>
      <c r="BO582" s="21"/>
      <c r="BP582" s="22">
        <v>37383</v>
      </c>
      <c r="BQ582" s="22">
        <v>48341</v>
      </c>
      <c r="BR582" s="21"/>
      <c r="BS582" s="21">
        <v>68.75</v>
      </c>
      <c r="BT582" s="21">
        <v>25</v>
      </c>
    </row>
    <row r="583" spans="1:72" s="1" customFormat="1" ht="18.2" customHeight="1" x14ac:dyDescent="0.15">
      <c r="A583" s="5">
        <v>581</v>
      </c>
      <c r="B583" s="6" t="s">
        <v>72</v>
      </c>
      <c r="C583" s="6" t="s">
        <v>73</v>
      </c>
      <c r="D583" s="7">
        <v>45139</v>
      </c>
      <c r="E583" s="8" t="s">
        <v>974</v>
      </c>
      <c r="F583" s="9">
        <v>0</v>
      </c>
      <c r="G583" s="9">
        <v>0</v>
      </c>
      <c r="H583" s="10">
        <v>19631.150000000001</v>
      </c>
      <c r="I583" s="10">
        <v>0</v>
      </c>
      <c r="J583" s="10">
        <v>0</v>
      </c>
      <c r="K583" s="10">
        <v>19631.150000000001</v>
      </c>
      <c r="L583" s="10">
        <v>120.34</v>
      </c>
      <c r="M583" s="10">
        <v>0</v>
      </c>
      <c r="N583" s="10"/>
      <c r="O583" s="10">
        <v>0</v>
      </c>
      <c r="P583" s="10">
        <v>120.34</v>
      </c>
      <c r="Q583" s="10">
        <v>34.94</v>
      </c>
      <c r="R583" s="10">
        <v>0</v>
      </c>
      <c r="S583" s="10">
        <v>19475.87</v>
      </c>
      <c r="T583" s="10">
        <v>0</v>
      </c>
      <c r="U583" s="10">
        <v>144.94</v>
      </c>
      <c r="V583" s="10">
        <v>0</v>
      </c>
      <c r="W583" s="10">
        <v>0</v>
      </c>
      <c r="X583" s="10">
        <v>144.94</v>
      </c>
      <c r="Y583" s="10">
        <v>0</v>
      </c>
      <c r="Z583" s="10">
        <v>0</v>
      </c>
      <c r="AA583" s="10">
        <v>0</v>
      </c>
      <c r="AB583" s="10">
        <v>65</v>
      </c>
      <c r="AC583" s="10">
        <v>0</v>
      </c>
      <c r="AD583" s="10">
        <v>25</v>
      </c>
      <c r="AE583" s="10">
        <v>0</v>
      </c>
      <c r="AF583" s="10">
        <v>0</v>
      </c>
      <c r="AG583" s="10">
        <v>0</v>
      </c>
      <c r="AH583" s="10">
        <v>40.4</v>
      </c>
      <c r="AI583" s="19">
        <v>33.96</v>
      </c>
      <c r="AJ583" s="10">
        <v>0</v>
      </c>
      <c r="AK583" s="10">
        <v>0</v>
      </c>
      <c r="AL583" s="10">
        <v>0</v>
      </c>
      <c r="AM583" s="10">
        <v>0</v>
      </c>
      <c r="AN583" s="10">
        <v>0</v>
      </c>
      <c r="AO583" s="10">
        <v>0</v>
      </c>
      <c r="AP583" s="10">
        <v>0</v>
      </c>
      <c r="AQ583" s="10">
        <v>0</v>
      </c>
      <c r="AR583" s="10">
        <v>0</v>
      </c>
      <c r="AS583" s="10"/>
      <c r="AT583" s="10"/>
      <c r="AU583" s="10">
        <f t="shared" si="9"/>
        <v>464.58</v>
      </c>
      <c r="AV583" s="10">
        <v>0</v>
      </c>
      <c r="AW583" s="10">
        <v>0</v>
      </c>
      <c r="AX583" s="11">
        <v>105</v>
      </c>
      <c r="AY583" s="11">
        <v>360</v>
      </c>
      <c r="AZ583" s="10">
        <v>171314.05499999999</v>
      </c>
      <c r="BA583" s="10">
        <v>32695</v>
      </c>
      <c r="BB583" s="12">
        <v>59.45</v>
      </c>
      <c r="BC583" s="12">
        <v>35.413380379262897</v>
      </c>
      <c r="BD583" s="12">
        <v>9.61</v>
      </c>
      <c r="BE583" s="12"/>
      <c r="BF583" s="8" t="s">
        <v>75</v>
      </c>
      <c r="BG583" s="5"/>
      <c r="BH583" s="8" t="s">
        <v>866</v>
      </c>
      <c r="BI583" s="8" t="s">
        <v>965</v>
      </c>
      <c r="BJ583" s="8" t="s">
        <v>972</v>
      </c>
      <c r="BK583" s="8" t="s">
        <v>83</v>
      </c>
      <c r="BL583" s="6" t="s">
        <v>79</v>
      </c>
      <c r="BM583" s="12">
        <v>151731.08887814</v>
      </c>
      <c r="BN583" s="6" t="s">
        <v>80</v>
      </c>
      <c r="BO583" s="12"/>
      <c r="BP583" s="13">
        <v>37398</v>
      </c>
      <c r="BQ583" s="13">
        <v>48356</v>
      </c>
      <c r="BR583" s="12"/>
      <c r="BS583" s="12">
        <v>65</v>
      </c>
      <c r="BT583" s="12">
        <v>25</v>
      </c>
    </row>
    <row r="584" spans="1:72" s="1" customFormat="1" ht="18.2" customHeight="1" x14ac:dyDescent="0.15">
      <c r="A584" s="14">
        <v>582</v>
      </c>
      <c r="B584" s="15" t="s">
        <v>72</v>
      </c>
      <c r="C584" s="15" t="s">
        <v>73</v>
      </c>
      <c r="D584" s="16">
        <v>45139</v>
      </c>
      <c r="E584" s="17" t="s">
        <v>975</v>
      </c>
      <c r="F584" s="18">
        <v>0</v>
      </c>
      <c r="G584" s="18">
        <v>0</v>
      </c>
      <c r="H584" s="19">
        <v>18473.25</v>
      </c>
      <c r="I584" s="19">
        <v>0</v>
      </c>
      <c r="J584" s="19">
        <v>0</v>
      </c>
      <c r="K584" s="19">
        <v>18473.25</v>
      </c>
      <c r="L584" s="19">
        <v>159.06</v>
      </c>
      <c r="M584" s="19">
        <v>0</v>
      </c>
      <c r="N584" s="19"/>
      <c r="O584" s="19">
        <v>0</v>
      </c>
      <c r="P584" s="19">
        <v>159.06</v>
      </c>
      <c r="Q584" s="19">
        <v>7.0000000000000007E-2</v>
      </c>
      <c r="R584" s="19">
        <v>0</v>
      </c>
      <c r="S584" s="19">
        <v>18314.12</v>
      </c>
      <c r="T584" s="19">
        <v>0</v>
      </c>
      <c r="U584" s="19">
        <v>138.38</v>
      </c>
      <c r="V584" s="19">
        <v>0</v>
      </c>
      <c r="W584" s="19">
        <v>0</v>
      </c>
      <c r="X584" s="19">
        <v>138.38</v>
      </c>
      <c r="Y584" s="19">
        <v>0</v>
      </c>
      <c r="Z584" s="19">
        <v>0</v>
      </c>
      <c r="AA584" s="19">
        <v>0</v>
      </c>
      <c r="AB584" s="19">
        <v>65</v>
      </c>
      <c r="AC584" s="19">
        <v>0</v>
      </c>
      <c r="AD584" s="19">
        <v>25</v>
      </c>
      <c r="AE584" s="19">
        <v>0</v>
      </c>
      <c r="AF584" s="19">
        <v>0</v>
      </c>
      <c r="AG584" s="19">
        <v>0</v>
      </c>
      <c r="AH584" s="19">
        <v>43.86</v>
      </c>
      <c r="AI584" s="19">
        <v>33.97</v>
      </c>
      <c r="AJ584" s="19">
        <v>0</v>
      </c>
      <c r="AK584" s="19">
        <v>0</v>
      </c>
      <c r="AL584" s="19">
        <v>0</v>
      </c>
      <c r="AM584" s="19">
        <v>0</v>
      </c>
      <c r="AN584" s="19">
        <v>0</v>
      </c>
      <c r="AO584" s="19">
        <v>0</v>
      </c>
      <c r="AP584" s="19">
        <v>0</v>
      </c>
      <c r="AQ584" s="19">
        <v>0</v>
      </c>
      <c r="AR584" s="19">
        <v>0</v>
      </c>
      <c r="AS584" s="19"/>
      <c r="AT584" s="19"/>
      <c r="AU584" s="19">
        <f t="shared" si="9"/>
        <v>465.34000000000003</v>
      </c>
      <c r="AV584" s="19">
        <v>0</v>
      </c>
      <c r="AW584" s="19">
        <v>0</v>
      </c>
      <c r="AX584" s="20">
        <v>82</v>
      </c>
      <c r="AY584" s="20">
        <v>360</v>
      </c>
      <c r="AZ584" s="19">
        <v>171521.13</v>
      </c>
      <c r="BA584" s="19">
        <v>35994</v>
      </c>
      <c r="BB584" s="21">
        <v>65.44</v>
      </c>
      <c r="BC584" s="21">
        <v>33.296549780519001</v>
      </c>
      <c r="BD584" s="21">
        <v>9.74</v>
      </c>
      <c r="BE584" s="21"/>
      <c r="BF584" s="17" t="s">
        <v>75</v>
      </c>
      <c r="BG584" s="14"/>
      <c r="BH584" s="17" t="s">
        <v>866</v>
      </c>
      <c r="BI584" s="17" t="s">
        <v>965</v>
      </c>
      <c r="BJ584" s="17" t="s">
        <v>972</v>
      </c>
      <c r="BK584" s="17" t="s">
        <v>83</v>
      </c>
      <c r="BL584" s="15" t="s">
        <v>79</v>
      </c>
      <c r="BM584" s="21">
        <v>142680.21759464001</v>
      </c>
      <c r="BN584" s="15" t="s">
        <v>80</v>
      </c>
      <c r="BO584" s="21"/>
      <c r="BP584" s="22">
        <v>37411</v>
      </c>
      <c r="BQ584" s="22">
        <v>48369</v>
      </c>
      <c r="BR584" s="21"/>
      <c r="BS584" s="21">
        <v>65</v>
      </c>
      <c r="BT584" s="21">
        <v>25</v>
      </c>
    </row>
    <row r="585" spans="1:72" s="1" customFormat="1" ht="18.2" customHeight="1" x14ac:dyDescent="0.15">
      <c r="A585" s="5">
        <v>583</v>
      </c>
      <c r="B585" s="6" t="s">
        <v>72</v>
      </c>
      <c r="C585" s="6" t="s">
        <v>73</v>
      </c>
      <c r="D585" s="7">
        <v>45139</v>
      </c>
      <c r="E585" s="8" t="s">
        <v>976</v>
      </c>
      <c r="F585" s="9">
        <v>126</v>
      </c>
      <c r="G585" s="9">
        <v>125</v>
      </c>
      <c r="H585" s="10">
        <v>12410.27</v>
      </c>
      <c r="I585" s="10">
        <v>6096.73</v>
      </c>
      <c r="J585" s="10">
        <v>0</v>
      </c>
      <c r="K585" s="10">
        <v>18507</v>
      </c>
      <c r="L585" s="10">
        <v>72.150000000000006</v>
      </c>
      <c r="M585" s="10">
        <v>0</v>
      </c>
      <c r="N585" s="10"/>
      <c r="O585" s="10">
        <v>0</v>
      </c>
      <c r="P585" s="10">
        <v>0</v>
      </c>
      <c r="Q585" s="10">
        <v>0</v>
      </c>
      <c r="R585" s="10">
        <v>0</v>
      </c>
      <c r="S585" s="10">
        <v>18507</v>
      </c>
      <c r="T585" s="10">
        <v>14649.9</v>
      </c>
      <c r="U585" s="10">
        <v>84.91</v>
      </c>
      <c r="V585" s="10">
        <v>0</v>
      </c>
      <c r="W585" s="10">
        <v>0</v>
      </c>
      <c r="X585" s="10">
        <v>0</v>
      </c>
      <c r="Y585" s="10">
        <v>0</v>
      </c>
      <c r="Z585" s="10">
        <v>0</v>
      </c>
      <c r="AA585" s="10">
        <v>14734.81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10">
        <v>0</v>
      </c>
      <c r="AJ585" s="10">
        <v>0</v>
      </c>
      <c r="AK585" s="10">
        <v>0</v>
      </c>
      <c r="AL585" s="10">
        <v>0</v>
      </c>
      <c r="AM585" s="10">
        <v>0</v>
      </c>
      <c r="AN585" s="10">
        <v>0</v>
      </c>
      <c r="AO585" s="10">
        <v>0</v>
      </c>
      <c r="AP585" s="10">
        <v>0</v>
      </c>
      <c r="AQ585" s="10">
        <v>0</v>
      </c>
      <c r="AR585" s="10">
        <v>0</v>
      </c>
      <c r="AS585" s="10"/>
      <c r="AT585" s="10"/>
      <c r="AU585" s="10">
        <f t="shared" si="9"/>
        <v>0</v>
      </c>
      <c r="AV585" s="10">
        <v>6168.88</v>
      </c>
      <c r="AW585" s="10">
        <v>14734.81</v>
      </c>
      <c r="AX585" s="11">
        <v>110</v>
      </c>
      <c r="AY585" s="11">
        <v>360</v>
      </c>
      <c r="AZ585" s="10">
        <v>149275.71299999999</v>
      </c>
      <c r="BA585" s="10">
        <v>20557</v>
      </c>
      <c r="BB585" s="12">
        <v>43.74</v>
      </c>
      <c r="BC585" s="12">
        <v>39.378128131536698</v>
      </c>
      <c r="BD585" s="12">
        <v>8.9600000000000009</v>
      </c>
      <c r="BE585" s="12"/>
      <c r="BF585" s="8" t="s">
        <v>75</v>
      </c>
      <c r="BG585" s="5"/>
      <c r="BH585" s="8" t="s">
        <v>866</v>
      </c>
      <c r="BI585" s="8" t="s">
        <v>965</v>
      </c>
      <c r="BJ585" s="8" t="s">
        <v>966</v>
      </c>
      <c r="BK585" s="8" t="s">
        <v>78</v>
      </c>
      <c r="BL585" s="6" t="s">
        <v>79</v>
      </c>
      <c r="BM585" s="12">
        <v>144182.892054</v>
      </c>
      <c r="BN585" s="6" t="s">
        <v>80</v>
      </c>
      <c r="BO585" s="12"/>
      <c r="BP585" s="13">
        <v>37538</v>
      </c>
      <c r="BQ585" s="13">
        <v>48496</v>
      </c>
      <c r="BR585" s="12"/>
      <c r="BS585" s="12">
        <v>65</v>
      </c>
      <c r="BT585" s="12">
        <v>25</v>
      </c>
    </row>
    <row r="586" spans="1:72" s="1" customFormat="1" ht="18.2" customHeight="1" x14ac:dyDescent="0.15">
      <c r="A586" s="14">
        <v>584</v>
      </c>
      <c r="B586" s="15" t="s">
        <v>72</v>
      </c>
      <c r="C586" s="15" t="s">
        <v>73</v>
      </c>
      <c r="D586" s="16">
        <v>45139</v>
      </c>
      <c r="E586" s="17" t="s">
        <v>977</v>
      </c>
      <c r="F586" s="18">
        <v>0</v>
      </c>
      <c r="G586" s="18">
        <v>0</v>
      </c>
      <c r="H586" s="19">
        <v>18817.07</v>
      </c>
      <c r="I586" s="19">
        <v>0</v>
      </c>
      <c r="J586" s="19">
        <v>0</v>
      </c>
      <c r="K586" s="19">
        <v>18817.07</v>
      </c>
      <c r="L586" s="19">
        <v>134.5</v>
      </c>
      <c r="M586" s="19">
        <v>0</v>
      </c>
      <c r="N586" s="19"/>
      <c r="O586" s="19">
        <v>0</v>
      </c>
      <c r="P586" s="19">
        <v>134.5</v>
      </c>
      <c r="Q586" s="19">
        <v>3.28</v>
      </c>
      <c r="R586" s="19">
        <v>0</v>
      </c>
      <c r="S586" s="19">
        <v>18679.29</v>
      </c>
      <c r="T586" s="19">
        <v>0</v>
      </c>
      <c r="U586" s="19">
        <v>137.97999999999999</v>
      </c>
      <c r="V586" s="19">
        <v>0</v>
      </c>
      <c r="W586" s="19">
        <v>0</v>
      </c>
      <c r="X586" s="19">
        <v>137.97999999999999</v>
      </c>
      <c r="Y586" s="19">
        <v>0</v>
      </c>
      <c r="Z586" s="19">
        <v>0</v>
      </c>
      <c r="AA586" s="19">
        <v>0</v>
      </c>
      <c r="AB586" s="19">
        <v>65</v>
      </c>
      <c r="AC586" s="19">
        <v>0</v>
      </c>
      <c r="AD586" s="19">
        <v>25</v>
      </c>
      <c r="AE586" s="19">
        <v>0</v>
      </c>
      <c r="AF586" s="19">
        <v>0</v>
      </c>
      <c r="AG586" s="19">
        <v>0</v>
      </c>
      <c r="AH586" s="19">
        <v>41.15</v>
      </c>
      <c r="AI586" s="19">
        <v>33.97</v>
      </c>
      <c r="AJ586" s="19">
        <v>0</v>
      </c>
      <c r="AK586" s="19">
        <v>0</v>
      </c>
      <c r="AL586" s="19">
        <v>0</v>
      </c>
      <c r="AM586" s="19">
        <v>0</v>
      </c>
      <c r="AN586" s="19">
        <v>0</v>
      </c>
      <c r="AO586" s="19">
        <v>0</v>
      </c>
      <c r="AP586" s="19">
        <v>0</v>
      </c>
      <c r="AQ586" s="19">
        <v>0</v>
      </c>
      <c r="AR586" s="19">
        <v>0</v>
      </c>
      <c r="AS586" s="19"/>
      <c r="AT586" s="19"/>
      <c r="AU586" s="19">
        <f t="shared" si="9"/>
        <v>440.88</v>
      </c>
      <c r="AV586" s="19">
        <v>0</v>
      </c>
      <c r="AW586" s="19">
        <v>0</v>
      </c>
      <c r="AX586" s="20">
        <v>94</v>
      </c>
      <c r="AY586" s="20">
        <v>360</v>
      </c>
      <c r="AZ586" s="19">
        <v>179066.63500000001</v>
      </c>
      <c r="BA586" s="19">
        <v>33657</v>
      </c>
      <c r="BB586" s="21">
        <v>61.19</v>
      </c>
      <c r="BC586" s="21">
        <v>33.959822773865803</v>
      </c>
      <c r="BD586" s="21">
        <v>9.5500000000000007</v>
      </c>
      <c r="BE586" s="21"/>
      <c r="BF586" s="17" t="s">
        <v>75</v>
      </c>
      <c r="BG586" s="14"/>
      <c r="BH586" s="17" t="s">
        <v>866</v>
      </c>
      <c r="BI586" s="17" t="s">
        <v>965</v>
      </c>
      <c r="BJ586" s="17" t="s">
        <v>972</v>
      </c>
      <c r="BK586" s="17" t="s">
        <v>83</v>
      </c>
      <c r="BL586" s="15" t="s">
        <v>79</v>
      </c>
      <c r="BM586" s="21">
        <v>145525.15554738001</v>
      </c>
      <c r="BN586" s="15" t="s">
        <v>80</v>
      </c>
      <c r="BO586" s="21"/>
      <c r="BP586" s="22">
        <v>37700</v>
      </c>
      <c r="BQ586" s="22">
        <v>48658</v>
      </c>
      <c r="BR586" s="21"/>
      <c r="BS586" s="21">
        <v>65</v>
      </c>
      <c r="BT586" s="21">
        <v>25</v>
      </c>
    </row>
    <row r="587" spans="1:72" s="1" customFormat="1" ht="18.2" customHeight="1" x14ac:dyDescent="0.15">
      <c r="A587" s="5">
        <v>585</v>
      </c>
      <c r="B587" s="6" t="s">
        <v>72</v>
      </c>
      <c r="C587" s="6" t="s">
        <v>73</v>
      </c>
      <c r="D587" s="7">
        <v>45139</v>
      </c>
      <c r="E587" s="8" t="s">
        <v>978</v>
      </c>
      <c r="F587" s="9">
        <v>0</v>
      </c>
      <c r="G587" s="9">
        <v>0</v>
      </c>
      <c r="H587" s="10">
        <v>20390.36</v>
      </c>
      <c r="I587" s="10">
        <v>0</v>
      </c>
      <c r="J587" s="10">
        <v>0</v>
      </c>
      <c r="K587" s="10">
        <v>20390.36</v>
      </c>
      <c r="L587" s="10">
        <v>123.87</v>
      </c>
      <c r="M587" s="10">
        <v>0</v>
      </c>
      <c r="N587" s="10"/>
      <c r="O587" s="10">
        <v>0</v>
      </c>
      <c r="P587" s="10">
        <v>123.87</v>
      </c>
      <c r="Q587" s="10">
        <v>0</v>
      </c>
      <c r="R587" s="10">
        <v>0</v>
      </c>
      <c r="S587" s="10">
        <v>20266.490000000002</v>
      </c>
      <c r="T587" s="10">
        <v>0</v>
      </c>
      <c r="U587" s="10">
        <v>149.87</v>
      </c>
      <c r="V587" s="10">
        <v>0</v>
      </c>
      <c r="W587" s="10">
        <v>0</v>
      </c>
      <c r="X587" s="10">
        <v>149.87</v>
      </c>
      <c r="Y587" s="10">
        <v>0</v>
      </c>
      <c r="Z587" s="10">
        <v>0</v>
      </c>
      <c r="AA587" s="10">
        <v>0</v>
      </c>
      <c r="AB587" s="10">
        <v>65</v>
      </c>
      <c r="AC587" s="10">
        <v>0</v>
      </c>
      <c r="AD587" s="10">
        <v>25</v>
      </c>
      <c r="AE587" s="10">
        <v>0</v>
      </c>
      <c r="AF587" s="10">
        <v>0</v>
      </c>
      <c r="AG587" s="10">
        <v>0</v>
      </c>
      <c r="AH587" s="10">
        <v>41.4</v>
      </c>
      <c r="AI587" s="19">
        <v>33.97</v>
      </c>
      <c r="AJ587" s="10">
        <v>0</v>
      </c>
      <c r="AK587" s="10">
        <v>0</v>
      </c>
      <c r="AL587" s="10">
        <v>0</v>
      </c>
      <c r="AM587" s="10">
        <v>0</v>
      </c>
      <c r="AN587" s="10">
        <v>0</v>
      </c>
      <c r="AO587" s="10">
        <v>0</v>
      </c>
      <c r="AP587" s="10">
        <v>0</v>
      </c>
      <c r="AQ587" s="10">
        <v>0</v>
      </c>
      <c r="AR587" s="10">
        <v>0</v>
      </c>
      <c r="AS587" s="10"/>
      <c r="AT587" s="10"/>
      <c r="AU587" s="10">
        <f t="shared" si="9"/>
        <v>439.11</v>
      </c>
      <c r="AV587" s="10">
        <v>0</v>
      </c>
      <c r="AW587" s="10">
        <v>0</v>
      </c>
      <c r="AX587" s="11">
        <v>105</v>
      </c>
      <c r="AY587" s="11">
        <v>360</v>
      </c>
      <c r="AZ587" s="10">
        <v>180473.86499999999</v>
      </c>
      <c r="BA587" s="10">
        <v>33866</v>
      </c>
      <c r="BB587" s="12">
        <v>61.57</v>
      </c>
      <c r="BC587" s="12">
        <v>36.845443491997898</v>
      </c>
      <c r="BD587" s="12">
        <v>9.57</v>
      </c>
      <c r="BE587" s="12"/>
      <c r="BF587" s="8" t="s">
        <v>91</v>
      </c>
      <c r="BG587" s="5"/>
      <c r="BH587" s="8" t="s">
        <v>866</v>
      </c>
      <c r="BI587" s="8" t="s">
        <v>965</v>
      </c>
      <c r="BJ587" s="8" t="s">
        <v>972</v>
      </c>
      <c r="BK587" s="8" t="s">
        <v>83</v>
      </c>
      <c r="BL587" s="6" t="s">
        <v>79</v>
      </c>
      <c r="BM587" s="12">
        <v>157890.58950577999</v>
      </c>
      <c r="BN587" s="6" t="s">
        <v>80</v>
      </c>
      <c r="BO587" s="12"/>
      <c r="BP587" s="13">
        <v>37763</v>
      </c>
      <c r="BQ587" s="13">
        <v>48721</v>
      </c>
      <c r="BR587" s="12"/>
      <c r="BS587" s="12">
        <v>65</v>
      </c>
      <c r="BT587" s="12">
        <v>25</v>
      </c>
    </row>
    <row r="588" spans="1:72" s="1" customFormat="1" ht="18.2" customHeight="1" x14ac:dyDescent="0.15">
      <c r="A588" s="14">
        <v>586</v>
      </c>
      <c r="B588" s="15" t="s">
        <v>72</v>
      </c>
      <c r="C588" s="15" t="s">
        <v>73</v>
      </c>
      <c r="D588" s="16">
        <v>45139</v>
      </c>
      <c r="E588" s="17" t="s">
        <v>979</v>
      </c>
      <c r="F588" s="18">
        <v>0</v>
      </c>
      <c r="G588" s="18">
        <v>0</v>
      </c>
      <c r="H588" s="19">
        <v>30747.31</v>
      </c>
      <c r="I588" s="19">
        <v>0</v>
      </c>
      <c r="J588" s="19">
        <v>0</v>
      </c>
      <c r="K588" s="19">
        <v>30747.31</v>
      </c>
      <c r="L588" s="19">
        <v>304.12</v>
      </c>
      <c r="M588" s="19">
        <v>0</v>
      </c>
      <c r="N588" s="19"/>
      <c r="O588" s="19">
        <v>0</v>
      </c>
      <c r="P588" s="19">
        <v>304.12</v>
      </c>
      <c r="Q588" s="19">
        <v>0</v>
      </c>
      <c r="R588" s="19">
        <v>0</v>
      </c>
      <c r="S588" s="19">
        <v>30443.19</v>
      </c>
      <c r="T588" s="19">
        <v>0</v>
      </c>
      <c r="U588" s="19">
        <v>251.11</v>
      </c>
      <c r="V588" s="19">
        <v>0</v>
      </c>
      <c r="W588" s="19">
        <v>0</v>
      </c>
      <c r="X588" s="19">
        <v>251.11</v>
      </c>
      <c r="Y588" s="19">
        <v>0</v>
      </c>
      <c r="Z588" s="19">
        <v>0</v>
      </c>
      <c r="AA588" s="19">
        <v>0</v>
      </c>
      <c r="AB588" s="19">
        <v>90</v>
      </c>
      <c r="AC588" s="19">
        <v>0</v>
      </c>
      <c r="AD588" s="19">
        <v>0</v>
      </c>
      <c r="AE588" s="19">
        <v>0</v>
      </c>
      <c r="AF588" s="19">
        <v>0</v>
      </c>
      <c r="AG588" s="19">
        <v>0</v>
      </c>
      <c r="AH588" s="19">
        <v>0</v>
      </c>
      <c r="AI588" s="19">
        <v>33.97</v>
      </c>
      <c r="AJ588" s="19">
        <v>0</v>
      </c>
      <c r="AK588" s="19">
        <v>0</v>
      </c>
      <c r="AL588" s="19">
        <v>0</v>
      </c>
      <c r="AM588" s="19">
        <v>0</v>
      </c>
      <c r="AN588" s="19">
        <v>0</v>
      </c>
      <c r="AO588" s="19">
        <v>0</v>
      </c>
      <c r="AP588" s="19">
        <v>0</v>
      </c>
      <c r="AQ588" s="19">
        <v>0</v>
      </c>
      <c r="AR588" s="19">
        <v>0</v>
      </c>
      <c r="AS588" s="19"/>
      <c r="AT588" s="19"/>
      <c r="AU588" s="19">
        <f t="shared" si="9"/>
        <v>679.2</v>
      </c>
      <c r="AV588" s="19">
        <v>0</v>
      </c>
      <c r="AW588" s="19">
        <v>0</v>
      </c>
      <c r="AX588" s="20">
        <v>73</v>
      </c>
      <c r="AY588" s="20">
        <v>360</v>
      </c>
      <c r="AZ588" s="19">
        <v>210231.736</v>
      </c>
      <c r="BA588" s="19">
        <v>64350</v>
      </c>
      <c r="BB588" s="21">
        <v>90</v>
      </c>
      <c r="BC588" s="21">
        <v>42.5778881118881</v>
      </c>
      <c r="BD588" s="21">
        <v>9.8000000000000007</v>
      </c>
      <c r="BE588" s="21"/>
      <c r="BF588" s="17" t="s">
        <v>75</v>
      </c>
      <c r="BG588" s="14"/>
      <c r="BH588" s="17" t="s">
        <v>149</v>
      </c>
      <c r="BI588" s="17" t="s">
        <v>980</v>
      </c>
      <c r="BJ588" s="17" t="s">
        <v>981</v>
      </c>
      <c r="BK588" s="17" t="s">
        <v>83</v>
      </c>
      <c r="BL588" s="15" t="s">
        <v>79</v>
      </c>
      <c r="BM588" s="21">
        <v>237174.43008317999</v>
      </c>
      <c r="BN588" s="15" t="s">
        <v>80</v>
      </c>
      <c r="BO588" s="21"/>
      <c r="BP588" s="22">
        <v>36924</v>
      </c>
      <c r="BQ588" s="22">
        <v>47881</v>
      </c>
      <c r="BR588" s="21"/>
      <c r="BS588" s="21">
        <v>90</v>
      </c>
      <c r="BT588" s="21">
        <v>0</v>
      </c>
    </row>
    <row r="589" spans="1:72" s="1" customFormat="1" ht="18.2" customHeight="1" x14ac:dyDescent="0.15">
      <c r="A589" s="5">
        <v>587</v>
      </c>
      <c r="B589" s="6" t="s">
        <v>72</v>
      </c>
      <c r="C589" s="6" t="s">
        <v>73</v>
      </c>
      <c r="D589" s="7">
        <v>45139</v>
      </c>
      <c r="E589" s="8" t="s">
        <v>982</v>
      </c>
      <c r="F589" s="9">
        <v>114</v>
      </c>
      <c r="G589" s="9">
        <v>113</v>
      </c>
      <c r="H589" s="10">
        <v>45602.16</v>
      </c>
      <c r="I589" s="10">
        <v>23405.98</v>
      </c>
      <c r="J589" s="10">
        <v>0</v>
      </c>
      <c r="K589" s="10">
        <v>69008.14</v>
      </c>
      <c r="L589" s="10">
        <v>325.02999999999997</v>
      </c>
      <c r="M589" s="10">
        <v>0</v>
      </c>
      <c r="N589" s="10"/>
      <c r="O589" s="10">
        <v>0</v>
      </c>
      <c r="P589" s="10">
        <v>0</v>
      </c>
      <c r="Q589" s="10">
        <v>0</v>
      </c>
      <c r="R589" s="10">
        <v>0</v>
      </c>
      <c r="S589" s="10">
        <v>69008.14</v>
      </c>
      <c r="T589" s="10">
        <v>59049.21</v>
      </c>
      <c r="U589" s="10">
        <v>398.26</v>
      </c>
      <c r="V589" s="10">
        <v>0</v>
      </c>
      <c r="W589" s="10">
        <v>0</v>
      </c>
      <c r="X589" s="10">
        <v>0</v>
      </c>
      <c r="Y589" s="10">
        <v>0</v>
      </c>
      <c r="Z589" s="10">
        <v>0</v>
      </c>
      <c r="AA589" s="10">
        <v>59447.47</v>
      </c>
      <c r="AB589" s="10">
        <v>0</v>
      </c>
      <c r="AC589" s="10">
        <v>0</v>
      </c>
      <c r="AD589" s="10">
        <v>0</v>
      </c>
      <c r="AE589" s="10">
        <v>0</v>
      </c>
      <c r="AF589" s="10">
        <v>0</v>
      </c>
      <c r="AG589" s="10">
        <v>0</v>
      </c>
      <c r="AH589" s="10">
        <v>0</v>
      </c>
      <c r="AI589" s="10">
        <v>0</v>
      </c>
      <c r="AJ589" s="10">
        <v>0</v>
      </c>
      <c r="AK589" s="10">
        <v>0</v>
      </c>
      <c r="AL589" s="10">
        <v>0</v>
      </c>
      <c r="AM589" s="10">
        <v>0</v>
      </c>
      <c r="AN589" s="10">
        <v>0</v>
      </c>
      <c r="AO589" s="10">
        <v>0</v>
      </c>
      <c r="AP589" s="10">
        <v>0</v>
      </c>
      <c r="AQ589" s="10">
        <v>0</v>
      </c>
      <c r="AR589" s="10">
        <v>0</v>
      </c>
      <c r="AS589" s="10"/>
      <c r="AT589" s="10"/>
      <c r="AU589" s="10">
        <f t="shared" si="9"/>
        <v>0</v>
      </c>
      <c r="AV589" s="10">
        <v>23731.01</v>
      </c>
      <c r="AW589" s="10">
        <v>59447.47</v>
      </c>
      <c r="AX589" s="11">
        <v>91</v>
      </c>
      <c r="AY589" s="11">
        <v>360</v>
      </c>
      <c r="AZ589" s="10">
        <v>259053.872</v>
      </c>
      <c r="BA589" s="10">
        <v>79200</v>
      </c>
      <c r="BB589" s="12">
        <v>90</v>
      </c>
      <c r="BC589" s="12">
        <v>78.418340909090901</v>
      </c>
      <c r="BD589" s="12">
        <v>10.48</v>
      </c>
      <c r="BE589" s="12"/>
      <c r="BF589" s="8" t="s">
        <v>75</v>
      </c>
      <c r="BG589" s="5"/>
      <c r="BH589" s="8" t="s">
        <v>149</v>
      </c>
      <c r="BI589" s="8" t="s">
        <v>980</v>
      </c>
      <c r="BJ589" s="8" t="s">
        <v>981</v>
      </c>
      <c r="BK589" s="8" t="s">
        <v>78</v>
      </c>
      <c r="BL589" s="6" t="s">
        <v>79</v>
      </c>
      <c r="BM589" s="12">
        <v>537623.23447708006</v>
      </c>
      <c r="BN589" s="6" t="s">
        <v>80</v>
      </c>
      <c r="BO589" s="12"/>
      <c r="BP589" s="13">
        <v>36970</v>
      </c>
      <c r="BQ589" s="13">
        <v>47927</v>
      </c>
      <c r="BR589" s="12"/>
      <c r="BS589" s="12">
        <v>90</v>
      </c>
      <c r="BT589" s="12">
        <v>0</v>
      </c>
    </row>
    <row r="590" spans="1:72" s="1" customFormat="1" ht="18.2" customHeight="1" x14ac:dyDescent="0.15">
      <c r="A590" s="14">
        <v>588</v>
      </c>
      <c r="B590" s="15" t="s">
        <v>72</v>
      </c>
      <c r="C590" s="15" t="s">
        <v>73</v>
      </c>
      <c r="D590" s="16">
        <v>45139</v>
      </c>
      <c r="E590" s="17" t="s">
        <v>983</v>
      </c>
      <c r="F590" s="18">
        <v>161</v>
      </c>
      <c r="G590" s="18">
        <v>160</v>
      </c>
      <c r="H590" s="19">
        <v>46243.82</v>
      </c>
      <c r="I590" s="19">
        <v>27556.04</v>
      </c>
      <c r="J590" s="19">
        <v>0</v>
      </c>
      <c r="K590" s="19">
        <v>73799.86</v>
      </c>
      <c r="L590" s="19">
        <v>319.42</v>
      </c>
      <c r="M590" s="19">
        <v>0</v>
      </c>
      <c r="N590" s="19"/>
      <c r="O590" s="19">
        <v>0</v>
      </c>
      <c r="P590" s="19">
        <v>0</v>
      </c>
      <c r="Q590" s="19">
        <v>0</v>
      </c>
      <c r="R590" s="19">
        <v>0</v>
      </c>
      <c r="S590" s="19">
        <v>73799.86</v>
      </c>
      <c r="T590" s="19">
        <v>88894.080000000002</v>
      </c>
      <c r="U590" s="19">
        <v>403.87</v>
      </c>
      <c r="V590" s="19">
        <v>0</v>
      </c>
      <c r="W590" s="19">
        <v>0</v>
      </c>
      <c r="X590" s="19">
        <v>0</v>
      </c>
      <c r="Y590" s="19">
        <v>0</v>
      </c>
      <c r="Z590" s="19">
        <v>0</v>
      </c>
      <c r="AA590" s="19">
        <v>89297.95</v>
      </c>
      <c r="AB590" s="19">
        <v>0</v>
      </c>
      <c r="AC590" s="19">
        <v>0</v>
      </c>
      <c r="AD590" s="19">
        <v>0</v>
      </c>
      <c r="AE590" s="19">
        <v>0</v>
      </c>
      <c r="AF590" s="19">
        <v>0</v>
      </c>
      <c r="AG590" s="19">
        <v>0</v>
      </c>
      <c r="AH590" s="19">
        <v>0</v>
      </c>
      <c r="AI590" s="19">
        <v>0</v>
      </c>
      <c r="AJ590" s="19">
        <v>0</v>
      </c>
      <c r="AK590" s="19">
        <v>0</v>
      </c>
      <c r="AL590" s="19">
        <v>0</v>
      </c>
      <c r="AM590" s="19">
        <v>0</v>
      </c>
      <c r="AN590" s="19">
        <v>0</v>
      </c>
      <c r="AO590" s="19">
        <v>0</v>
      </c>
      <c r="AP590" s="19">
        <v>0</v>
      </c>
      <c r="AQ590" s="19">
        <v>0</v>
      </c>
      <c r="AR590" s="19">
        <v>0</v>
      </c>
      <c r="AS590" s="19"/>
      <c r="AT590" s="19"/>
      <c r="AU590" s="19">
        <f t="shared" si="9"/>
        <v>0</v>
      </c>
      <c r="AV590" s="19">
        <v>27875.46</v>
      </c>
      <c r="AW590" s="19">
        <v>89297.95</v>
      </c>
      <c r="AX590" s="20">
        <v>93</v>
      </c>
      <c r="AY590" s="20">
        <v>360</v>
      </c>
      <c r="AZ590" s="19">
        <v>261964.736</v>
      </c>
      <c r="BA590" s="19">
        <v>79200</v>
      </c>
      <c r="BB590" s="21">
        <v>90</v>
      </c>
      <c r="BC590" s="21">
        <v>83.863477272727295</v>
      </c>
      <c r="BD590" s="21">
        <v>10.48</v>
      </c>
      <c r="BE590" s="21"/>
      <c r="BF590" s="17" t="s">
        <v>91</v>
      </c>
      <c r="BG590" s="14"/>
      <c r="BH590" s="17" t="s">
        <v>149</v>
      </c>
      <c r="BI590" s="17" t="s">
        <v>980</v>
      </c>
      <c r="BJ590" s="17" t="s">
        <v>981</v>
      </c>
      <c r="BK590" s="17" t="s">
        <v>78</v>
      </c>
      <c r="BL590" s="15" t="s">
        <v>79</v>
      </c>
      <c r="BM590" s="21">
        <v>574954.19289892004</v>
      </c>
      <c r="BN590" s="15" t="s">
        <v>80</v>
      </c>
      <c r="BO590" s="21"/>
      <c r="BP590" s="22">
        <v>37028</v>
      </c>
      <c r="BQ590" s="22">
        <v>47985</v>
      </c>
      <c r="BR590" s="21"/>
      <c r="BS590" s="21">
        <v>90</v>
      </c>
      <c r="BT590" s="21">
        <v>0</v>
      </c>
    </row>
    <row r="591" spans="1:72" s="1" customFormat="1" ht="18.2" customHeight="1" x14ac:dyDescent="0.15">
      <c r="A591" s="5">
        <v>589</v>
      </c>
      <c r="B591" s="6" t="s">
        <v>72</v>
      </c>
      <c r="C591" s="6" t="s">
        <v>73</v>
      </c>
      <c r="D591" s="7">
        <v>45139</v>
      </c>
      <c r="E591" s="8" t="s">
        <v>984</v>
      </c>
      <c r="F591" s="9">
        <v>38</v>
      </c>
      <c r="G591" s="9">
        <v>37</v>
      </c>
      <c r="H591" s="10">
        <v>33139.370000000003</v>
      </c>
      <c r="I591" s="10">
        <v>13979.14</v>
      </c>
      <c r="J591" s="10">
        <v>0</v>
      </c>
      <c r="K591" s="10">
        <v>47118.51</v>
      </c>
      <c r="L591" s="10">
        <v>433.87</v>
      </c>
      <c r="M591" s="10">
        <v>0</v>
      </c>
      <c r="N591" s="10"/>
      <c r="O591" s="10">
        <v>0</v>
      </c>
      <c r="P591" s="10">
        <v>0</v>
      </c>
      <c r="Q591" s="10">
        <v>0</v>
      </c>
      <c r="R591" s="10">
        <v>0</v>
      </c>
      <c r="S591" s="10">
        <v>47118.51</v>
      </c>
      <c r="T591" s="10">
        <v>13505.88</v>
      </c>
      <c r="U591" s="10">
        <v>289.42</v>
      </c>
      <c r="V591" s="10">
        <v>0</v>
      </c>
      <c r="W591" s="10">
        <v>0</v>
      </c>
      <c r="X591" s="10">
        <v>0</v>
      </c>
      <c r="Y591" s="10">
        <v>0</v>
      </c>
      <c r="Z591" s="10">
        <v>0</v>
      </c>
      <c r="AA591" s="10">
        <v>13795.3</v>
      </c>
      <c r="AB591" s="10">
        <v>0</v>
      </c>
      <c r="AC591" s="10">
        <v>0</v>
      </c>
      <c r="AD591" s="10">
        <v>0</v>
      </c>
      <c r="AE591" s="10">
        <v>0</v>
      </c>
      <c r="AF591" s="10">
        <v>0</v>
      </c>
      <c r="AG591" s="10">
        <v>0</v>
      </c>
      <c r="AH591" s="10">
        <v>0</v>
      </c>
      <c r="AI591" s="10">
        <v>0</v>
      </c>
      <c r="AJ591" s="10">
        <v>0</v>
      </c>
      <c r="AK591" s="10">
        <v>0</v>
      </c>
      <c r="AL591" s="10">
        <v>0</v>
      </c>
      <c r="AM591" s="10">
        <v>0</v>
      </c>
      <c r="AN591" s="10">
        <v>0</v>
      </c>
      <c r="AO591" s="10">
        <v>0</v>
      </c>
      <c r="AP591" s="10">
        <v>0</v>
      </c>
      <c r="AQ591" s="10">
        <v>0</v>
      </c>
      <c r="AR591" s="10">
        <v>0</v>
      </c>
      <c r="AS591" s="10"/>
      <c r="AT591" s="10"/>
      <c r="AU591" s="10">
        <f t="shared" si="9"/>
        <v>0</v>
      </c>
      <c r="AV591" s="10">
        <v>14413.01</v>
      </c>
      <c r="AW591" s="10">
        <v>13795.3</v>
      </c>
      <c r="AX591" s="11">
        <v>59</v>
      </c>
      <c r="AY591" s="11">
        <v>360</v>
      </c>
      <c r="AZ591" s="10">
        <v>262253.2</v>
      </c>
      <c r="BA591" s="10">
        <v>79200</v>
      </c>
      <c r="BB591" s="12">
        <v>90</v>
      </c>
      <c r="BC591" s="12">
        <v>53.543761363636399</v>
      </c>
      <c r="BD591" s="12">
        <v>10.48</v>
      </c>
      <c r="BE591" s="12"/>
      <c r="BF591" s="8" t="s">
        <v>91</v>
      </c>
      <c r="BG591" s="5"/>
      <c r="BH591" s="8" t="s">
        <v>149</v>
      </c>
      <c r="BI591" s="8" t="s">
        <v>980</v>
      </c>
      <c r="BJ591" s="8" t="s">
        <v>981</v>
      </c>
      <c r="BK591" s="8" t="s">
        <v>78</v>
      </c>
      <c r="BL591" s="6" t="s">
        <v>79</v>
      </c>
      <c r="BM591" s="12">
        <v>367087.21246422001</v>
      </c>
      <c r="BN591" s="6" t="s">
        <v>80</v>
      </c>
      <c r="BO591" s="12"/>
      <c r="BP591" s="13">
        <v>37042</v>
      </c>
      <c r="BQ591" s="13">
        <v>47999</v>
      </c>
      <c r="BR591" s="12"/>
      <c r="BS591" s="12">
        <v>90</v>
      </c>
      <c r="BT591" s="12">
        <v>0</v>
      </c>
    </row>
    <row r="592" spans="1:72" s="1" customFormat="1" ht="18.2" customHeight="1" x14ac:dyDescent="0.15">
      <c r="A592" s="14">
        <v>590</v>
      </c>
      <c r="B592" s="15" t="s">
        <v>72</v>
      </c>
      <c r="C592" s="15" t="s">
        <v>73</v>
      </c>
      <c r="D592" s="16">
        <v>45139</v>
      </c>
      <c r="E592" s="17" t="s">
        <v>985</v>
      </c>
      <c r="F592" s="18">
        <v>0</v>
      </c>
      <c r="G592" s="18">
        <v>0</v>
      </c>
      <c r="H592" s="19">
        <v>58776.04</v>
      </c>
      <c r="I592" s="19">
        <v>0</v>
      </c>
      <c r="J592" s="19">
        <v>0</v>
      </c>
      <c r="K592" s="19">
        <v>58776.04</v>
      </c>
      <c r="L592" s="19">
        <v>349.24</v>
      </c>
      <c r="M592" s="19">
        <v>0</v>
      </c>
      <c r="N592" s="19"/>
      <c r="O592" s="19">
        <v>0</v>
      </c>
      <c r="P592" s="19">
        <v>349.24</v>
      </c>
      <c r="Q592" s="19">
        <v>0</v>
      </c>
      <c r="R592" s="19">
        <v>0</v>
      </c>
      <c r="S592" s="19">
        <v>58426.8</v>
      </c>
      <c r="T592" s="19">
        <v>0</v>
      </c>
      <c r="U592" s="19">
        <v>521.64</v>
      </c>
      <c r="V592" s="19">
        <v>0</v>
      </c>
      <c r="W592" s="19">
        <v>0</v>
      </c>
      <c r="X592" s="19">
        <v>521.64</v>
      </c>
      <c r="Y592" s="19">
        <v>0</v>
      </c>
      <c r="Z592" s="19">
        <v>0</v>
      </c>
      <c r="AA592" s="19">
        <v>0</v>
      </c>
      <c r="AB592" s="19">
        <v>95</v>
      </c>
      <c r="AC592" s="19">
        <v>0</v>
      </c>
      <c r="AD592" s="19">
        <v>0</v>
      </c>
      <c r="AE592" s="19">
        <v>0</v>
      </c>
      <c r="AF592" s="19">
        <v>0</v>
      </c>
      <c r="AG592" s="19">
        <v>0</v>
      </c>
      <c r="AH592" s="19">
        <v>106.23</v>
      </c>
      <c r="AI592" s="19">
        <v>33.97</v>
      </c>
      <c r="AJ592" s="19">
        <v>0</v>
      </c>
      <c r="AK592" s="19">
        <v>0</v>
      </c>
      <c r="AL592" s="19">
        <v>0</v>
      </c>
      <c r="AM592" s="19">
        <v>0</v>
      </c>
      <c r="AN592" s="19">
        <v>0</v>
      </c>
      <c r="AO592" s="19">
        <v>0</v>
      </c>
      <c r="AP592" s="19">
        <v>0</v>
      </c>
      <c r="AQ592" s="19">
        <v>0</v>
      </c>
      <c r="AR592" s="19">
        <v>0</v>
      </c>
      <c r="AS592" s="19"/>
      <c r="AT592" s="19"/>
      <c r="AU592" s="19">
        <f t="shared" si="9"/>
        <v>1106.08</v>
      </c>
      <c r="AV592" s="19">
        <v>0</v>
      </c>
      <c r="AW592" s="19">
        <v>0</v>
      </c>
      <c r="AX592" s="20">
        <v>103</v>
      </c>
      <c r="AY592" s="20">
        <v>360</v>
      </c>
      <c r="AZ592" s="19">
        <v>322576.34749999997</v>
      </c>
      <c r="BA592" s="19">
        <v>94050</v>
      </c>
      <c r="BB592" s="21">
        <v>90</v>
      </c>
      <c r="BC592" s="21">
        <v>55.910813397129203</v>
      </c>
      <c r="BD592" s="21">
        <v>10.65</v>
      </c>
      <c r="BE592" s="21"/>
      <c r="BF592" s="17" t="s">
        <v>75</v>
      </c>
      <c r="BG592" s="14"/>
      <c r="BH592" s="17" t="s">
        <v>149</v>
      </c>
      <c r="BI592" s="17" t="s">
        <v>980</v>
      </c>
      <c r="BJ592" s="17" t="s">
        <v>981</v>
      </c>
      <c r="BK592" s="17" t="s">
        <v>83</v>
      </c>
      <c r="BL592" s="15" t="s">
        <v>79</v>
      </c>
      <c r="BM592" s="21">
        <v>455186.95614959998</v>
      </c>
      <c r="BN592" s="15" t="s">
        <v>80</v>
      </c>
      <c r="BO592" s="21"/>
      <c r="BP592" s="22">
        <v>37321</v>
      </c>
      <c r="BQ592" s="22">
        <v>48279</v>
      </c>
      <c r="BR592" s="21"/>
      <c r="BS592" s="21">
        <v>95</v>
      </c>
      <c r="BT592" s="21">
        <v>0</v>
      </c>
    </row>
    <row r="593" spans="1:72" s="1" customFormat="1" ht="18.2" customHeight="1" x14ac:dyDescent="0.15">
      <c r="A593" s="5">
        <v>591</v>
      </c>
      <c r="B593" s="6" t="s">
        <v>72</v>
      </c>
      <c r="C593" s="6" t="s">
        <v>73</v>
      </c>
      <c r="D593" s="7">
        <v>45139</v>
      </c>
      <c r="E593" s="8" t="s">
        <v>986</v>
      </c>
      <c r="F593" s="9">
        <v>184</v>
      </c>
      <c r="G593" s="9">
        <v>183</v>
      </c>
      <c r="H593" s="10">
        <v>49289.95</v>
      </c>
      <c r="I593" s="10">
        <v>26759.91</v>
      </c>
      <c r="J593" s="10">
        <v>0</v>
      </c>
      <c r="K593" s="10">
        <v>76049.86</v>
      </c>
      <c r="L593" s="10">
        <v>292.83</v>
      </c>
      <c r="M593" s="10">
        <v>0</v>
      </c>
      <c r="N593" s="10"/>
      <c r="O593" s="10">
        <v>0</v>
      </c>
      <c r="P593" s="10">
        <v>0</v>
      </c>
      <c r="Q593" s="10">
        <v>0</v>
      </c>
      <c r="R593" s="10">
        <v>0</v>
      </c>
      <c r="S593" s="10">
        <v>76049.86</v>
      </c>
      <c r="T593" s="10">
        <v>106325.97</v>
      </c>
      <c r="U593" s="10">
        <v>430.46</v>
      </c>
      <c r="V593" s="10">
        <v>0</v>
      </c>
      <c r="W593" s="10">
        <v>0</v>
      </c>
      <c r="X593" s="10">
        <v>0</v>
      </c>
      <c r="Y593" s="10">
        <v>0</v>
      </c>
      <c r="Z593" s="10">
        <v>0</v>
      </c>
      <c r="AA593" s="10">
        <v>106756.43</v>
      </c>
      <c r="AB593" s="10">
        <v>0</v>
      </c>
      <c r="AC593" s="10">
        <v>0</v>
      </c>
      <c r="AD593" s="10">
        <v>0</v>
      </c>
      <c r="AE593" s="10">
        <v>0</v>
      </c>
      <c r="AF593" s="10">
        <v>0</v>
      </c>
      <c r="AG593" s="10">
        <v>0</v>
      </c>
      <c r="AH593" s="10">
        <v>0</v>
      </c>
      <c r="AI593" s="10">
        <v>0</v>
      </c>
      <c r="AJ593" s="10">
        <v>0</v>
      </c>
      <c r="AK593" s="10">
        <v>0</v>
      </c>
      <c r="AL593" s="10">
        <v>0</v>
      </c>
      <c r="AM593" s="10">
        <v>0</v>
      </c>
      <c r="AN593" s="10">
        <v>0</v>
      </c>
      <c r="AO593" s="10">
        <v>0</v>
      </c>
      <c r="AP593" s="10">
        <v>0</v>
      </c>
      <c r="AQ593" s="10">
        <v>0</v>
      </c>
      <c r="AR593" s="10">
        <v>0</v>
      </c>
      <c r="AS593" s="10"/>
      <c r="AT593" s="10"/>
      <c r="AU593" s="10">
        <f t="shared" si="9"/>
        <v>0</v>
      </c>
      <c r="AV593" s="10">
        <v>27052.74</v>
      </c>
      <c r="AW593" s="10">
        <v>106756.43</v>
      </c>
      <c r="AX593" s="11">
        <v>103</v>
      </c>
      <c r="AY593" s="11">
        <v>360</v>
      </c>
      <c r="AZ593" s="10">
        <v>271588.68</v>
      </c>
      <c r="BA593" s="10">
        <v>79200</v>
      </c>
      <c r="BB593" s="12">
        <v>90</v>
      </c>
      <c r="BC593" s="12">
        <v>86.420295454545496</v>
      </c>
      <c r="BD593" s="12">
        <v>10.48</v>
      </c>
      <c r="BE593" s="12"/>
      <c r="BF593" s="8" t="s">
        <v>75</v>
      </c>
      <c r="BG593" s="5"/>
      <c r="BH593" s="8" t="s">
        <v>149</v>
      </c>
      <c r="BI593" s="8" t="s">
        <v>980</v>
      </c>
      <c r="BJ593" s="8" t="s">
        <v>981</v>
      </c>
      <c r="BK593" s="8" t="s">
        <v>78</v>
      </c>
      <c r="BL593" s="6" t="s">
        <v>79</v>
      </c>
      <c r="BM593" s="12">
        <v>592483.31739891996</v>
      </c>
      <c r="BN593" s="6" t="s">
        <v>80</v>
      </c>
      <c r="BO593" s="12"/>
      <c r="BP593" s="13">
        <v>37322</v>
      </c>
      <c r="BQ593" s="13">
        <v>48280</v>
      </c>
      <c r="BR593" s="12"/>
      <c r="BS593" s="12">
        <v>90</v>
      </c>
      <c r="BT593" s="12">
        <v>0</v>
      </c>
    </row>
    <row r="594" spans="1:72" s="1" customFormat="1" ht="18.2" customHeight="1" x14ac:dyDescent="0.15">
      <c r="A594" s="14">
        <v>592</v>
      </c>
      <c r="B594" s="15" t="s">
        <v>72</v>
      </c>
      <c r="C594" s="15" t="s">
        <v>73</v>
      </c>
      <c r="D594" s="16">
        <v>45139</v>
      </c>
      <c r="E594" s="17" t="s">
        <v>987</v>
      </c>
      <c r="F594" s="18">
        <v>127</v>
      </c>
      <c r="G594" s="18">
        <v>126</v>
      </c>
      <c r="H594" s="19">
        <v>50304.83</v>
      </c>
      <c r="I594" s="19">
        <v>22591.71</v>
      </c>
      <c r="J594" s="19">
        <v>0</v>
      </c>
      <c r="K594" s="19">
        <v>72896.539999999994</v>
      </c>
      <c r="L594" s="19">
        <v>294.57</v>
      </c>
      <c r="M594" s="19">
        <v>0</v>
      </c>
      <c r="N594" s="19"/>
      <c r="O594" s="19">
        <v>0</v>
      </c>
      <c r="P594" s="19">
        <v>0</v>
      </c>
      <c r="Q594" s="19">
        <v>0</v>
      </c>
      <c r="R594" s="19">
        <v>0</v>
      </c>
      <c r="S594" s="19">
        <v>72896.539999999994</v>
      </c>
      <c r="T594" s="19">
        <v>73407.039999999994</v>
      </c>
      <c r="U594" s="19">
        <v>430.94</v>
      </c>
      <c r="V594" s="19">
        <v>0</v>
      </c>
      <c r="W594" s="19">
        <v>0</v>
      </c>
      <c r="X594" s="19">
        <v>0</v>
      </c>
      <c r="Y594" s="19">
        <v>0</v>
      </c>
      <c r="Z594" s="19">
        <v>0</v>
      </c>
      <c r="AA594" s="19">
        <v>73837.98</v>
      </c>
      <c r="AB594" s="19">
        <v>0</v>
      </c>
      <c r="AC594" s="19">
        <v>0</v>
      </c>
      <c r="AD594" s="19">
        <v>0</v>
      </c>
      <c r="AE594" s="19">
        <v>0</v>
      </c>
      <c r="AF594" s="19">
        <v>0</v>
      </c>
      <c r="AG594" s="19">
        <v>0</v>
      </c>
      <c r="AH594" s="19">
        <v>0</v>
      </c>
      <c r="AI594" s="19">
        <v>0</v>
      </c>
      <c r="AJ594" s="19">
        <v>0</v>
      </c>
      <c r="AK594" s="19">
        <v>0</v>
      </c>
      <c r="AL594" s="19">
        <v>0</v>
      </c>
      <c r="AM594" s="19">
        <v>0</v>
      </c>
      <c r="AN594" s="19">
        <v>0</v>
      </c>
      <c r="AO594" s="19">
        <v>0</v>
      </c>
      <c r="AP594" s="19">
        <v>0</v>
      </c>
      <c r="AQ594" s="19">
        <v>0</v>
      </c>
      <c r="AR594" s="19">
        <v>0</v>
      </c>
      <c r="AS594" s="19"/>
      <c r="AT594" s="19"/>
      <c r="AU594" s="19">
        <f t="shared" si="9"/>
        <v>0</v>
      </c>
      <c r="AV594" s="19">
        <v>22886.28</v>
      </c>
      <c r="AW594" s="19">
        <v>73837.98</v>
      </c>
      <c r="AX594" s="20">
        <v>102</v>
      </c>
      <c r="AY594" s="20">
        <v>360</v>
      </c>
      <c r="AZ594" s="19">
        <v>271429.04800000001</v>
      </c>
      <c r="BA594" s="19">
        <v>79200</v>
      </c>
      <c r="BB594" s="21">
        <v>90</v>
      </c>
      <c r="BC594" s="21">
        <v>82.836977272727296</v>
      </c>
      <c r="BD594" s="21">
        <v>11.08</v>
      </c>
      <c r="BE594" s="21"/>
      <c r="BF594" s="17" t="s">
        <v>75</v>
      </c>
      <c r="BG594" s="14"/>
      <c r="BH594" s="17" t="s">
        <v>149</v>
      </c>
      <c r="BI594" s="17" t="s">
        <v>980</v>
      </c>
      <c r="BJ594" s="17" t="s">
        <v>981</v>
      </c>
      <c r="BK594" s="17" t="s">
        <v>78</v>
      </c>
      <c r="BL594" s="15" t="s">
        <v>79</v>
      </c>
      <c r="BM594" s="21">
        <v>567916.67790188</v>
      </c>
      <c r="BN594" s="15" t="s">
        <v>80</v>
      </c>
      <c r="BO594" s="21"/>
      <c r="BP594" s="22">
        <v>37333</v>
      </c>
      <c r="BQ594" s="22">
        <v>48291</v>
      </c>
      <c r="BR594" s="21"/>
      <c r="BS594" s="21">
        <v>108</v>
      </c>
      <c r="BT594" s="21">
        <v>25</v>
      </c>
    </row>
    <row r="595" spans="1:72" s="1" customFormat="1" ht="18.2" customHeight="1" x14ac:dyDescent="0.15">
      <c r="A595" s="5">
        <v>593</v>
      </c>
      <c r="B595" s="6" t="s">
        <v>72</v>
      </c>
      <c r="C595" s="6" t="s">
        <v>73</v>
      </c>
      <c r="D595" s="7">
        <v>45139</v>
      </c>
      <c r="E595" s="8" t="s">
        <v>988</v>
      </c>
      <c r="F595" s="9">
        <v>135</v>
      </c>
      <c r="G595" s="9">
        <v>134</v>
      </c>
      <c r="H595" s="10">
        <v>50596.68</v>
      </c>
      <c r="I595" s="10">
        <v>23117.32</v>
      </c>
      <c r="J595" s="10">
        <v>0</v>
      </c>
      <c r="K595" s="10">
        <v>73714</v>
      </c>
      <c r="L595" s="10">
        <v>291.87</v>
      </c>
      <c r="M595" s="10">
        <v>0</v>
      </c>
      <c r="N595" s="10"/>
      <c r="O595" s="10">
        <v>0</v>
      </c>
      <c r="P595" s="10">
        <v>0</v>
      </c>
      <c r="Q595" s="10">
        <v>0</v>
      </c>
      <c r="R595" s="10">
        <v>0</v>
      </c>
      <c r="S595" s="10">
        <v>73714</v>
      </c>
      <c r="T595" s="10">
        <v>79257.440000000002</v>
      </c>
      <c r="U595" s="10">
        <v>433.44</v>
      </c>
      <c r="V595" s="10">
        <v>0</v>
      </c>
      <c r="W595" s="10">
        <v>0</v>
      </c>
      <c r="X595" s="10">
        <v>0</v>
      </c>
      <c r="Y595" s="10">
        <v>0</v>
      </c>
      <c r="Z595" s="10">
        <v>0</v>
      </c>
      <c r="AA595" s="10">
        <v>79690.880000000005</v>
      </c>
      <c r="AB595" s="10">
        <v>0</v>
      </c>
      <c r="AC595" s="10">
        <v>0</v>
      </c>
      <c r="AD595" s="10">
        <v>0</v>
      </c>
      <c r="AE595" s="10">
        <v>0</v>
      </c>
      <c r="AF595" s="10">
        <v>0</v>
      </c>
      <c r="AG595" s="10">
        <v>0</v>
      </c>
      <c r="AH595" s="10">
        <v>0</v>
      </c>
      <c r="AI595" s="10">
        <v>0</v>
      </c>
      <c r="AJ595" s="10">
        <v>0</v>
      </c>
      <c r="AK595" s="10">
        <v>0</v>
      </c>
      <c r="AL595" s="10">
        <v>0</v>
      </c>
      <c r="AM595" s="10">
        <v>0</v>
      </c>
      <c r="AN595" s="10">
        <v>0</v>
      </c>
      <c r="AO595" s="10">
        <v>0</v>
      </c>
      <c r="AP595" s="10">
        <v>0</v>
      </c>
      <c r="AQ595" s="10">
        <v>0</v>
      </c>
      <c r="AR595" s="10">
        <v>0</v>
      </c>
      <c r="AS595" s="10"/>
      <c r="AT595" s="10"/>
      <c r="AU595" s="10">
        <f t="shared" si="9"/>
        <v>0</v>
      </c>
      <c r="AV595" s="10">
        <v>23409.19</v>
      </c>
      <c r="AW595" s="10">
        <v>79690.880000000005</v>
      </c>
      <c r="AX595" s="11">
        <v>103</v>
      </c>
      <c r="AY595" s="11">
        <v>360</v>
      </c>
      <c r="AZ595" s="10">
        <v>271429.04800000001</v>
      </c>
      <c r="BA595" s="10">
        <v>79200</v>
      </c>
      <c r="BB595" s="12">
        <v>90</v>
      </c>
      <c r="BC595" s="12">
        <v>83.765909090909105</v>
      </c>
      <c r="BD595" s="12">
        <v>11.08</v>
      </c>
      <c r="BE595" s="12"/>
      <c r="BF595" s="8" t="s">
        <v>75</v>
      </c>
      <c r="BG595" s="5"/>
      <c r="BH595" s="8" t="s">
        <v>149</v>
      </c>
      <c r="BI595" s="8" t="s">
        <v>980</v>
      </c>
      <c r="BJ595" s="8" t="s">
        <v>981</v>
      </c>
      <c r="BK595" s="8" t="s">
        <v>78</v>
      </c>
      <c r="BL595" s="6" t="s">
        <v>79</v>
      </c>
      <c r="BM595" s="12">
        <v>574285.28150799999</v>
      </c>
      <c r="BN595" s="6" t="s">
        <v>80</v>
      </c>
      <c r="BO595" s="12"/>
      <c r="BP595" s="13">
        <v>37333</v>
      </c>
      <c r="BQ595" s="13">
        <v>48291</v>
      </c>
      <c r="BR595" s="12"/>
      <c r="BS595" s="12">
        <v>108</v>
      </c>
      <c r="BT595" s="12">
        <v>25</v>
      </c>
    </row>
    <row r="596" spans="1:72" s="1" customFormat="1" ht="18.2" customHeight="1" x14ac:dyDescent="0.15">
      <c r="A596" s="14">
        <v>594</v>
      </c>
      <c r="B596" s="15" t="s">
        <v>72</v>
      </c>
      <c r="C596" s="15" t="s">
        <v>73</v>
      </c>
      <c r="D596" s="16">
        <v>45139</v>
      </c>
      <c r="E596" s="17" t="s">
        <v>989</v>
      </c>
      <c r="F596" s="18">
        <v>0</v>
      </c>
      <c r="G596" s="18">
        <v>0</v>
      </c>
      <c r="H596" s="19">
        <v>50479.33</v>
      </c>
      <c r="I596" s="19">
        <v>0</v>
      </c>
      <c r="J596" s="19">
        <v>0</v>
      </c>
      <c r="K596" s="19">
        <v>50479.33</v>
      </c>
      <c r="L596" s="19">
        <v>292.95</v>
      </c>
      <c r="M596" s="19">
        <v>0</v>
      </c>
      <c r="N596" s="19"/>
      <c r="O596" s="19">
        <v>0</v>
      </c>
      <c r="P596" s="19">
        <v>292.95</v>
      </c>
      <c r="Q596" s="19">
        <v>0</v>
      </c>
      <c r="R596" s="19">
        <v>0</v>
      </c>
      <c r="S596" s="19">
        <v>50186.38</v>
      </c>
      <c r="T596" s="19">
        <v>0</v>
      </c>
      <c r="U596" s="19">
        <v>432.44</v>
      </c>
      <c r="V596" s="19">
        <v>0</v>
      </c>
      <c r="W596" s="19">
        <v>0</v>
      </c>
      <c r="X596" s="19">
        <v>432.44</v>
      </c>
      <c r="Y596" s="19">
        <v>0</v>
      </c>
      <c r="Z596" s="19">
        <v>0</v>
      </c>
      <c r="AA596" s="19">
        <v>0</v>
      </c>
      <c r="AB596" s="19">
        <v>108</v>
      </c>
      <c r="AC596" s="19">
        <v>0</v>
      </c>
      <c r="AD596" s="19">
        <v>25</v>
      </c>
      <c r="AE596" s="19">
        <v>0</v>
      </c>
      <c r="AF596" s="19">
        <v>0</v>
      </c>
      <c r="AG596" s="19">
        <v>0</v>
      </c>
      <c r="AH596" s="19">
        <v>98.1</v>
      </c>
      <c r="AI596" s="19">
        <v>33.97</v>
      </c>
      <c r="AJ596" s="19">
        <v>0</v>
      </c>
      <c r="AK596" s="19">
        <v>0</v>
      </c>
      <c r="AL596" s="19">
        <v>0</v>
      </c>
      <c r="AM596" s="19">
        <v>0</v>
      </c>
      <c r="AN596" s="19">
        <v>0</v>
      </c>
      <c r="AO596" s="19">
        <v>0</v>
      </c>
      <c r="AP596" s="19">
        <v>0</v>
      </c>
      <c r="AQ596" s="19">
        <v>0</v>
      </c>
      <c r="AR596" s="19">
        <v>0</v>
      </c>
      <c r="AS596" s="19"/>
      <c r="AT596" s="19"/>
      <c r="AU596" s="19">
        <f t="shared" si="9"/>
        <v>990.46</v>
      </c>
      <c r="AV596" s="19">
        <v>0</v>
      </c>
      <c r="AW596" s="19">
        <v>0</v>
      </c>
      <c r="AX596" s="20">
        <v>103</v>
      </c>
      <c r="AY596" s="20">
        <v>360</v>
      </c>
      <c r="AZ596" s="19">
        <v>271430.10399999999</v>
      </c>
      <c r="BA596" s="19">
        <v>79200</v>
      </c>
      <c r="BB596" s="21">
        <v>90</v>
      </c>
      <c r="BC596" s="21">
        <v>57.029977272727301</v>
      </c>
      <c r="BD596" s="21">
        <v>11.08</v>
      </c>
      <c r="BE596" s="21"/>
      <c r="BF596" s="17" t="s">
        <v>91</v>
      </c>
      <c r="BG596" s="14"/>
      <c r="BH596" s="17" t="s">
        <v>149</v>
      </c>
      <c r="BI596" s="17" t="s">
        <v>980</v>
      </c>
      <c r="BJ596" s="17" t="s">
        <v>981</v>
      </c>
      <c r="BK596" s="17" t="s">
        <v>83</v>
      </c>
      <c r="BL596" s="15" t="s">
        <v>79</v>
      </c>
      <c r="BM596" s="21">
        <v>390988.13476635999</v>
      </c>
      <c r="BN596" s="15" t="s">
        <v>80</v>
      </c>
      <c r="BO596" s="21"/>
      <c r="BP596" s="22">
        <v>37335</v>
      </c>
      <c r="BQ596" s="22">
        <v>48293</v>
      </c>
      <c r="BR596" s="21"/>
      <c r="BS596" s="21">
        <v>108</v>
      </c>
      <c r="BT596" s="21">
        <v>25</v>
      </c>
    </row>
    <row r="597" spans="1:72" s="1" customFormat="1" ht="18.2" customHeight="1" x14ac:dyDescent="0.15">
      <c r="A597" s="5">
        <v>595</v>
      </c>
      <c r="B597" s="6" t="s">
        <v>72</v>
      </c>
      <c r="C597" s="6" t="s">
        <v>73</v>
      </c>
      <c r="D597" s="7">
        <v>45139</v>
      </c>
      <c r="E597" s="8" t="s">
        <v>990</v>
      </c>
      <c r="F597" s="9">
        <v>161</v>
      </c>
      <c r="G597" s="9">
        <v>161</v>
      </c>
      <c r="H597" s="10">
        <v>50885.85</v>
      </c>
      <c r="I597" s="10">
        <v>24814.97</v>
      </c>
      <c r="J597" s="10">
        <v>0</v>
      </c>
      <c r="K597" s="10">
        <v>75700.820000000007</v>
      </c>
      <c r="L597" s="10">
        <v>289.2</v>
      </c>
      <c r="M597" s="10">
        <v>0</v>
      </c>
      <c r="N597" s="10"/>
      <c r="O597" s="10">
        <v>0</v>
      </c>
      <c r="P597" s="10">
        <v>0</v>
      </c>
      <c r="Q597" s="10">
        <v>0</v>
      </c>
      <c r="R597" s="10">
        <v>0</v>
      </c>
      <c r="S597" s="10">
        <v>75700.820000000007</v>
      </c>
      <c r="T597" s="10">
        <v>97400.83</v>
      </c>
      <c r="U597" s="10">
        <v>435.92</v>
      </c>
      <c r="V597" s="10">
        <v>0</v>
      </c>
      <c r="W597" s="10">
        <v>0</v>
      </c>
      <c r="X597" s="10">
        <v>0</v>
      </c>
      <c r="Y597" s="10">
        <v>0</v>
      </c>
      <c r="Z597" s="10">
        <v>0</v>
      </c>
      <c r="AA597" s="10">
        <v>97836.75</v>
      </c>
      <c r="AB597" s="10">
        <v>0</v>
      </c>
      <c r="AC597" s="10">
        <v>0</v>
      </c>
      <c r="AD597" s="10">
        <v>0</v>
      </c>
      <c r="AE597" s="10">
        <v>0</v>
      </c>
      <c r="AF597" s="10">
        <v>0</v>
      </c>
      <c r="AG597" s="10">
        <v>0</v>
      </c>
      <c r="AH597" s="10">
        <v>0</v>
      </c>
      <c r="AI597" s="10">
        <v>0</v>
      </c>
      <c r="AJ597" s="10">
        <v>0</v>
      </c>
      <c r="AK597" s="10">
        <v>0</v>
      </c>
      <c r="AL597" s="10">
        <v>0</v>
      </c>
      <c r="AM597" s="10">
        <v>0</v>
      </c>
      <c r="AN597" s="10">
        <v>0</v>
      </c>
      <c r="AO597" s="10">
        <v>0</v>
      </c>
      <c r="AP597" s="10">
        <v>0</v>
      </c>
      <c r="AQ597" s="10">
        <v>0</v>
      </c>
      <c r="AR597" s="10">
        <v>0</v>
      </c>
      <c r="AS597" s="10"/>
      <c r="AT597" s="10"/>
      <c r="AU597" s="10">
        <f t="shared" si="9"/>
        <v>0</v>
      </c>
      <c r="AV597" s="10">
        <v>25104.17</v>
      </c>
      <c r="AW597" s="10">
        <v>97836.75</v>
      </c>
      <c r="AX597" s="11">
        <v>104</v>
      </c>
      <c r="AY597" s="11">
        <v>360</v>
      </c>
      <c r="AZ597" s="10">
        <v>271923.43199999997</v>
      </c>
      <c r="BA597" s="10">
        <v>79200</v>
      </c>
      <c r="BB597" s="12">
        <v>90</v>
      </c>
      <c r="BC597" s="12">
        <v>86.023659090909106</v>
      </c>
      <c r="BD597" s="12">
        <v>11.08</v>
      </c>
      <c r="BE597" s="12"/>
      <c r="BF597" s="8" t="s">
        <v>91</v>
      </c>
      <c r="BG597" s="5"/>
      <c r="BH597" s="8" t="s">
        <v>149</v>
      </c>
      <c r="BI597" s="8" t="s">
        <v>980</v>
      </c>
      <c r="BJ597" s="8" t="s">
        <v>981</v>
      </c>
      <c r="BK597" s="8" t="s">
        <v>78</v>
      </c>
      <c r="BL597" s="6" t="s">
        <v>79</v>
      </c>
      <c r="BM597" s="12">
        <v>589764.04379203997</v>
      </c>
      <c r="BN597" s="6" t="s">
        <v>80</v>
      </c>
      <c r="BO597" s="12"/>
      <c r="BP597" s="13">
        <v>37350</v>
      </c>
      <c r="BQ597" s="13">
        <v>48308</v>
      </c>
      <c r="BR597" s="12"/>
      <c r="BS597" s="12">
        <v>108</v>
      </c>
      <c r="BT597" s="12">
        <v>25</v>
      </c>
    </row>
    <row r="598" spans="1:72" s="1" customFormat="1" ht="18.2" customHeight="1" x14ac:dyDescent="0.15">
      <c r="A598" s="14">
        <v>596</v>
      </c>
      <c r="B598" s="15" t="s">
        <v>72</v>
      </c>
      <c r="C598" s="15" t="s">
        <v>73</v>
      </c>
      <c r="D598" s="16">
        <v>45139</v>
      </c>
      <c r="E598" s="17" t="s">
        <v>991</v>
      </c>
      <c r="F598" s="18">
        <v>168</v>
      </c>
      <c r="G598" s="18">
        <v>167</v>
      </c>
      <c r="H598" s="19">
        <v>44618.52</v>
      </c>
      <c r="I598" s="19">
        <v>29336.85</v>
      </c>
      <c r="J598" s="19">
        <v>0</v>
      </c>
      <c r="K598" s="19">
        <v>73955.37</v>
      </c>
      <c r="L598" s="19">
        <v>333.62</v>
      </c>
      <c r="M598" s="19">
        <v>0</v>
      </c>
      <c r="N598" s="19"/>
      <c r="O598" s="19">
        <v>0</v>
      </c>
      <c r="P598" s="19">
        <v>0</v>
      </c>
      <c r="Q598" s="19">
        <v>0</v>
      </c>
      <c r="R598" s="19">
        <v>0</v>
      </c>
      <c r="S598" s="19">
        <v>73955.37</v>
      </c>
      <c r="T598" s="19">
        <v>92176.34</v>
      </c>
      <c r="U598" s="19">
        <v>389.67</v>
      </c>
      <c r="V598" s="19">
        <v>0</v>
      </c>
      <c r="W598" s="19">
        <v>0</v>
      </c>
      <c r="X598" s="19">
        <v>0</v>
      </c>
      <c r="Y598" s="19">
        <v>0</v>
      </c>
      <c r="Z598" s="19">
        <v>0</v>
      </c>
      <c r="AA598" s="19">
        <v>92566.01</v>
      </c>
      <c r="AB598" s="19">
        <v>0</v>
      </c>
      <c r="AC598" s="19">
        <v>0</v>
      </c>
      <c r="AD598" s="19">
        <v>0</v>
      </c>
      <c r="AE598" s="19">
        <v>0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9">
        <v>0</v>
      </c>
      <c r="AL598" s="19">
        <v>0</v>
      </c>
      <c r="AM598" s="19">
        <v>0</v>
      </c>
      <c r="AN598" s="19">
        <v>0</v>
      </c>
      <c r="AO598" s="19">
        <v>0</v>
      </c>
      <c r="AP598" s="19">
        <v>0</v>
      </c>
      <c r="AQ598" s="19">
        <v>0</v>
      </c>
      <c r="AR598" s="19">
        <v>0</v>
      </c>
      <c r="AS598" s="19"/>
      <c r="AT598" s="19"/>
      <c r="AU598" s="19">
        <f t="shared" si="9"/>
        <v>0</v>
      </c>
      <c r="AV598" s="19">
        <v>29670.47</v>
      </c>
      <c r="AW598" s="19">
        <v>92566.01</v>
      </c>
      <c r="AX598" s="20">
        <v>88</v>
      </c>
      <c r="AY598" s="20">
        <v>360</v>
      </c>
      <c r="AZ598" s="19">
        <v>271923.43199999997</v>
      </c>
      <c r="BA598" s="19">
        <v>79200</v>
      </c>
      <c r="BB598" s="21">
        <v>90</v>
      </c>
      <c r="BC598" s="21">
        <v>84.040193181818196</v>
      </c>
      <c r="BD598" s="21">
        <v>10.48</v>
      </c>
      <c r="BE598" s="21"/>
      <c r="BF598" s="17" t="s">
        <v>75</v>
      </c>
      <c r="BG598" s="14"/>
      <c r="BH598" s="17" t="s">
        <v>149</v>
      </c>
      <c r="BI598" s="17" t="s">
        <v>980</v>
      </c>
      <c r="BJ598" s="17" t="s">
        <v>981</v>
      </c>
      <c r="BK598" s="17" t="s">
        <v>78</v>
      </c>
      <c r="BL598" s="15" t="s">
        <v>79</v>
      </c>
      <c r="BM598" s="21">
        <v>576165.72807714005</v>
      </c>
      <c r="BN598" s="15" t="s">
        <v>80</v>
      </c>
      <c r="BO598" s="21"/>
      <c r="BP598" s="22">
        <v>37350</v>
      </c>
      <c r="BQ598" s="22">
        <v>48308</v>
      </c>
      <c r="BR598" s="21"/>
      <c r="BS598" s="21">
        <v>90</v>
      </c>
      <c r="BT598" s="21">
        <v>0</v>
      </c>
    </row>
    <row r="599" spans="1:72" s="1" customFormat="1" ht="18.2" customHeight="1" x14ac:dyDescent="0.15">
      <c r="A599" s="5">
        <v>597</v>
      </c>
      <c r="B599" s="6" t="s">
        <v>72</v>
      </c>
      <c r="C599" s="6" t="s">
        <v>73</v>
      </c>
      <c r="D599" s="7">
        <v>45139</v>
      </c>
      <c r="E599" s="8" t="s">
        <v>992</v>
      </c>
      <c r="F599" s="9">
        <v>140</v>
      </c>
      <c r="G599" s="9">
        <v>139</v>
      </c>
      <c r="H599" s="10">
        <v>50885.85</v>
      </c>
      <c r="I599" s="10">
        <v>23283.75</v>
      </c>
      <c r="J599" s="10">
        <v>0</v>
      </c>
      <c r="K599" s="10">
        <v>74169.600000000006</v>
      </c>
      <c r="L599" s="10">
        <v>289.2</v>
      </c>
      <c r="M599" s="10">
        <v>0</v>
      </c>
      <c r="N599" s="10"/>
      <c r="O599" s="10">
        <v>0</v>
      </c>
      <c r="P599" s="10">
        <v>0</v>
      </c>
      <c r="Q599" s="10">
        <v>0</v>
      </c>
      <c r="R599" s="10">
        <v>0</v>
      </c>
      <c r="S599" s="10">
        <v>74169.600000000006</v>
      </c>
      <c r="T599" s="10">
        <v>82624.2</v>
      </c>
      <c r="U599" s="10">
        <v>435.92</v>
      </c>
      <c r="V599" s="10">
        <v>0</v>
      </c>
      <c r="W599" s="10">
        <v>0</v>
      </c>
      <c r="X599" s="10">
        <v>0</v>
      </c>
      <c r="Y599" s="10">
        <v>0</v>
      </c>
      <c r="Z599" s="10">
        <v>0</v>
      </c>
      <c r="AA599" s="10">
        <v>83060.12</v>
      </c>
      <c r="AB599" s="10">
        <v>0</v>
      </c>
      <c r="AC599" s="10">
        <v>0</v>
      </c>
      <c r="AD599" s="10">
        <v>0</v>
      </c>
      <c r="AE599" s="10">
        <v>0</v>
      </c>
      <c r="AF599" s="10">
        <v>0</v>
      </c>
      <c r="AG599" s="10">
        <v>0</v>
      </c>
      <c r="AH599" s="10">
        <v>0</v>
      </c>
      <c r="AI599" s="10">
        <v>0</v>
      </c>
      <c r="AJ599" s="10">
        <v>0</v>
      </c>
      <c r="AK599" s="10">
        <v>0</v>
      </c>
      <c r="AL599" s="10">
        <v>0</v>
      </c>
      <c r="AM599" s="10">
        <v>0</v>
      </c>
      <c r="AN599" s="10">
        <v>0</v>
      </c>
      <c r="AO599" s="10">
        <v>0</v>
      </c>
      <c r="AP599" s="10">
        <v>0</v>
      </c>
      <c r="AQ599" s="10">
        <v>0</v>
      </c>
      <c r="AR599" s="10">
        <v>0</v>
      </c>
      <c r="AS599" s="10"/>
      <c r="AT599" s="10"/>
      <c r="AU599" s="10">
        <f t="shared" si="9"/>
        <v>0</v>
      </c>
      <c r="AV599" s="10">
        <v>23572.95</v>
      </c>
      <c r="AW599" s="10">
        <v>83060.12</v>
      </c>
      <c r="AX599" s="11">
        <v>104</v>
      </c>
      <c r="AY599" s="11">
        <v>360</v>
      </c>
      <c r="AZ599" s="10">
        <v>272298.136</v>
      </c>
      <c r="BA599" s="10">
        <v>79200</v>
      </c>
      <c r="BB599" s="12">
        <v>90</v>
      </c>
      <c r="BC599" s="12">
        <v>84.283636363636404</v>
      </c>
      <c r="BD599" s="12">
        <v>11.08</v>
      </c>
      <c r="BE599" s="12"/>
      <c r="BF599" s="8" t="s">
        <v>75</v>
      </c>
      <c r="BG599" s="5"/>
      <c r="BH599" s="8" t="s">
        <v>149</v>
      </c>
      <c r="BI599" s="8" t="s">
        <v>980</v>
      </c>
      <c r="BJ599" s="8" t="s">
        <v>981</v>
      </c>
      <c r="BK599" s="8" t="s">
        <v>78</v>
      </c>
      <c r="BL599" s="6" t="s">
        <v>79</v>
      </c>
      <c r="BM599" s="12">
        <v>577834.7344512</v>
      </c>
      <c r="BN599" s="6" t="s">
        <v>80</v>
      </c>
      <c r="BO599" s="12"/>
      <c r="BP599" s="13">
        <v>37357</v>
      </c>
      <c r="BQ599" s="13">
        <v>48315</v>
      </c>
      <c r="BR599" s="12"/>
      <c r="BS599" s="12">
        <v>108</v>
      </c>
      <c r="BT599" s="12">
        <v>25</v>
      </c>
    </row>
    <row r="600" spans="1:72" s="1" customFormat="1" ht="18.2" customHeight="1" x14ac:dyDescent="0.15">
      <c r="A600" s="14">
        <v>598</v>
      </c>
      <c r="B600" s="15" t="s">
        <v>72</v>
      </c>
      <c r="C600" s="15" t="s">
        <v>73</v>
      </c>
      <c r="D600" s="16">
        <v>45139</v>
      </c>
      <c r="E600" s="17" t="s">
        <v>993</v>
      </c>
      <c r="F600" s="18">
        <v>108</v>
      </c>
      <c r="G600" s="18">
        <v>107</v>
      </c>
      <c r="H600" s="19">
        <v>46256.4</v>
      </c>
      <c r="I600" s="19">
        <v>23225.279999999999</v>
      </c>
      <c r="J600" s="19">
        <v>0</v>
      </c>
      <c r="K600" s="19">
        <v>69481.679999999993</v>
      </c>
      <c r="L600" s="19">
        <v>331.95</v>
      </c>
      <c r="M600" s="19">
        <v>0</v>
      </c>
      <c r="N600" s="19"/>
      <c r="O600" s="19">
        <v>0</v>
      </c>
      <c r="P600" s="19">
        <v>0</v>
      </c>
      <c r="Q600" s="19">
        <v>0</v>
      </c>
      <c r="R600" s="19">
        <v>0</v>
      </c>
      <c r="S600" s="19">
        <v>69481.679999999993</v>
      </c>
      <c r="T600" s="19">
        <v>58030.38</v>
      </c>
      <c r="U600" s="19">
        <v>396.26</v>
      </c>
      <c r="V600" s="19">
        <v>0</v>
      </c>
      <c r="W600" s="19">
        <v>0</v>
      </c>
      <c r="X600" s="19">
        <v>0</v>
      </c>
      <c r="Y600" s="19">
        <v>0</v>
      </c>
      <c r="Z600" s="19">
        <v>0</v>
      </c>
      <c r="AA600" s="19">
        <v>58426.64</v>
      </c>
      <c r="AB600" s="19">
        <v>0</v>
      </c>
      <c r="AC600" s="19">
        <v>0</v>
      </c>
      <c r="AD600" s="19">
        <v>0</v>
      </c>
      <c r="AE600" s="19">
        <v>0</v>
      </c>
      <c r="AF600" s="19">
        <v>0</v>
      </c>
      <c r="AG600" s="19">
        <v>0</v>
      </c>
      <c r="AH600" s="19">
        <v>0</v>
      </c>
      <c r="AI600" s="19">
        <v>0</v>
      </c>
      <c r="AJ600" s="19">
        <v>0</v>
      </c>
      <c r="AK600" s="19">
        <v>0</v>
      </c>
      <c r="AL600" s="19">
        <v>0</v>
      </c>
      <c r="AM600" s="19">
        <v>0</v>
      </c>
      <c r="AN600" s="19">
        <v>0</v>
      </c>
      <c r="AO600" s="19">
        <v>0</v>
      </c>
      <c r="AP600" s="19">
        <v>0</v>
      </c>
      <c r="AQ600" s="19">
        <v>0</v>
      </c>
      <c r="AR600" s="19">
        <v>0</v>
      </c>
      <c r="AS600" s="19"/>
      <c r="AT600" s="19"/>
      <c r="AU600" s="19">
        <f t="shared" si="9"/>
        <v>0</v>
      </c>
      <c r="AV600" s="19">
        <v>23557.23</v>
      </c>
      <c r="AW600" s="19">
        <v>58426.64</v>
      </c>
      <c r="AX600" s="20">
        <v>89</v>
      </c>
      <c r="AY600" s="20">
        <v>360</v>
      </c>
      <c r="AZ600" s="19">
        <v>272936.84000000003</v>
      </c>
      <c r="BA600" s="19">
        <v>79200</v>
      </c>
      <c r="BB600" s="21">
        <v>90</v>
      </c>
      <c r="BC600" s="21">
        <v>78.956454545454505</v>
      </c>
      <c r="BD600" s="21">
        <v>11.08</v>
      </c>
      <c r="BE600" s="21"/>
      <c r="BF600" s="17" t="s">
        <v>75</v>
      </c>
      <c r="BG600" s="14"/>
      <c r="BH600" s="17" t="s">
        <v>149</v>
      </c>
      <c r="BI600" s="17" t="s">
        <v>980</v>
      </c>
      <c r="BJ600" s="17" t="s">
        <v>981</v>
      </c>
      <c r="BK600" s="17" t="s">
        <v>78</v>
      </c>
      <c r="BL600" s="15" t="s">
        <v>79</v>
      </c>
      <c r="BM600" s="21">
        <v>541312.45297295996</v>
      </c>
      <c r="BN600" s="15" t="s">
        <v>80</v>
      </c>
      <c r="BO600" s="21"/>
      <c r="BP600" s="22">
        <v>37365</v>
      </c>
      <c r="BQ600" s="22">
        <v>48323</v>
      </c>
      <c r="BR600" s="21"/>
      <c r="BS600" s="21">
        <v>108</v>
      </c>
      <c r="BT600" s="21">
        <v>25</v>
      </c>
    </row>
    <row r="601" spans="1:72" s="1" customFormat="1" ht="18.2" customHeight="1" x14ac:dyDescent="0.15">
      <c r="A601" s="5">
        <v>599</v>
      </c>
      <c r="B601" s="6" t="s">
        <v>72</v>
      </c>
      <c r="C601" s="6" t="s">
        <v>73</v>
      </c>
      <c r="D601" s="7">
        <v>45139</v>
      </c>
      <c r="E601" s="8" t="s">
        <v>994</v>
      </c>
      <c r="F601" s="9">
        <v>167</v>
      </c>
      <c r="G601" s="9">
        <v>166</v>
      </c>
      <c r="H601" s="10">
        <v>61706.27</v>
      </c>
      <c r="I601" s="10">
        <v>28253.25</v>
      </c>
      <c r="J601" s="10">
        <v>0</v>
      </c>
      <c r="K601" s="10">
        <v>89959.52</v>
      </c>
      <c r="L601" s="10">
        <v>339</v>
      </c>
      <c r="M601" s="10">
        <v>0</v>
      </c>
      <c r="N601" s="10"/>
      <c r="O601" s="10">
        <v>0</v>
      </c>
      <c r="P601" s="10">
        <v>0</v>
      </c>
      <c r="Q601" s="10">
        <v>0</v>
      </c>
      <c r="R601" s="10">
        <v>0</v>
      </c>
      <c r="S601" s="10">
        <v>89959.52</v>
      </c>
      <c r="T601" s="10">
        <v>126685.81</v>
      </c>
      <c r="U601" s="10">
        <v>588.78</v>
      </c>
      <c r="V601" s="10">
        <v>0</v>
      </c>
      <c r="W601" s="10">
        <v>0</v>
      </c>
      <c r="X601" s="10">
        <v>0</v>
      </c>
      <c r="Y601" s="10">
        <v>0</v>
      </c>
      <c r="Z601" s="10">
        <v>0</v>
      </c>
      <c r="AA601" s="10">
        <v>127274.59</v>
      </c>
      <c r="AB601" s="10">
        <v>0</v>
      </c>
      <c r="AC601" s="10">
        <v>0</v>
      </c>
      <c r="AD601" s="10">
        <v>0</v>
      </c>
      <c r="AE601" s="10">
        <v>0</v>
      </c>
      <c r="AF601" s="10">
        <v>0</v>
      </c>
      <c r="AG601" s="10">
        <v>0</v>
      </c>
      <c r="AH601" s="10">
        <v>0</v>
      </c>
      <c r="AI601" s="10">
        <v>0</v>
      </c>
      <c r="AJ601" s="10">
        <v>0</v>
      </c>
      <c r="AK601" s="10">
        <v>0</v>
      </c>
      <c r="AL601" s="10">
        <v>0</v>
      </c>
      <c r="AM601" s="10">
        <v>0</v>
      </c>
      <c r="AN601" s="10">
        <v>0</v>
      </c>
      <c r="AO601" s="10">
        <v>0</v>
      </c>
      <c r="AP601" s="10">
        <v>0</v>
      </c>
      <c r="AQ601" s="10">
        <v>0</v>
      </c>
      <c r="AR601" s="10">
        <v>0</v>
      </c>
      <c r="AS601" s="10"/>
      <c r="AT601" s="10"/>
      <c r="AU601" s="10">
        <f t="shared" si="9"/>
        <v>0</v>
      </c>
      <c r="AV601" s="10">
        <v>28592.25</v>
      </c>
      <c r="AW601" s="10">
        <v>127274.59</v>
      </c>
      <c r="AX601" s="11">
        <v>105</v>
      </c>
      <c r="AY601" s="11">
        <v>360</v>
      </c>
      <c r="AZ601" s="10">
        <v>437014.91850000003</v>
      </c>
      <c r="BA601" s="10">
        <v>94050</v>
      </c>
      <c r="BB601" s="12">
        <v>67.099999999999994</v>
      </c>
      <c r="BC601" s="12">
        <v>64.181645847953206</v>
      </c>
      <c r="BD601" s="12">
        <v>11.45</v>
      </c>
      <c r="BE601" s="12"/>
      <c r="BF601" s="8" t="s">
        <v>75</v>
      </c>
      <c r="BG601" s="5"/>
      <c r="BH601" s="8" t="s">
        <v>149</v>
      </c>
      <c r="BI601" s="8" t="s">
        <v>980</v>
      </c>
      <c r="BJ601" s="8" t="s">
        <v>981</v>
      </c>
      <c r="BK601" s="8" t="s">
        <v>78</v>
      </c>
      <c r="BL601" s="6" t="s">
        <v>79</v>
      </c>
      <c r="BM601" s="12">
        <v>700849.61157344002</v>
      </c>
      <c r="BN601" s="6" t="s">
        <v>80</v>
      </c>
      <c r="BO601" s="12"/>
      <c r="BP601" s="13">
        <v>37392</v>
      </c>
      <c r="BQ601" s="13">
        <v>48350</v>
      </c>
      <c r="BR601" s="12"/>
      <c r="BS601" s="12">
        <v>163</v>
      </c>
      <c r="BT601" s="12">
        <v>0</v>
      </c>
    </row>
    <row r="602" spans="1:72" s="1" customFormat="1" ht="18.2" customHeight="1" x14ac:dyDescent="0.15">
      <c r="A602" s="14">
        <v>600</v>
      </c>
      <c r="B602" s="15" t="s">
        <v>72</v>
      </c>
      <c r="C602" s="15" t="s">
        <v>73</v>
      </c>
      <c r="D602" s="16">
        <v>45139</v>
      </c>
      <c r="E602" s="17" t="s">
        <v>995</v>
      </c>
      <c r="F602" s="18">
        <v>167</v>
      </c>
      <c r="G602" s="18">
        <v>166</v>
      </c>
      <c r="H602" s="19">
        <v>50415.54</v>
      </c>
      <c r="I602" s="19">
        <v>25486.63</v>
      </c>
      <c r="J602" s="19">
        <v>0</v>
      </c>
      <c r="K602" s="19">
        <v>75902.17</v>
      </c>
      <c r="L602" s="19">
        <v>287.35000000000002</v>
      </c>
      <c r="M602" s="19">
        <v>0</v>
      </c>
      <c r="N602" s="19"/>
      <c r="O602" s="19">
        <v>0</v>
      </c>
      <c r="P602" s="19">
        <v>0</v>
      </c>
      <c r="Q602" s="19">
        <v>0</v>
      </c>
      <c r="R602" s="19">
        <v>0</v>
      </c>
      <c r="S602" s="19">
        <v>75902.17</v>
      </c>
      <c r="T602" s="19">
        <v>97323.4</v>
      </c>
      <c r="U602" s="19">
        <v>417.19</v>
      </c>
      <c r="V602" s="19">
        <v>0</v>
      </c>
      <c r="W602" s="19">
        <v>0</v>
      </c>
      <c r="X602" s="19">
        <v>0</v>
      </c>
      <c r="Y602" s="19">
        <v>0</v>
      </c>
      <c r="Z602" s="19">
        <v>0</v>
      </c>
      <c r="AA602" s="19">
        <v>97740.59</v>
      </c>
      <c r="AB602" s="19">
        <v>0</v>
      </c>
      <c r="AC602" s="19">
        <v>0</v>
      </c>
      <c r="AD602" s="19">
        <v>0</v>
      </c>
      <c r="AE602" s="19">
        <v>0</v>
      </c>
      <c r="AF602" s="19">
        <v>0</v>
      </c>
      <c r="AG602" s="19">
        <v>0</v>
      </c>
      <c r="AH602" s="19">
        <v>0</v>
      </c>
      <c r="AI602" s="19">
        <v>0</v>
      </c>
      <c r="AJ602" s="19">
        <v>0</v>
      </c>
      <c r="AK602" s="19">
        <v>0</v>
      </c>
      <c r="AL602" s="19">
        <v>0</v>
      </c>
      <c r="AM602" s="19">
        <v>0</v>
      </c>
      <c r="AN602" s="19">
        <v>0</v>
      </c>
      <c r="AO602" s="19">
        <v>0</v>
      </c>
      <c r="AP602" s="19">
        <v>0</v>
      </c>
      <c r="AQ602" s="19">
        <v>0</v>
      </c>
      <c r="AR602" s="19">
        <v>0</v>
      </c>
      <c r="AS602" s="19"/>
      <c r="AT602" s="19"/>
      <c r="AU602" s="19">
        <f t="shared" si="9"/>
        <v>0</v>
      </c>
      <c r="AV602" s="19">
        <v>25773.98</v>
      </c>
      <c r="AW602" s="19">
        <v>97740.59</v>
      </c>
      <c r="AX602" s="20">
        <v>105</v>
      </c>
      <c r="AY602" s="20">
        <v>360</v>
      </c>
      <c r="AZ602" s="19">
        <v>274056.90399999998</v>
      </c>
      <c r="BA602" s="19">
        <v>79200</v>
      </c>
      <c r="BB602" s="21">
        <v>90</v>
      </c>
      <c r="BC602" s="21">
        <v>86.252465909090901</v>
      </c>
      <c r="BD602" s="21">
        <v>10.73</v>
      </c>
      <c r="BE602" s="21"/>
      <c r="BF602" s="17" t="s">
        <v>91</v>
      </c>
      <c r="BG602" s="14"/>
      <c r="BH602" s="17" t="s">
        <v>149</v>
      </c>
      <c r="BI602" s="17" t="s">
        <v>980</v>
      </c>
      <c r="BJ602" s="17" t="s">
        <v>981</v>
      </c>
      <c r="BK602" s="17" t="s">
        <v>78</v>
      </c>
      <c r="BL602" s="15" t="s">
        <v>79</v>
      </c>
      <c r="BM602" s="21">
        <v>591332.70566673996</v>
      </c>
      <c r="BN602" s="15" t="s">
        <v>80</v>
      </c>
      <c r="BO602" s="21"/>
      <c r="BP602" s="22">
        <v>37399</v>
      </c>
      <c r="BQ602" s="22">
        <v>48357</v>
      </c>
      <c r="BR602" s="21"/>
      <c r="BS602" s="21">
        <v>129</v>
      </c>
      <c r="BT602" s="21">
        <v>25</v>
      </c>
    </row>
    <row r="603" spans="1:72" s="1" customFormat="1" ht="18.2" customHeight="1" x14ac:dyDescent="0.15">
      <c r="A603" s="5">
        <v>601</v>
      </c>
      <c r="B603" s="6" t="s">
        <v>72</v>
      </c>
      <c r="C603" s="6" t="s">
        <v>73</v>
      </c>
      <c r="D603" s="7">
        <v>45139</v>
      </c>
      <c r="E603" s="8" t="s">
        <v>996</v>
      </c>
      <c r="F603" s="9">
        <v>0</v>
      </c>
      <c r="G603" s="9">
        <v>0</v>
      </c>
      <c r="H603" s="10">
        <v>46286.68</v>
      </c>
      <c r="I603" s="10">
        <v>0</v>
      </c>
      <c r="J603" s="10">
        <v>0</v>
      </c>
      <c r="K603" s="10">
        <v>46286.68</v>
      </c>
      <c r="L603" s="10">
        <v>323.20999999999998</v>
      </c>
      <c r="M603" s="10">
        <v>0</v>
      </c>
      <c r="N603" s="10"/>
      <c r="O603" s="10">
        <v>0</v>
      </c>
      <c r="P603" s="10">
        <v>323.20999999999998</v>
      </c>
      <c r="Q603" s="10">
        <v>2.52</v>
      </c>
      <c r="R603" s="10">
        <v>0</v>
      </c>
      <c r="S603" s="10">
        <v>45960.95</v>
      </c>
      <c r="T603" s="10">
        <v>0</v>
      </c>
      <c r="U603" s="10">
        <v>383.02</v>
      </c>
      <c r="V603" s="10">
        <v>0</v>
      </c>
      <c r="W603" s="10">
        <v>0</v>
      </c>
      <c r="X603" s="10">
        <v>383.02</v>
      </c>
      <c r="Y603" s="10">
        <v>0</v>
      </c>
      <c r="Z603" s="10">
        <v>0</v>
      </c>
      <c r="AA603" s="10">
        <v>0</v>
      </c>
      <c r="AB603" s="10">
        <v>132</v>
      </c>
      <c r="AC603" s="10">
        <v>0</v>
      </c>
      <c r="AD603" s="10">
        <v>25</v>
      </c>
      <c r="AE603" s="10">
        <v>0</v>
      </c>
      <c r="AF603" s="10">
        <v>0</v>
      </c>
      <c r="AG603" s="10">
        <v>0</v>
      </c>
      <c r="AH603" s="10">
        <v>98.13</v>
      </c>
      <c r="AI603" s="19">
        <v>33.97</v>
      </c>
      <c r="AJ603" s="10">
        <v>0</v>
      </c>
      <c r="AK603" s="10">
        <v>0</v>
      </c>
      <c r="AL603" s="10">
        <v>0</v>
      </c>
      <c r="AM603" s="10">
        <v>0</v>
      </c>
      <c r="AN603" s="10">
        <v>0</v>
      </c>
      <c r="AO603" s="10">
        <v>0</v>
      </c>
      <c r="AP603" s="10">
        <v>0</v>
      </c>
      <c r="AQ603" s="10">
        <v>0</v>
      </c>
      <c r="AR603" s="10">
        <v>0</v>
      </c>
      <c r="AS603" s="10"/>
      <c r="AT603" s="10"/>
      <c r="AU603" s="10">
        <f t="shared" si="9"/>
        <v>997.84999999999991</v>
      </c>
      <c r="AV603" s="10">
        <v>0</v>
      </c>
      <c r="AW603" s="10">
        <v>0</v>
      </c>
      <c r="AX603" s="11">
        <v>93</v>
      </c>
      <c r="AY603" s="11">
        <v>360</v>
      </c>
      <c r="AZ603" s="10">
        <v>274386.99200000003</v>
      </c>
      <c r="BA603" s="10">
        <v>79200</v>
      </c>
      <c r="BB603" s="12">
        <v>90</v>
      </c>
      <c r="BC603" s="12">
        <v>52.2283522727273</v>
      </c>
      <c r="BD603" s="12">
        <v>10.68</v>
      </c>
      <c r="BE603" s="12"/>
      <c r="BF603" s="8" t="s">
        <v>91</v>
      </c>
      <c r="BG603" s="5"/>
      <c r="BH603" s="8" t="s">
        <v>149</v>
      </c>
      <c r="BI603" s="8" t="s">
        <v>980</v>
      </c>
      <c r="BJ603" s="8" t="s">
        <v>981</v>
      </c>
      <c r="BK603" s="8" t="s">
        <v>83</v>
      </c>
      <c r="BL603" s="6" t="s">
        <v>79</v>
      </c>
      <c r="BM603" s="12">
        <v>358068.9843059</v>
      </c>
      <c r="BN603" s="6" t="s">
        <v>80</v>
      </c>
      <c r="BO603" s="12"/>
      <c r="BP603" s="13">
        <v>37410</v>
      </c>
      <c r="BQ603" s="13">
        <v>48368</v>
      </c>
      <c r="BR603" s="12"/>
      <c r="BS603" s="12">
        <v>132</v>
      </c>
      <c r="BT603" s="12">
        <v>25</v>
      </c>
    </row>
    <row r="604" spans="1:72" s="1" customFormat="1" ht="18.2" customHeight="1" x14ac:dyDescent="0.15">
      <c r="A604" s="14">
        <v>602</v>
      </c>
      <c r="B604" s="15" t="s">
        <v>72</v>
      </c>
      <c r="C604" s="15" t="s">
        <v>73</v>
      </c>
      <c r="D604" s="16">
        <v>45139</v>
      </c>
      <c r="E604" s="17" t="s">
        <v>997</v>
      </c>
      <c r="F604" s="18">
        <v>0</v>
      </c>
      <c r="G604" s="18">
        <v>0</v>
      </c>
      <c r="H604" s="19">
        <v>75120.72</v>
      </c>
      <c r="I604" s="19">
        <v>0</v>
      </c>
      <c r="J604" s="19">
        <v>0</v>
      </c>
      <c r="K604" s="19">
        <v>75120.72</v>
      </c>
      <c r="L604" s="19">
        <v>531.38</v>
      </c>
      <c r="M604" s="19">
        <v>0</v>
      </c>
      <c r="N604" s="19"/>
      <c r="O604" s="19">
        <v>0</v>
      </c>
      <c r="P604" s="19">
        <v>531.38</v>
      </c>
      <c r="Q604" s="19">
        <v>26.42</v>
      </c>
      <c r="R604" s="19">
        <v>0</v>
      </c>
      <c r="S604" s="19">
        <v>74562.92</v>
      </c>
      <c r="T604" s="19">
        <v>0</v>
      </c>
      <c r="U604" s="19">
        <v>689.23</v>
      </c>
      <c r="V604" s="19">
        <v>0</v>
      </c>
      <c r="W604" s="19">
        <v>0</v>
      </c>
      <c r="X604" s="19">
        <v>689.23</v>
      </c>
      <c r="Y604" s="19">
        <v>0</v>
      </c>
      <c r="Z604" s="19">
        <v>0</v>
      </c>
      <c r="AA604" s="19">
        <v>0</v>
      </c>
      <c r="AB604" s="19">
        <v>95</v>
      </c>
      <c r="AC604" s="19">
        <v>0</v>
      </c>
      <c r="AD604" s="19">
        <v>0</v>
      </c>
      <c r="AE604" s="19">
        <v>0</v>
      </c>
      <c r="AF604" s="19">
        <v>0</v>
      </c>
      <c r="AG604" s="19">
        <v>0</v>
      </c>
      <c r="AH604" s="19">
        <v>144.69999999999999</v>
      </c>
      <c r="AI604" s="19">
        <v>33.97</v>
      </c>
      <c r="AJ604" s="19">
        <v>0</v>
      </c>
      <c r="AK604" s="19">
        <v>0</v>
      </c>
      <c r="AL604" s="19">
        <v>0</v>
      </c>
      <c r="AM604" s="19">
        <v>0</v>
      </c>
      <c r="AN604" s="19">
        <v>0</v>
      </c>
      <c r="AO604" s="19">
        <v>0</v>
      </c>
      <c r="AP604" s="19">
        <v>0</v>
      </c>
      <c r="AQ604" s="19">
        <v>0</v>
      </c>
      <c r="AR604" s="19">
        <v>0</v>
      </c>
      <c r="AS604" s="19"/>
      <c r="AT604" s="19"/>
      <c r="AU604" s="19">
        <f t="shared" si="9"/>
        <v>1520.7</v>
      </c>
      <c r="AV604" s="19">
        <v>0</v>
      </c>
      <c r="AW604" s="19">
        <v>0</v>
      </c>
      <c r="AX604" s="20">
        <v>106</v>
      </c>
      <c r="AY604" s="20">
        <v>360</v>
      </c>
      <c r="AZ604" s="19">
        <v>489653.45549999998</v>
      </c>
      <c r="BA604" s="19">
        <v>128070</v>
      </c>
      <c r="BB604" s="21">
        <v>81.7</v>
      </c>
      <c r="BC604" s="21">
        <v>47.566101069727502</v>
      </c>
      <c r="BD604" s="21">
        <v>11.01</v>
      </c>
      <c r="BE604" s="21"/>
      <c r="BF604" s="17" t="s">
        <v>75</v>
      </c>
      <c r="BG604" s="14"/>
      <c r="BH604" s="17" t="s">
        <v>149</v>
      </c>
      <c r="BI604" s="17" t="s">
        <v>980</v>
      </c>
      <c r="BJ604" s="17" t="s">
        <v>981</v>
      </c>
      <c r="BK604" s="17" t="s">
        <v>83</v>
      </c>
      <c r="BL604" s="15" t="s">
        <v>79</v>
      </c>
      <c r="BM604" s="21">
        <v>580898.98122823995</v>
      </c>
      <c r="BN604" s="15" t="s">
        <v>80</v>
      </c>
      <c r="BO604" s="21"/>
      <c r="BP604" s="22">
        <v>37426</v>
      </c>
      <c r="BQ604" s="22">
        <v>48384</v>
      </c>
      <c r="BR604" s="21"/>
      <c r="BS604" s="21">
        <v>95</v>
      </c>
      <c r="BT604" s="21">
        <v>0</v>
      </c>
    </row>
    <row r="605" spans="1:72" s="1" customFormat="1" ht="18.2" customHeight="1" x14ac:dyDescent="0.15">
      <c r="A605" s="5">
        <v>603</v>
      </c>
      <c r="B605" s="6" t="s">
        <v>72</v>
      </c>
      <c r="C605" s="6" t="s">
        <v>73</v>
      </c>
      <c r="D605" s="7">
        <v>45139</v>
      </c>
      <c r="E605" s="8" t="s">
        <v>998</v>
      </c>
      <c r="F605" s="9">
        <v>126</v>
      </c>
      <c r="G605" s="9">
        <v>125</v>
      </c>
      <c r="H605" s="10">
        <v>64686.9</v>
      </c>
      <c r="I605" s="10">
        <v>26977.919999999998</v>
      </c>
      <c r="J605" s="10">
        <v>0</v>
      </c>
      <c r="K605" s="10">
        <v>91664.82</v>
      </c>
      <c r="L605" s="10">
        <v>357.92</v>
      </c>
      <c r="M605" s="10">
        <v>0</v>
      </c>
      <c r="N605" s="10"/>
      <c r="O605" s="10">
        <v>87.69</v>
      </c>
      <c r="P605" s="10">
        <v>0</v>
      </c>
      <c r="Q605" s="10">
        <v>0</v>
      </c>
      <c r="R605" s="10">
        <v>0</v>
      </c>
      <c r="S605" s="10">
        <v>91577.13</v>
      </c>
      <c r="T605" s="10">
        <v>90968.960000000006</v>
      </c>
      <c r="U605" s="10">
        <v>578.95000000000005</v>
      </c>
      <c r="V605" s="10">
        <v>0</v>
      </c>
      <c r="W605" s="10">
        <v>721.57</v>
      </c>
      <c r="X605" s="10">
        <v>0</v>
      </c>
      <c r="Y605" s="10">
        <v>0</v>
      </c>
      <c r="Z605" s="10">
        <v>0</v>
      </c>
      <c r="AA605" s="10">
        <v>90826.34</v>
      </c>
      <c r="AB605" s="10">
        <v>0</v>
      </c>
      <c r="AC605" s="10">
        <v>0</v>
      </c>
      <c r="AD605" s="10">
        <v>0</v>
      </c>
      <c r="AE605" s="10">
        <v>0</v>
      </c>
      <c r="AF605" s="10">
        <v>0</v>
      </c>
      <c r="AG605" s="10">
        <v>0</v>
      </c>
      <c r="AH605" s="10">
        <v>0</v>
      </c>
      <c r="AI605" s="19">
        <v>33.97</v>
      </c>
      <c r="AJ605" s="10">
        <v>0</v>
      </c>
      <c r="AK605" s="10">
        <v>0</v>
      </c>
      <c r="AL605" s="10">
        <v>0</v>
      </c>
      <c r="AM605" s="10">
        <v>0</v>
      </c>
      <c r="AN605" s="10">
        <v>0</v>
      </c>
      <c r="AO605" s="10">
        <v>0</v>
      </c>
      <c r="AP605" s="10">
        <v>0</v>
      </c>
      <c r="AQ605" s="10">
        <v>0</v>
      </c>
      <c r="AR605" s="10">
        <v>0</v>
      </c>
      <c r="AS605" s="10"/>
      <c r="AT605" s="10"/>
      <c r="AU605" s="10">
        <f t="shared" si="9"/>
        <v>843.23</v>
      </c>
      <c r="AV605" s="10">
        <v>27248.15</v>
      </c>
      <c r="AW605" s="10">
        <v>90826.34</v>
      </c>
      <c r="AX605" s="11">
        <v>107</v>
      </c>
      <c r="AY605" s="11">
        <v>360</v>
      </c>
      <c r="AZ605" s="10">
        <v>350192.70529999997</v>
      </c>
      <c r="BA605" s="10">
        <v>100443.6</v>
      </c>
      <c r="BB605" s="12">
        <v>90</v>
      </c>
      <c r="BC605" s="12">
        <v>82.055419160603606</v>
      </c>
      <c r="BD605" s="12">
        <v>10.74</v>
      </c>
      <c r="BE605" s="12"/>
      <c r="BF605" s="8" t="s">
        <v>91</v>
      </c>
      <c r="BG605" s="5"/>
      <c r="BH605" s="8" t="s">
        <v>149</v>
      </c>
      <c r="BI605" s="8" t="s">
        <v>980</v>
      </c>
      <c r="BJ605" s="8" t="s">
        <v>981</v>
      </c>
      <c r="BK605" s="8" t="s">
        <v>78</v>
      </c>
      <c r="BL605" s="6" t="s">
        <v>79</v>
      </c>
      <c r="BM605" s="12">
        <v>713451.96138786001</v>
      </c>
      <c r="BN605" s="6" t="s">
        <v>80</v>
      </c>
      <c r="BO605" s="12"/>
      <c r="BP605" s="13">
        <v>37452</v>
      </c>
      <c r="BQ605" s="13">
        <v>48410</v>
      </c>
      <c r="BR605" s="12"/>
      <c r="BS605" s="12">
        <v>95</v>
      </c>
      <c r="BT605" s="12">
        <v>0</v>
      </c>
    </row>
    <row r="606" spans="1:72" s="1" customFormat="1" ht="18.2" customHeight="1" x14ac:dyDescent="0.15">
      <c r="A606" s="14">
        <v>604</v>
      </c>
      <c r="B606" s="15" t="s">
        <v>72</v>
      </c>
      <c r="C606" s="15" t="s">
        <v>73</v>
      </c>
      <c r="D606" s="16">
        <v>45139</v>
      </c>
      <c r="E606" s="17" t="s">
        <v>999</v>
      </c>
      <c r="F606" s="18">
        <v>132</v>
      </c>
      <c r="G606" s="18">
        <v>131</v>
      </c>
      <c r="H606" s="19">
        <v>60336.58</v>
      </c>
      <c r="I606" s="19">
        <v>26018.639999999999</v>
      </c>
      <c r="J606" s="19">
        <v>0</v>
      </c>
      <c r="K606" s="19">
        <v>86355.22</v>
      </c>
      <c r="L606" s="19">
        <v>335.39</v>
      </c>
      <c r="M606" s="19">
        <v>0</v>
      </c>
      <c r="N606" s="19"/>
      <c r="O606" s="19">
        <v>0</v>
      </c>
      <c r="P606" s="19">
        <v>0</v>
      </c>
      <c r="Q606" s="19">
        <v>0</v>
      </c>
      <c r="R606" s="19">
        <v>0</v>
      </c>
      <c r="S606" s="19">
        <v>86355.22</v>
      </c>
      <c r="T606" s="19">
        <v>88937.58</v>
      </c>
      <c r="U606" s="19">
        <v>535.49</v>
      </c>
      <c r="V606" s="19">
        <v>0</v>
      </c>
      <c r="W606" s="19">
        <v>0</v>
      </c>
      <c r="X606" s="19">
        <v>0</v>
      </c>
      <c r="Y606" s="19">
        <v>0</v>
      </c>
      <c r="Z606" s="19">
        <v>0</v>
      </c>
      <c r="AA606" s="19">
        <v>89473.07</v>
      </c>
      <c r="AB606" s="19">
        <v>0</v>
      </c>
      <c r="AC606" s="19">
        <v>0</v>
      </c>
      <c r="AD606" s="19">
        <v>0</v>
      </c>
      <c r="AE606" s="19">
        <v>0</v>
      </c>
      <c r="AF606" s="19">
        <v>0</v>
      </c>
      <c r="AG606" s="19">
        <v>0</v>
      </c>
      <c r="AH606" s="19">
        <v>0</v>
      </c>
      <c r="AI606" s="19">
        <v>0</v>
      </c>
      <c r="AJ606" s="19">
        <v>0</v>
      </c>
      <c r="AK606" s="19">
        <v>0</v>
      </c>
      <c r="AL606" s="19">
        <v>0</v>
      </c>
      <c r="AM606" s="19">
        <v>0</v>
      </c>
      <c r="AN606" s="19">
        <v>0</v>
      </c>
      <c r="AO606" s="19">
        <v>0</v>
      </c>
      <c r="AP606" s="19">
        <v>0</v>
      </c>
      <c r="AQ606" s="19">
        <v>0</v>
      </c>
      <c r="AR606" s="19">
        <v>0</v>
      </c>
      <c r="AS606" s="19"/>
      <c r="AT606" s="19"/>
      <c r="AU606" s="19">
        <f t="shared" si="9"/>
        <v>0</v>
      </c>
      <c r="AV606" s="19">
        <v>26354.03</v>
      </c>
      <c r="AW606" s="19">
        <v>89473.07</v>
      </c>
      <c r="AX606" s="20">
        <v>107</v>
      </c>
      <c r="AY606" s="20">
        <v>360</v>
      </c>
      <c r="AZ606" s="19">
        <v>328010.24300000002</v>
      </c>
      <c r="BA606" s="19">
        <v>94050</v>
      </c>
      <c r="BB606" s="21">
        <v>90</v>
      </c>
      <c r="BC606" s="21">
        <v>82.636574162679395</v>
      </c>
      <c r="BD606" s="21">
        <v>10.65</v>
      </c>
      <c r="BE606" s="21"/>
      <c r="BF606" s="17" t="s">
        <v>91</v>
      </c>
      <c r="BG606" s="14"/>
      <c r="BH606" s="17" t="s">
        <v>149</v>
      </c>
      <c r="BI606" s="17" t="s">
        <v>980</v>
      </c>
      <c r="BJ606" s="17" t="s">
        <v>981</v>
      </c>
      <c r="BK606" s="17" t="s">
        <v>78</v>
      </c>
      <c r="BL606" s="15" t="s">
        <v>79</v>
      </c>
      <c r="BM606" s="21">
        <v>672769.51226883999</v>
      </c>
      <c r="BN606" s="15" t="s">
        <v>80</v>
      </c>
      <c r="BO606" s="21"/>
      <c r="BP606" s="22">
        <v>37455</v>
      </c>
      <c r="BQ606" s="22">
        <v>48413</v>
      </c>
      <c r="BR606" s="21"/>
      <c r="BS606" s="21">
        <v>95</v>
      </c>
      <c r="BT606" s="21">
        <v>0</v>
      </c>
    </row>
    <row r="607" spans="1:72" s="1" customFormat="1" ht="18.2" customHeight="1" x14ac:dyDescent="0.15">
      <c r="A607" s="5">
        <v>605</v>
      </c>
      <c r="B607" s="6" t="s">
        <v>72</v>
      </c>
      <c r="C607" s="6" t="s">
        <v>73</v>
      </c>
      <c r="D607" s="7">
        <v>45139</v>
      </c>
      <c r="E607" s="8" t="s">
        <v>1000</v>
      </c>
      <c r="F607" s="9">
        <v>150</v>
      </c>
      <c r="G607" s="9">
        <v>149</v>
      </c>
      <c r="H607" s="10">
        <v>47005.83</v>
      </c>
      <c r="I607" s="10">
        <v>26817.82</v>
      </c>
      <c r="J607" s="10">
        <v>0</v>
      </c>
      <c r="K607" s="10">
        <v>73823.649999999994</v>
      </c>
      <c r="L607" s="10">
        <v>316.82</v>
      </c>
      <c r="M607" s="10">
        <v>0</v>
      </c>
      <c r="N607" s="10"/>
      <c r="O607" s="10">
        <v>0</v>
      </c>
      <c r="P607" s="10">
        <v>0</v>
      </c>
      <c r="Q607" s="10">
        <v>0</v>
      </c>
      <c r="R607" s="10">
        <v>0</v>
      </c>
      <c r="S607" s="10">
        <v>73823.649999999994</v>
      </c>
      <c r="T607" s="10">
        <v>83063.460000000006</v>
      </c>
      <c r="U607" s="10">
        <v>388.97</v>
      </c>
      <c r="V607" s="10">
        <v>0</v>
      </c>
      <c r="W607" s="10">
        <v>0</v>
      </c>
      <c r="X607" s="10">
        <v>0</v>
      </c>
      <c r="Y607" s="10">
        <v>0</v>
      </c>
      <c r="Z607" s="10">
        <v>0</v>
      </c>
      <c r="AA607" s="10">
        <v>83452.429999999993</v>
      </c>
      <c r="AB607" s="10">
        <v>0</v>
      </c>
      <c r="AC607" s="10">
        <v>0</v>
      </c>
      <c r="AD607" s="10">
        <v>0</v>
      </c>
      <c r="AE607" s="10">
        <v>0</v>
      </c>
      <c r="AF607" s="10">
        <v>0</v>
      </c>
      <c r="AG607" s="10">
        <v>0</v>
      </c>
      <c r="AH607" s="10">
        <v>0</v>
      </c>
      <c r="AI607" s="10">
        <v>0</v>
      </c>
      <c r="AJ607" s="10">
        <v>0</v>
      </c>
      <c r="AK607" s="10">
        <v>0</v>
      </c>
      <c r="AL607" s="10">
        <v>0</v>
      </c>
      <c r="AM607" s="10">
        <v>0</v>
      </c>
      <c r="AN607" s="10">
        <v>0</v>
      </c>
      <c r="AO607" s="10">
        <v>0</v>
      </c>
      <c r="AP607" s="10">
        <v>0</v>
      </c>
      <c r="AQ607" s="10">
        <v>0</v>
      </c>
      <c r="AR607" s="10">
        <v>0</v>
      </c>
      <c r="AS607" s="10"/>
      <c r="AT607" s="10"/>
      <c r="AU607" s="10">
        <f t="shared" si="9"/>
        <v>0</v>
      </c>
      <c r="AV607" s="10">
        <v>27134.639999999999</v>
      </c>
      <c r="AW607" s="10">
        <v>83452.429999999993</v>
      </c>
      <c r="AX607" s="11">
        <v>94</v>
      </c>
      <c r="AY607" s="11">
        <v>360</v>
      </c>
      <c r="AZ607" s="10">
        <v>276929.22399999999</v>
      </c>
      <c r="BA607" s="10">
        <v>79200</v>
      </c>
      <c r="BB607" s="12">
        <v>90</v>
      </c>
      <c r="BC607" s="12">
        <v>83.890511363636406</v>
      </c>
      <c r="BD607" s="12">
        <v>10.68</v>
      </c>
      <c r="BE607" s="12"/>
      <c r="BF607" s="8" t="s">
        <v>91</v>
      </c>
      <c r="BG607" s="5"/>
      <c r="BH607" s="8" t="s">
        <v>149</v>
      </c>
      <c r="BI607" s="8" t="s">
        <v>980</v>
      </c>
      <c r="BJ607" s="8" t="s">
        <v>981</v>
      </c>
      <c r="BK607" s="8" t="s">
        <v>78</v>
      </c>
      <c r="BL607" s="6" t="s">
        <v>79</v>
      </c>
      <c r="BM607" s="12">
        <v>575139.53417530004</v>
      </c>
      <c r="BN607" s="6" t="s">
        <v>80</v>
      </c>
      <c r="BO607" s="12"/>
      <c r="BP607" s="13">
        <v>37483</v>
      </c>
      <c r="BQ607" s="13">
        <v>48441</v>
      </c>
      <c r="BR607" s="12"/>
      <c r="BS607" s="12">
        <v>132</v>
      </c>
      <c r="BT607" s="12">
        <v>25</v>
      </c>
    </row>
    <row r="608" spans="1:72" s="1" customFormat="1" ht="18.2" customHeight="1" x14ac:dyDescent="0.15">
      <c r="A608" s="14">
        <v>606</v>
      </c>
      <c r="B608" s="15" t="s">
        <v>72</v>
      </c>
      <c r="C608" s="15" t="s">
        <v>73</v>
      </c>
      <c r="D608" s="16">
        <v>45139</v>
      </c>
      <c r="E608" s="17" t="s">
        <v>1001</v>
      </c>
      <c r="F608" s="18">
        <v>115</v>
      </c>
      <c r="G608" s="18">
        <v>114</v>
      </c>
      <c r="H608" s="19">
        <v>50715.37</v>
      </c>
      <c r="I608" s="19">
        <v>20190.72</v>
      </c>
      <c r="J608" s="19">
        <v>0</v>
      </c>
      <c r="K608" s="19">
        <v>70906.09</v>
      </c>
      <c r="L608" s="19">
        <v>280.39</v>
      </c>
      <c r="M608" s="19">
        <v>0</v>
      </c>
      <c r="N608" s="19"/>
      <c r="O608" s="19">
        <v>0</v>
      </c>
      <c r="P608" s="19">
        <v>0</v>
      </c>
      <c r="Q608" s="19">
        <v>0</v>
      </c>
      <c r="R608" s="19">
        <v>0</v>
      </c>
      <c r="S608" s="19">
        <v>70906.09</v>
      </c>
      <c r="T608" s="19">
        <v>62265.29</v>
      </c>
      <c r="U608" s="19">
        <v>442.91</v>
      </c>
      <c r="V608" s="19">
        <v>0</v>
      </c>
      <c r="W608" s="19">
        <v>0</v>
      </c>
      <c r="X608" s="19">
        <v>0</v>
      </c>
      <c r="Y608" s="19">
        <v>0</v>
      </c>
      <c r="Z608" s="19">
        <v>0</v>
      </c>
      <c r="AA608" s="19">
        <v>62708.2</v>
      </c>
      <c r="AB608" s="19">
        <v>0</v>
      </c>
      <c r="AC608" s="19">
        <v>0</v>
      </c>
      <c r="AD608" s="19">
        <v>0</v>
      </c>
      <c r="AE608" s="19">
        <v>0</v>
      </c>
      <c r="AF608" s="19">
        <v>0</v>
      </c>
      <c r="AG608" s="19">
        <v>0</v>
      </c>
      <c r="AH608" s="19">
        <v>0</v>
      </c>
      <c r="AI608" s="19">
        <v>0</v>
      </c>
      <c r="AJ608" s="19">
        <v>0</v>
      </c>
      <c r="AK608" s="19">
        <v>0</v>
      </c>
      <c r="AL608" s="19">
        <v>0</v>
      </c>
      <c r="AM608" s="19">
        <v>0</v>
      </c>
      <c r="AN608" s="19">
        <v>0</v>
      </c>
      <c r="AO608" s="19">
        <v>0</v>
      </c>
      <c r="AP608" s="19">
        <v>0</v>
      </c>
      <c r="AQ608" s="19">
        <v>0</v>
      </c>
      <c r="AR608" s="19">
        <v>0</v>
      </c>
      <c r="AS608" s="19"/>
      <c r="AT608" s="19"/>
      <c r="AU608" s="19">
        <f t="shared" si="9"/>
        <v>0</v>
      </c>
      <c r="AV608" s="19">
        <v>20471.11</v>
      </c>
      <c r="AW608" s="19">
        <v>62708.2</v>
      </c>
      <c r="AX608" s="20">
        <v>108</v>
      </c>
      <c r="AY608" s="20">
        <v>360</v>
      </c>
      <c r="AZ608" s="19">
        <v>277176.41600000003</v>
      </c>
      <c r="BA608" s="19">
        <v>79200</v>
      </c>
      <c r="BB608" s="21">
        <v>90</v>
      </c>
      <c r="BC608" s="21">
        <v>80.575102272727307</v>
      </c>
      <c r="BD608" s="21">
        <v>10.48</v>
      </c>
      <c r="BE608" s="21"/>
      <c r="BF608" s="17" t="s">
        <v>91</v>
      </c>
      <c r="BG608" s="14"/>
      <c r="BH608" s="17" t="s">
        <v>149</v>
      </c>
      <c r="BI608" s="17" t="s">
        <v>980</v>
      </c>
      <c r="BJ608" s="17" t="s">
        <v>981</v>
      </c>
      <c r="BK608" s="17" t="s">
        <v>78</v>
      </c>
      <c r="BL608" s="15" t="s">
        <v>79</v>
      </c>
      <c r="BM608" s="21">
        <v>552409.63529698004</v>
      </c>
      <c r="BN608" s="15" t="s">
        <v>80</v>
      </c>
      <c r="BO608" s="21"/>
      <c r="BP608" s="22">
        <v>37492</v>
      </c>
      <c r="BQ608" s="22">
        <v>48450</v>
      </c>
      <c r="BR608" s="21"/>
      <c r="BS608" s="21">
        <v>90</v>
      </c>
      <c r="BT608" s="21">
        <v>0</v>
      </c>
    </row>
    <row r="609" spans="1:72" s="1" customFormat="1" ht="18.2" customHeight="1" x14ac:dyDescent="0.15">
      <c r="A609" s="5">
        <v>607</v>
      </c>
      <c r="B609" s="6" t="s">
        <v>72</v>
      </c>
      <c r="C609" s="6" t="s">
        <v>73</v>
      </c>
      <c r="D609" s="7">
        <v>45139</v>
      </c>
      <c r="E609" s="8" t="s">
        <v>1002</v>
      </c>
      <c r="F609" s="9">
        <v>188</v>
      </c>
      <c r="G609" s="9">
        <v>187</v>
      </c>
      <c r="H609" s="10">
        <v>55449.599999999999</v>
      </c>
      <c r="I609" s="10">
        <v>27733.26</v>
      </c>
      <c r="J609" s="10">
        <v>0</v>
      </c>
      <c r="K609" s="10">
        <v>83182.86</v>
      </c>
      <c r="L609" s="10">
        <v>301.57</v>
      </c>
      <c r="M609" s="10">
        <v>0</v>
      </c>
      <c r="N609" s="10"/>
      <c r="O609" s="10">
        <v>0</v>
      </c>
      <c r="P609" s="10">
        <v>0</v>
      </c>
      <c r="Q609" s="10">
        <v>0</v>
      </c>
      <c r="R609" s="10">
        <v>0</v>
      </c>
      <c r="S609" s="10">
        <v>83182.86</v>
      </c>
      <c r="T609" s="10">
        <v>120350.58</v>
      </c>
      <c r="U609" s="10">
        <v>486.11</v>
      </c>
      <c r="V609" s="10">
        <v>0</v>
      </c>
      <c r="W609" s="10">
        <v>0</v>
      </c>
      <c r="X609" s="10">
        <v>0</v>
      </c>
      <c r="Y609" s="10">
        <v>0</v>
      </c>
      <c r="Z609" s="10">
        <v>0</v>
      </c>
      <c r="AA609" s="10">
        <v>120836.69</v>
      </c>
      <c r="AB609" s="10">
        <v>0</v>
      </c>
      <c r="AC609" s="10">
        <v>0</v>
      </c>
      <c r="AD609" s="10">
        <v>0</v>
      </c>
      <c r="AE609" s="10">
        <v>0</v>
      </c>
      <c r="AF609" s="10">
        <v>0</v>
      </c>
      <c r="AG609" s="10">
        <v>0</v>
      </c>
      <c r="AH609" s="10">
        <v>0</v>
      </c>
      <c r="AI609" s="10">
        <v>0</v>
      </c>
      <c r="AJ609" s="10">
        <v>0</v>
      </c>
      <c r="AK609" s="10">
        <v>0</v>
      </c>
      <c r="AL609" s="10">
        <v>0</v>
      </c>
      <c r="AM609" s="10">
        <v>0</v>
      </c>
      <c r="AN609" s="10">
        <v>0</v>
      </c>
      <c r="AO609" s="10">
        <v>0</v>
      </c>
      <c r="AP609" s="10">
        <v>0</v>
      </c>
      <c r="AQ609" s="10">
        <v>0</v>
      </c>
      <c r="AR609" s="10">
        <v>0</v>
      </c>
      <c r="AS609" s="10"/>
      <c r="AT609" s="10"/>
      <c r="AU609" s="10">
        <f t="shared" si="9"/>
        <v>0</v>
      </c>
      <c r="AV609" s="10">
        <v>28034.83</v>
      </c>
      <c r="AW609" s="10">
        <v>120836.69</v>
      </c>
      <c r="AX609" s="11">
        <v>109</v>
      </c>
      <c r="AY609" s="11">
        <v>360</v>
      </c>
      <c r="AZ609" s="10">
        <v>301873.48800000001</v>
      </c>
      <c r="BA609" s="10">
        <v>85968.9</v>
      </c>
      <c r="BB609" s="12">
        <v>90</v>
      </c>
      <c r="BC609" s="12">
        <v>87.083321992022704</v>
      </c>
      <c r="BD609" s="12">
        <v>10.52</v>
      </c>
      <c r="BE609" s="12"/>
      <c r="BF609" s="8" t="s">
        <v>91</v>
      </c>
      <c r="BG609" s="5"/>
      <c r="BH609" s="8" t="s">
        <v>149</v>
      </c>
      <c r="BI609" s="8" t="s">
        <v>980</v>
      </c>
      <c r="BJ609" s="8" t="s">
        <v>981</v>
      </c>
      <c r="BK609" s="8" t="s">
        <v>78</v>
      </c>
      <c r="BL609" s="6" t="s">
        <v>79</v>
      </c>
      <c r="BM609" s="12">
        <v>648054.53742492001</v>
      </c>
      <c r="BN609" s="6" t="s">
        <v>80</v>
      </c>
      <c r="BO609" s="12"/>
      <c r="BP609" s="13">
        <v>37519</v>
      </c>
      <c r="BQ609" s="13">
        <v>48477</v>
      </c>
      <c r="BR609" s="12"/>
      <c r="BS609" s="12">
        <v>95</v>
      </c>
      <c r="BT609" s="12">
        <v>0</v>
      </c>
    </row>
    <row r="610" spans="1:72" s="1" customFormat="1" ht="18.2" customHeight="1" x14ac:dyDescent="0.15">
      <c r="A610" s="14">
        <v>608</v>
      </c>
      <c r="B610" s="15" t="s">
        <v>72</v>
      </c>
      <c r="C610" s="15" t="s">
        <v>73</v>
      </c>
      <c r="D610" s="16">
        <v>45139</v>
      </c>
      <c r="E610" s="17" t="s">
        <v>1003</v>
      </c>
      <c r="F610" s="18">
        <v>148</v>
      </c>
      <c r="G610" s="18">
        <v>147</v>
      </c>
      <c r="H610" s="19">
        <v>61005.65</v>
      </c>
      <c r="I610" s="19">
        <v>77525.38</v>
      </c>
      <c r="J610" s="19">
        <v>0</v>
      </c>
      <c r="K610" s="19">
        <v>138531.03</v>
      </c>
      <c r="L610" s="19">
        <v>933.04</v>
      </c>
      <c r="M610" s="19">
        <v>0</v>
      </c>
      <c r="N610" s="19"/>
      <c r="O610" s="19">
        <v>0</v>
      </c>
      <c r="P610" s="19">
        <v>0</v>
      </c>
      <c r="Q610" s="19">
        <v>0</v>
      </c>
      <c r="R610" s="19">
        <v>0</v>
      </c>
      <c r="S610" s="19">
        <v>138531.03</v>
      </c>
      <c r="T610" s="19">
        <v>139039.42000000001</v>
      </c>
      <c r="U610" s="19">
        <v>530.24</v>
      </c>
      <c r="V610" s="19">
        <v>0</v>
      </c>
      <c r="W610" s="19">
        <v>0</v>
      </c>
      <c r="X610" s="19">
        <v>0</v>
      </c>
      <c r="Y610" s="19">
        <v>0</v>
      </c>
      <c r="Z610" s="19">
        <v>0</v>
      </c>
      <c r="AA610" s="19">
        <v>139569.66</v>
      </c>
      <c r="AB610" s="19">
        <v>0</v>
      </c>
      <c r="AC610" s="19">
        <v>0</v>
      </c>
      <c r="AD610" s="19">
        <v>0</v>
      </c>
      <c r="AE610" s="19">
        <v>0</v>
      </c>
      <c r="AF610" s="19">
        <v>0</v>
      </c>
      <c r="AG610" s="19">
        <v>0</v>
      </c>
      <c r="AH610" s="19">
        <v>0</v>
      </c>
      <c r="AI610" s="19">
        <v>0</v>
      </c>
      <c r="AJ610" s="19">
        <v>0</v>
      </c>
      <c r="AK610" s="19">
        <v>0</v>
      </c>
      <c r="AL610" s="19">
        <v>0</v>
      </c>
      <c r="AM610" s="19">
        <v>0</v>
      </c>
      <c r="AN610" s="19">
        <v>0</v>
      </c>
      <c r="AO610" s="19">
        <v>0</v>
      </c>
      <c r="AP610" s="19">
        <v>0</v>
      </c>
      <c r="AQ610" s="19">
        <v>0</v>
      </c>
      <c r="AR610" s="19">
        <v>0</v>
      </c>
      <c r="AS610" s="19"/>
      <c r="AT610" s="19"/>
      <c r="AU610" s="19">
        <f t="shared" si="9"/>
        <v>0</v>
      </c>
      <c r="AV610" s="19">
        <v>78458.42</v>
      </c>
      <c r="AW610" s="19">
        <v>139569.66</v>
      </c>
      <c r="AX610" s="20">
        <v>51</v>
      </c>
      <c r="AY610" s="20">
        <v>300</v>
      </c>
      <c r="AZ610" s="19">
        <v>551343.78520000004</v>
      </c>
      <c r="BA610" s="19">
        <v>155801.70000000001</v>
      </c>
      <c r="BB610" s="21">
        <v>90</v>
      </c>
      <c r="BC610" s="21">
        <v>80.023470218874394</v>
      </c>
      <c r="BD610" s="21">
        <v>10.43</v>
      </c>
      <c r="BE610" s="21"/>
      <c r="BF610" s="17" t="s">
        <v>75</v>
      </c>
      <c r="BG610" s="14"/>
      <c r="BH610" s="17" t="s">
        <v>149</v>
      </c>
      <c r="BI610" s="17" t="s">
        <v>980</v>
      </c>
      <c r="BJ610" s="17" t="s">
        <v>981</v>
      </c>
      <c r="BK610" s="17" t="s">
        <v>78</v>
      </c>
      <c r="BL610" s="15" t="s">
        <v>79</v>
      </c>
      <c r="BM610" s="21">
        <v>1079256.7431036599</v>
      </c>
      <c r="BN610" s="15" t="s">
        <v>80</v>
      </c>
      <c r="BO610" s="21"/>
      <c r="BP610" s="22">
        <v>37561</v>
      </c>
      <c r="BQ610" s="22">
        <v>46692</v>
      </c>
      <c r="BR610" s="21"/>
      <c r="BS610" s="21">
        <v>242.39</v>
      </c>
      <c r="BT610" s="21">
        <v>0</v>
      </c>
    </row>
    <row r="611" spans="1:72" s="1" customFormat="1" ht="18.2" customHeight="1" x14ac:dyDescent="0.15">
      <c r="A611" s="5">
        <v>609</v>
      </c>
      <c r="B611" s="6" t="s">
        <v>72</v>
      </c>
      <c r="C611" s="6" t="s">
        <v>73</v>
      </c>
      <c r="D611" s="7">
        <v>45139</v>
      </c>
      <c r="E611" s="8" t="s">
        <v>1004</v>
      </c>
      <c r="F611" s="9">
        <v>2</v>
      </c>
      <c r="G611" s="9">
        <v>1</v>
      </c>
      <c r="H611" s="10">
        <v>45906.12</v>
      </c>
      <c r="I611" s="10">
        <v>644.59</v>
      </c>
      <c r="J611" s="10">
        <v>0</v>
      </c>
      <c r="K611" s="10">
        <v>46550.71</v>
      </c>
      <c r="L611" s="10">
        <v>326.60000000000002</v>
      </c>
      <c r="M611" s="10">
        <v>0</v>
      </c>
      <c r="N611" s="10"/>
      <c r="O611" s="10">
        <v>0</v>
      </c>
      <c r="P611" s="10">
        <v>0</v>
      </c>
      <c r="Q611" s="10">
        <v>0</v>
      </c>
      <c r="R611" s="10">
        <v>0</v>
      </c>
      <c r="S611" s="10">
        <v>46550.71</v>
      </c>
      <c r="T611" s="10">
        <v>767.75</v>
      </c>
      <c r="U611" s="10">
        <v>379.87</v>
      </c>
      <c r="V611" s="10">
        <v>0</v>
      </c>
      <c r="W611" s="10">
        <v>0</v>
      </c>
      <c r="X611" s="10">
        <v>0</v>
      </c>
      <c r="Y611" s="10">
        <v>0</v>
      </c>
      <c r="Z611" s="10">
        <v>0</v>
      </c>
      <c r="AA611" s="10">
        <v>1147.6199999999999</v>
      </c>
      <c r="AB611" s="10">
        <v>0</v>
      </c>
      <c r="AC611" s="10">
        <v>0</v>
      </c>
      <c r="AD611" s="10">
        <v>0</v>
      </c>
      <c r="AE611" s="10">
        <v>0</v>
      </c>
      <c r="AF611" s="10">
        <v>0</v>
      </c>
      <c r="AG611" s="10">
        <v>0</v>
      </c>
      <c r="AH611" s="10">
        <v>0</v>
      </c>
      <c r="AI611" s="10">
        <v>0</v>
      </c>
      <c r="AJ611" s="10">
        <v>0</v>
      </c>
      <c r="AK611" s="10">
        <v>0</v>
      </c>
      <c r="AL611" s="10">
        <v>0</v>
      </c>
      <c r="AM611" s="10">
        <v>0</v>
      </c>
      <c r="AN611" s="10">
        <v>0</v>
      </c>
      <c r="AO611" s="10">
        <v>0</v>
      </c>
      <c r="AP611" s="10">
        <v>0</v>
      </c>
      <c r="AQ611" s="10">
        <v>0</v>
      </c>
      <c r="AR611" s="10">
        <v>0</v>
      </c>
      <c r="AS611" s="10"/>
      <c r="AT611" s="10"/>
      <c r="AU611" s="10">
        <f t="shared" si="9"/>
        <v>0</v>
      </c>
      <c r="AV611" s="10">
        <v>971.19</v>
      </c>
      <c r="AW611" s="10">
        <v>1147.6199999999999</v>
      </c>
      <c r="AX611" s="11">
        <v>92</v>
      </c>
      <c r="AY611" s="11">
        <v>360</v>
      </c>
      <c r="AZ611" s="10">
        <v>279854.87199999997</v>
      </c>
      <c r="BA611" s="10">
        <v>79200</v>
      </c>
      <c r="BB611" s="12">
        <v>90</v>
      </c>
      <c r="BC611" s="12">
        <v>52.898534090909102</v>
      </c>
      <c r="BD611" s="12">
        <v>10.68</v>
      </c>
      <c r="BE611" s="12"/>
      <c r="BF611" s="8" t="s">
        <v>91</v>
      </c>
      <c r="BG611" s="5"/>
      <c r="BH611" s="8" t="s">
        <v>149</v>
      </c>
      <c r="BI611" s="8" t="s">
        <v>980</v>
      </c>
      <c r="BJ611" s="8" t="s">
        <v>981</v>
      </c>
      <c r="BK611" s="8" t="s">
        <v>97</v>
      </c>
      <c r="BL611" s="6" t="s">
        <v>79</v>
      </c>
      <c r="BM611" s="12">
        <v>362663.64051261998</v>
      </c>
      <c r="BN611" s="6" t="s">
        <v>80</v>
      </c>
      <c r="BO611" s="12"/>
      <c r="BP611" s="13">
        <v>37554</v>
      </c>
      <c r="BQ611" s="13">
        <v>48512</v>
      </c>
      <c r="BR611" s="12"/>
      <c r="BS611" s="12">
        <v>132</v>
      </c>
      <c r="BT611" s="12">
        <v>95</v>
      </c>
    </row>
    <row r="612" spans="1:72" s="1" customFormat="1" ht="18.2" customHeight="1" x14ac:dyDescent="0.15">
      <c r="A612" s="14">
        <v>610</v>
      </c>
      <c r="B612" s="15" t="s">
        <v>72</v>
      </c>
      <c r="C612" s="15" t="s">
        <v>73</v>
      </c>
      <c r="D612" s="16">
        <v>45139</v>
      </c>
      <c r="E612" s="17" t="s">
        <v>1005</v>
      </c>
      <c r="F612" s="18">
        <v>166</v>
      </c>
      <c r="G612" s="18">
        <v>165</v>
      </c>
      <c r="H612" s="19">
        <v>31745.15</v>
      </c>
      <c r="I612" s="19">
        <v>41104.480000000003</v>
      </c>
      <c r="J612" s="19">
        <v>0</v>
      </c>
      <c r="K612" s="19">
        <v>72849.63</v>
      </c>
      <c r="L612" s="19">
        <v>472.43</v>
      </c>
      <c r="M612" s="19">
        <v>0</v>
      </c>
      <c r="N612" s="19"/>
      <c r="O612" s="19">
        <v>0</v>
      </c>
      <c r="P612" s="19">
        <v>0</v>
      </c>
      <c r="Q612" s="19">
        <v>0</v>
      </c>
      <c r="R612" s="19">
        <v>0</v>
      </c>
      <c r="S612" s="19">
        <v>72849.63</v>
      </c>
      <c r="T612" s="19">
        <v>83780.69</v>
      </c>
      <c r="U612" s="19">
        <v>279.89</v>
      </c>
      <c r="V612" s="19">
        <v>0</v>
      </c>
      <c r="W612" s="19">
        <v>0</v>
      </c>
      <c r="X612" s="19">
        <v>0</v>
      </c>
      <c r="Y612" s="19">
        <v>0</v>
      </c>
      <c r="Z612" s="19">
        <v>0</v>
      </c>
      <c r="AA612" s="19">
        <v>84060.58</v>
      </c>
      <c r="AB612" s="19">
        <v>0</v>
      </c>
      <c r="AC612" s="19">
        <v>0</v>
      </c>
      <c r="AD612" s="19">
        <v>0</v>
      </c>
      <c r="AE612" s="19">
        <v>0</v>
      </c>
      <c r="AF612" s="19">
        <v>0</v>
      </c>
      <c r="AG612" s="19">
        <v>0</v>
      </c>
      <c r="AH612" s="19">
        <v>0</v>
      </c>
      <c r="AI612" s="19">
        <v>0</v>
      </c>
      <c r="AJ612" s="19">
        <v>0</v>
      </c>
      <c r="AK612" s="19">
        <v>0</v>
      </c>
      <c r="AL612" s="19">
        <v>0</v>
      </c>
      <c r="AM612" s="19">
        <v>0</v>
      </c>
      <c r="AN612" s="19">
        <v>0</v>
      </c>
      <c r="AO612" s="19">
        <v>0</v>
      </c>
      <c r="AP612" s="19">
        <v>0</v>
      </c>
      <c r="AQ612" s="19">
        <v>0</v>
      </c>
      <c r="AR612" s="19">
        <v>0</v>
      </c>
      <c r="AS612" s="19"/>
      <c r="AT612" s="19"/>
      <c r="AU612" s="19">
        <f t="shared" si="9"/>
        <v>0</v>
      </c>
      <c r="AV612" s="19">
        <v>41576.910000000003</v>
      </c>
      <c r="AW612" s="19">
        <v>84060.58</v>
      </c>
      <c r="AX612" s="20">
        <v>52</v>
      </c>
      <c r="AY612" s="20">
        <v>300</v>
      </c>
      <c r="AZ612" s="19">
        <v>283038.00799999997</v>
      </c>
      <c r="BA612" s="19">
        <v>79200</v>
      </c>
      <c r="BB612" s="21">
        <v>90</v>
      </c>
      <c r="BC612" s="21">
        <v>82.783670454545501</v>
      </c>
      <c r="BD612" s="21">
        <v>10.58</v>
      </c>
      <c r="BE612" s="21"/>
      <c r="BF612" s="17" t="s">
        <v>91</v>
      </c>
      <c r="BG612" s="14"/>
      <c r="BH612" s="17" t="s">
        <v>149</v>
      </c>
      <c r="BI612" s="17" t="s">
        <v>980</v>
      </c>
      <c r="BJ612" s="17" t="s">
        <v>981</v>
      </c>
      <c r="BK612" s="17" t="s">
        <v>78</v>
      </c>
      <c r="BL612" s="15" t="s">
        <v>79</v>
      </c>
      <c r="BM612" s="21">
        <v>567551.21513286</v>
      </c>
      <c r="BN612" s="15" t="s">
        <v>80</v>
      </c>
      <c r="BO612" s="21"/>
      <c r="BP612" s="22">
        <v>37604</v>
      </c>
      <c r="BQ612" s="22">
        <v>46735</v>
      </c>
      <c r="BR612" s="21"/>
      <c r="BS612" s="21">
        <v>123.03</v>
      </c>
      <c r="BT612" s="21">
        <v>0</v>
      </c>
    </row>
    <row r="613" spans="1:72" s="1" customFormat="1" ht="18.2" customHeight="1" x14ac:dyDescent="0.15">
      <c r="A613" s="5">
        <v>611</v>
      </c>
      <c r="B613" s="6" t="s">
        <v>72</v>
      </c>
      <c r="C613" s="6" t="s">
        <v>73</v>
      </c>
      <c r="D613" s="7">
        <v>45139</v>
      </c>
      <c r="E613" s="8" t="s">
        <v>1006</v>
      </c>
      <c r="F613" s="9">
        <v>190</v>
      </c>
      <c r="G613" s="9">
        <v>189</v>
      </c>
      <c r="H613" s="10">
        <v>31745.15</v>
      </c>
      <c r="I613" s="10">
        <v>43475.12</v>
      </c>
      <c r="J613" s="10">
        <v>0</v>
      </c>
      <c r="K613" s="10">
        <v>75220.27</v>
      </c>
      <c r="L613" s="10">
        <v>472.43</v>
      </c>
      <c r="M613" s="10">
        <v>0</v>
      </c>
      <c r="N613" s="10"/>
      <c r="O613" s="10">
        <v>0</v>
      </c>
      <c r="P613" s="10">
        <v>0</v>
      </c>
      <c r="Q613" s="10">
        <v>0</v>
      </c>
      <c r="R613" s="10">
        <v>0</v>
      </c>
      <c r="S613" s="10">
        <v>75220.27</v>
      </c>
      <c r="T613" s="10">
        <v>99465.73</v>
      </c>
      <c r="U613" s="10">
        <v>279.89</v>
      </c>
      <c r="V613" s="10">
        <v>0</v>
      </c>
      <c r="W613" s="10">
        <v>0</v>
      </c>
      <c r="X613" s="10">
        <v>0</v>
      </c>
      <c r="Y613" s="10">
        <v>0</v>
      </c>
      <c r="Z613" s="10">
        <v>0</v>
      </c>
      <c r="AA613" s="10">
        <v>99745.62</v>
      </c>
      <c r="AB613" s="10">
        <v>0</v>
      </c>
      <c r="AC613" s="10">
        <v>0</v>
      </c>
      <c r="AD613" s="10">
        <v>0</v>
      </c>
      <c r="AE613" s="10">
        <v>0</v>
      </c>
      <c r="AF613" s="10">
        <v>0</v>
      </c>
      <c r="AG613" s="10">
        <v>0</v>
      </c>
      <c r="AH613" s="10">
        <v>0</v>
      </c>
      <c r="AI613" s="10">
        <v>0</v>
      </c>
      <c r="AJ613" s="10">
        <v>0</v>
      </c>
      <c r="AK613" s="10">
        <v>0</v>
      </c>
      <c r="AL613" s="10">
        <v>0</v>
      </c>
      <c r="AM613" s="10">
        <v>0</v>
      </c>
      <c r="AN613" s="10">
        <v>0</v>
      </c>
      <c r="AO613" s="10">
        <v>0</v>
      </c>
      <c r="AP613" s="10">
        <v>0</v>
      </c>
      <c r="AQ613" s="10">
        <v>0</v>
      </c>
      <c r="AR613" s="10">
        <v>0</v>
      </c>
      <c r="AS613" s="10"/>
      <c r="AT613" s="10"/>
      <c r="AU613" s="10">
        <f t="shared" si="9"/>
        <v>0</v>
      </c>
      <c r="AV613" s="10">
        <v>43947.55</v>
      </c>
      <c r="AW613" s="10">
        <v>99745.62</v>
      </c>
      <c r="AX613" s="11">
        <v>52</v>
      </c>
      <c r="AY613" s="11">
        <v>300</v>
      </c>
      <c r="AZ613" s="10">
        <v>283038.00799999997</v>
      </c>
      <c r="BA613" s="10">
        <v>79200</v>
      </c>
      <c r="BB613" s="12">
        <v>90</v>
      </c>
      <c r="BC613" s="12">
        <v>85.477579545454603</v>
      </c>
      <c r="BD613" s="12">
        <v>10.58</v>
      </c>
      <c r="BE613" s="12"/>
      <c r="BF613" s="8" t="s">
        <v>91</v>
      </c>
      <c r="BG613" s="5"/>
      <c r="BH613" s="8" t="s">
        <v>149</v>
      </c>
      <c r="BI613" s="8" t="s">
        <v>980</v>
      </c>
      <c r="BJ613" s="8" t="s">
        <v>981</v>
      </c>
      <c r="BK613" s="8" t="s">
        <v>78</v>
      </c>
      <c r="BL613" s="6" t="s">
        <v>79</v>
      </c>
      <c r="BM613" s="12">
        <v>586020.21233493998</v>
      </c>
      <c r="BN613" s="6" t="s">
        <v>80</v>
      </c>
      <c r="BO613" s="12"/>
      <c r="BP613" s="13">
        <v>37604</v>
      </c>
      <c r="BQ613" s="13">
        <v>46735</v>
      </c>
      <c r="BR613" s="12"/>
      <c r="BS613" s="12">
        <v>123.03</v>
      </c>
      <c r="BT613" s="12">
        <v>0</v>
      </c>
    </row>
    <row r="614" spans="1:72" s="1" customFormat="1" ht="18.2" customHeight="1" x14ac:dyDescent="0.15">
      <c r="A614" s="14">
        <v>612</v>
      </c>
      <c r="B614" s="15" t="s">
        <v>72</v>
      </c>
      <c r="C614" s="15" t="s">
        <v>73</v>
      </c>
      <c r="D614" s="16">
        <v>45139</v>
      </c>
      <c r="E614" s="17" t="s">
        <v>1007</v>
      </c>
      <c r="F614" s="18">
        <v>175</v>
      </c>
      <c r="G614" s="18">
        <v>174</v>
      </c>
      <c r="H614" s="19">
        <v>31745.15</v>
      </c>
      <c r="I614" s="19">
        <v>42052.45</v>
      </c>
      <c r="J614" s="19">
        <v>0</v>
      </c>
      <c r="K614" s="19">
        <v>73797.600000000006</v>
      </c>
      <c r="L614" s="19">
        <v>472.43</v>
      </c>
      <c r="M614" s="19">
        <v>0</v>
      </c>
      <c r="N614" s="19"/>
      <c r="O614" s="19">
        <v>0</v>
      </c>
      <c r="P614" s="19">
        <v>0</v>
      </c>
      <c r="Q614" s="19">
        <v>0</v>
      </c>
      <c r="R614" s="19">
        <v>0</v>
      </c>
      <c r="S614" s="19">
        <v>73797.600000000006</v>
      </c>
      <c r="T614" s="19">
        <v>89603.6</v>
      </c>
      <c r="U614" s="19">
        <v>279.89</v>
      </c>
      <c r="V614" s="19">
        <v>0</v>
      </c>
      <c r="W614" s="19">
        <v>0</v>
      </c>
      <c r="X614" s="19">
        <v>0</v>
      </c>
      <c r="Y614" s="19">
        <v>0</v>
      </c>
      <c r="Z614" s="19">
        <v>0</v>
      </c>
      <c r="AA614" s="19">
        <v>89883.49</v>
      </c>
      <c r="AB614" s="19">
        <v>0</v>
      </c>
      <c r="AC614" s="19">
        <v>0</v>
      </c>
      <c r="AD614" s="19">
        <v>0</v>
      </c>
      <c r="AE614" s="19">
        <v>0</v>
      </c>
      <c r="AF614" s="19">
        <v>0</v>
      </c>
      <c r="AG614" s="19">
        <v>0</v>
      </c>
      <c r="AH614" s="19">
        <v>0</v>
      </c>
      <c r="AI614" s="19">
        <v>0</v>
      </c>
      <c r="AJ614" s="19">
        <v>0</v>
      </c>
      <c r="AK614" s="19">
        <v>0</v>
      </c>
      <c r="AL614" s="19">
        <v>0</v>
      </c>
      <c r="AM614" s="19">
        <v>0</v>
      </c>
      <c r="AN614" s="19">
        <v>0</v>
      </c>
      <c r="AO614" s="19">
        <v>0</v>
      </c>
      <c r="AP614" s="19">
        <v>0</v>
      </c>
      <c r="AQ614" s="19">
        <v>0</v>
      </c>
      <c r="AR614" s="19">
        <v>0</v>
      </c>
      <c r="AS614" s="19"/>
      <c r="AT614" s="19"/>
      <c r="AU614" s="19">
        <f t="shared" si="9"/>
        <v>0</v>
      </c>
      <c r="AV614" s="19">
        <v>42524.88</v>
      </c>
      <c r="AW614" s="19">
        <v>89883.49</v>
      </c>
      <c r="AX614" s="20">
        <v>52</v>
      </c>
      <c r="AY614" s="20">
        <v>300</v>
      </c>
      <c r="AZ614" s="19">
        <v>283038.00799999997</v>
      </c>
      <c r="BA614" s="19">
        <v>79200</v>
      </c>
      <c r="BB614" s="21">
        <v>90</v>
      </c>
      <c r="BC614" s="21">
        <v>83.860909090909104</v>
      </c>
      <c r="BD614" s="21">
        <v>10.58</v>
      </c>
      <c r="BE614" s="21"/>
      <c r="BF614" s="17" t="s">
        <v>91</v>
      </c>
      <c r="BG614" s="14"/>
      <c r="BH614" s="17" t="s">
        <v>149</v>
      </c>
      <c r="BI614" s="17" t="s">
        <v>980</v>
      </c>
      <c r="BJ614" s="17" t="s">
        <v>981</v>
      </c>
      <c r="BK614" s="17" t="s">
        <v>78</v>
      </c>
      <c r="BL614" s="15" t="s">
        <v>79</v>
      </c>
      <c r="BM614" s="21">
        <v>574936.58586720005</v>
      </c>
      <c r="BN614" s="15" t="s">
        <v>80</v>
      </c>
      <c r="BO614" s="21"/>
      <c r="BP614" s="22">
        <v>37604</v>
      </c>
      <c r="BQ614" s="22">
        <v>46735</v>
      </c>
      <c r="BR614" s="21"/>
      <c r="BS614" s="21">
        <v>123.03</v>
      </c>
      <c r="BT614" s="21">
        <v>0</v>
      </c>
    </row>
    <row r="615" spans="1:72" s="1" customFormat="1" ht="18.2" customHeight="1" x14ac:dyDescent="0.15">
      <c r="A615" s="5">
        <v>613</v>
      </c>
      <c r="B615" s="6" t="s">
        <v>72</v>
      </c>
      <c r="C615" s="6" t="s">
        <v>73</v>
      </c>
      <c r="D615" s="7">
        <v>45139</v>
      </c>
      <c r="E615" s="8" t="s">
        <v>1008</v>
      </c>
      <c r="F615" s="9">
        <v>109</v>
      </c>
      <c r="G615" s="9">
        <v>108</v>
      </c>
      <c r="H615" s="10">
        <v>66983.45</v>
      </c>
      <c r="I615" s="10">
        <v>23804.51</v>
      </c>
      <c r="J615" s="10">
        <v>0</v>
      </c>
      <c r="K615" s="10">
        <v>90787.96</v>
      </c>
      <c r="L615" s="10">
        <v>344.88</v>
      </c>
      <c r="M615" s="10">
        <v>0</v>
      </c>
      <c r="N615" s="10"/>
      <c r="O615" s="10">
        <v>0</v>
      </c>
      <c r="P615" s="10">
        <v>0</v>
      </c>
      <c r="Q615" s="10">
        <v>0</v>
      </c>
      <c r="R615" s="10">
        <v>0</v>
      </c>
      <c r="S615" s="10">
        <v>90787.96</v>
      </c>
      <c r="T615" s="10">
        <v>78249.009999999995</v>
      </c>
      <c r="U615" s="10">
        <v>600.05999999999995</v>
      </c>
      <c r="V615" s="10">
        <v>0</v>
      </c>
      <c r="W615" s="10">
        <v>0</v>
      </c>
      <c r="X615" s="10">
        <v>0</v>
      </c>
      <c r="Y615" s="10">
        <v>0</v>
      </c>
      <c r="Z615" s="10">
        <v>0</v>
      </c>
      <c r="AA615" s="10">
        <v>78849.070000000007</v>
      </c>
      <c r="AB615" s="10">
        <v>0</v>
      </c>
      <c r="AC615" s="10">
        <v>0</v>
      </c>
      <c r="AD615" s="10">
        <v>0</v>
      </c>
      <c r="AE615" s="10">
        <v>0</v>
      </c>
      <c r="AF615" s="10">
        <v>0</v>
      </c>
      <c r="AG615" s="10">
        <v>0</v>
      </c>
      <c r="AH615" s="10">
        <v>0</v>
      </c>
      <c r="AI615" s="10">
        <v>0</v>
      </c>
      <c r="AJ615" s="10">
        <v>0</v>
      </c>
      <c r="AK615" s="10">
        <v>0</v>
      </c>
      <c r="AL615" s="10">
        <v>0</v>
      </c>
      <c r="AM615" s="10">
        <v>0</v>
      </c>
      <c r="AN615" s="10">
        <v>0</v>
      </c>
      <c r="AO615" s="10">
        <v>0</v>
      </c>
      <c r="AP615" s="10">
        <v>0</v>
      </c>
      <c r="AQ615" s="10">
        <v>0</v>
      </c>
      <c r="AR615" s="10">
        <v>0</v>
      </c>
      <c r="AS615" s="10"/>
      <c r="AT615" s="10"/>
      <c r="AU615" s="10">
        <f t="shared" si="9"/>
        <v>0</v>
      </c>
      <c r="AV615" s="10">
        <v>24149.39</v>
      </c>
      <c r="AW615" s="10">
        <v>78849.070000000007</v>
      </c>
      <c r="AX615" s="11">
        <v>112</v>
      </c>
      <c r="AY615" s="11">
        <v>360</v>
      </c>
      <c r="AZ615" s="10">
        <v>376935.60519999999</v>
      </c>
      <c r="BA615" s="10">
        <v>101228</v>
      </c>
      <c r="BB615" s="12">
        <v>86.46</v>
      </c>
      <c r="BC615" s="12">
        <v>77.543041664361596</v>
      </c>
      <c r="BD615" s="12">
        <v>10.75</v>
      </c>
      <c r="BE615" s="12"/>
      <c r="BF615" s="8" t="s">
        <v>91</v>
      </c>
      <c r="BG615" s="5"/>
      <c r="BH615" s="8" t="s">
        <v>149</v>
      </c>
      <c r="BI615" s="8" t="s">
        <v>980</v>
      </c>
      <c r="BJ615" s="8" t="s">
        <v>981</v>
      </c>
      <c r="BK615" s="8" t="s">
        <v>78</v>
      </c>
      <c r="BL615" s="6" t="s">
        <v>79</v>
      </c>
      <c r="BM615" s="12">
        <v>707303.75730712002</v>
      </c>
      <c r="BN615" s="6" t="s">
        <v>80</v>
      </c>
      <c r="BO615" s="12"/>
      <c r="BP615" s="13">
        <v>37609</v>
      </c>
      <c r="BQ615" s="13">
        <v>48567</v>
      </c>
      <c r="BR615" s="12"/>
      <c r="BS615" s="12">
        <v>95</v>
      </c>
      <c r="BT615" s="12">
        <v>0</v>
      </c>
    </row>
    <row r="616" spans="1:72" s="1" customFormat="1" ht="18.2" customHeight="1" x14ac:dyDescent="0.15">
      <c r="A616" s="14">
        <v>614</v>
      </c>
      <c r="B616" s="15" t="s">
        <v>72</v>
      </c>
      <c r="C616" s="15" t="s">
        <v>73</v>
      </c>
      <c r="D616" s="16">
        <v>45139</v>
      </c>
      <c r="E616" s="17" t="s">
        <v>1009</v>
      </c>
      <c r="F616" s="18">
        <v>168</v>
      </c>
      <c r="G616" s="18">
        <v>167</v>
      </c>
      <c r="H616" s="19">
        <v>42813.79</v>
      </c>
      <c r="I616" s="19">
        <v>54143.34</v>
      </c>
      <c r="J616" s="19">
        <v>0</v>
      </c>
      <c r="K616" s="19">
        <v>96957.13</v>
      </c>
      <c r="L616" s="19">
        <v>621.34</v>
      </c>
      <c r="M616" s="19">
        <v>0</v>
      </c>
      <c r="N616" s="19"/>
      <c r="O616" s="19">
        <v>0</v>
      </c>
      <c r="P616" s="19">
        <v>0</v>
      </c>
      <c r="Q616" s="19">
        <v>0</v>
      </c>
      <c r="R616" s="19">
        <v>0</v>
      </c>
      <c r="S616" s="19">
        <v>96957.13</v>
      </c>
      <c r="T616" s="19">
        <v>114076.94</v>
      </c>
      <c r="U616" s="19">
        <v>379.97</v>
      </c>
      <c r="V616" s="19">
        <v>0</v>
      </c>
      <c r="W616" s="19">
        <v>0</v>
      </c>
      <c r="X616" s="19">
        <v>0</v>
      </c>
      <c r="Y616" s="19">
        <v>0</v>
      </c>
      <c r="Z616" s="19">
        <v>0</v>
      </c>
      <c r="AA616" s="19">
        <v>114456.91</v>
      </c>
      <c r="AB616" s="19">
        <v>0</v>
      </c>
      <c r="AC616" s="19">
        <v>0</v>
      </c>
      <c r="AD616" s="19">
        <v>0</v>
      </c>
      <c r="AE616" s="19">
        <v>0</v>
      </c>
      <c r="AF616" s="19">
        <v>0</v>
      </c>
      <c r="AG616" s="19">
        <v>0</v>
      </c>
      <c r="AH616" s="19">
        <v>0</v>
      </c>
      <c r="AI616" s="19">
        <v>0</v>
      </c>
      <c r="AJ616" s="19">
        <v>0</v>
      </c>
      <c r="AK616" s="19">
        <v>0</v>
      </c>
      <c r="AL616" s="19">
        <v>0</v>
      </c>
      <c r="AM616" s="19">
        <v>0</v>
      </c>
      <c r="AN616" s="19">
        <v>0</v>
      </c>
      <c r="AO616" s="19">
        <v>0</v>
      </c>
      <c r="AP616" s="19">
        <v>0</v>
      </c>
      <c r="AQ616" s="19">
        <v>0</v>
      </c>
      <c r="AR616" s="19">
        <v>0</v>
      </c>
      <c r="AS616" s="19"/>
      <c r="AT616" s="19"/>
      <c r="AU616" s="19">
        <f t="shared" si="9"/>
        <v>0</v>
      </c>
      <c r="AV616" s="19">
        <v>54764.68</v>
      </c>
      <c r="AW616" s="19">
        <v>114456.91</v>
      </c>
      <c r="AX616" s="20">
        <v>53</v>
      </c>
      <c r="AY616" s="20">
        <v>300</v>
      </c>
      <c r="AZ616" s="19">
        <v>376635.58549999999</v>
      </c>
      <c r="BA616" s="19">
        <v>104859</v>
      </c>
      <c r="BB616" s="21">
        <v>90</v>
      </c>
      <c r="BC616" s="21">
        <v>83.217861127800205</v>
      </c>
      <c r="BD616" s="21">
        <v>10.65</v>
      </c>
      <c r="BE616" s="21"/>
      <c r="BF616" s="17" t="s">
        <v>75</v>
      </c>
      <c r="BG616" s="14"/>
      <c r="BH616" s="17" t="s">
        <v>149</v>
      </c>
      <c r="BI616" s="17" t="s">
        <v>980</v>
      </c>
      <c r="BJ616" s="17" t="s">
        <v>151</v>
      </c>
      <c r="BK616" s="17" t="s">
        <v>78</v>
      </c>
      <c r="BL616" s="15" t="s">
        <v>79</v>
      </c>
      <c r="BM616" s="21">
        <v>755366.04574785999</v>
      </c>
      <c r="BN616" s="15" t="s">
        <v>80</v>
      </c>
      <c r="BO616" s="21"/>
      <c r="BP616" s="22">
        <v>37639</v>
      </c>
      <c r="BQ616" s="22">
        <v>46770</v>
      </c>
      <c r="BR616" s="21"/>
      <c r="BS616" s="21">
        <v>162.63</v>
      </c>
      <c r="BT616" s="21">
        <v>0</v>
      </c>
    </row>
    <row r="617" spans="1:72" s="1" customFormat="1" ht="18.2" customHeight="1" x14ac:dyDescent="0.15">
      <c r="A617" s="5">
        <v>615</v>
      </c>
      <c r="B617" s="6" t="s">
        <v>72</v>
      </c>
      <c r="C617" s="6" t="s">
        <v>73</v>
      </c>
      <c r="D617" s="7">
        <v>45139</v>
      </c>
      <c r="E617" s="8" t="s">
        <v>1010</v>
      </c>
      <c r="F617" s="9">
        <v>168</v>
      </c>
      <c r="G617" s="9">
        <v>167</v>
      </c>
      <c r="H617" s="10">
        <v>13286.69</v>
      </c>
      <c r="I617" s="10">
        <v>140053.34</v>
      </c>
      <c r="J617" s="10">
        <v>0</v>
      </c>
      <c r="K617" s="10">
        <v>153340.03</v>
      </c>
      <c r="L617" s="10">
        <v>1609.8</v>
      </c>
      <c r="M617" s="10">
        <v>0</v>
      </c>
      <c r="N617" s="10"/>
      <c r="O617" s="10">
        <v>0</v>
      </c>
      <c r="P617" s="10">
        <v>0</v>
      </c>
      <c r="Q617" s="10">
        <v>0</v>
      </c>
      <c r="R617" s="10">
        <v>0</v>
      </c>
      <c r="S617" s="10">
        <v>153340.03</v>
      </c>
      <c r="T617" s="10">
        <v>149056.60999999999</v>
      </c>
      <c r="U617" s="10">
        <v>118.25</v>
      </c>
      <c r="V617" s="10">
        <v>0</v>
      </c>
      <c r="W617" s="10">
        <v>0</v>
      </c>
      <c r="X617" s="10">
        <v>0</v>
      </c>
      <c r="Y617" s="10">
        <v>0</v>
      </c>
      <c r="Z617" s="10">
        <v>0</v>
      </c>
      <c r="AA617" s="10">
        <v>149174.85999999999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0">
        <v>0</v>
      </c>
      <c r="AH617" s="10">
        <v>0</v>
      </c>
      <c r="AI617" s="10">
        <v>0</v>
      </c>
      <c r="AJ617" s="10">
        <v>0</v>
      </c>
      <c r="AK617" s="10">
        <v>0</v>
      </c>
      <c r="AL617" s="10">
        <v>0</v>
      </c>
      <c r="AM617" s="10">
        <v>0</v>
      </c>
      <c r="AN617" s="10">
        <v>0</v>
      </c>
      <c r="AO617" s="10">
        <v>0</v>
      </c>
      <c r="AP617" s="10">
        <v>0</v>
      </c>
      <c r="AQ617" s="10">
        <v>0</v>
      </c>
      <c r="AR617" s="10">
        <v>0</v>
      </c>
      <c r="AS617" s="10"/>
      <c r="AT617" s="10"/>
      <c r="AU617" s="10">
        <f t="shared" si="9"/>
        <v>0</v>
      </c>
      <c r="AV617" s="10">
        <v>141663.14000000001</v>
      </c>
      <c r="AW617" s="10">
        <v>149174.85999999999</v>
      </c>
      <c r="AX617" s="11">
        <v>7</v>
      </c>
      <c r="AY617" s="11">
        <v>300</v>
      </c>
      <c r="AZ617" s="10">
        <v>651550.68969999999</v>
      </c>
      <c r="BA617" s="10">
        <v>180556</v>
      </c>
      <c r="BB617" s="12">
        <v>90</v>
      </c>
      <c r="BC617" s="12">
        <v>76.4339191165068</v>
      </c>
      <c r="BD617" s="12">
        <v>10.68</v>
      </c>
      <c r="BE617" s="12"/>
      <c r="BF617" s="8" t="s">
        <v>91</v>
      </c>
      <c r="BG617" s="5"/>
      <c r="BH617" s="8" t="s">
        <v>149</v>
      </c>
      <c r="BI617" s="8" t="s">
        <v>980</v>
      </c>
      <c r="BJ617" s="8" t="s">
        <v>151</v>
      </c>
      <c r="BK617" s="8" t="s">
        <v>78</v>
      </c>
      <c r="BL617" s="6" t="s">
        <v>79</v>
      </c>
      <c r="BM617" s="12">
        <v>1194629.5452016599</v>
      </c>
      <c r="BN617" s="6" t="s">
        <v>80</v>
      </c>
      <c r="BO617" s="12"/>
      <c r="BP617" s="13">
        <v>37681</v>
      </c>
      <c r="BQ617" s="13">
        <v>46813</v>
      </c>
      <c r="BR617" s="12"/>
      <c r="BS617" s="12">
        <v>281.29000000000002</v>
      </c>
      <c r="BT617" s="12">
        <v>0</v>
      </c>
    </row>
    <row r="618" spans="1:72" s="1" customFormat="1" ht="18.2" customHeight="1" x14ac:dyDescent="0.15">
      <c r="A618" s="14">
        <v>616</v>
      </c>
      <c r="B618" s="15" t="s">
        <v>72</v>
      </c>
      <c r="C618" s="15" t="s">
        <v>73</v>
      </c>
      <c r="D618" s="16">
        <v>45139</v>
      </c>
      <c r="E618" s="17" t="s">
        <v>1011</v>
      </c>
      <c r="F618" s="18">
        <v>213</v>
      </c>
      <c r="G618" s="18">
        <v>212</v>
      </c>
      <c r="H618" s="19">
        <v>33191.72</v>
      </c>
      <c r="I618" s="19">
        <v>44100.55</v>
      </c>
      <c r="J618" s="19">
        <v>0</v>
      </c>
      <c r="K618" s="19">
        <v>77292.27</v>
      </c>
      <c r="L618" s="19">
        <v>460.55</v>
      </c>
      <c r="M618" s="19">
        <v>0</v>
      </c>
      <c r="N618" s="19"/>
      <c r="O618" s="19">
        <v>0</v>
      </c>
      <c r="P618" s="19">
        <v>0</v>
      </c>
      <c r="Q618" s="19">
        <v>0</v>
      </c>
      <c r="R618" s="19">
        <v>0</v>
      </c>
      <c r="S618" s="19">
        <v>77292.27</v>
      </c>
      <c r="T618" s="19">
        <v>116505.93</v>
      </c>
      <c r="U618" s="19">
        <v>293.47000000000003</v>
      </c>
      <c r="V618" s="19">
        <v>0</v>
      </c>
      <c r="W618" s="19">
        <v>0</v>
      </c>
      <c r="X618" s="19">
        <v>0</v>
      </c>
      <c r="Y618" s="19">
        <v>0</v>
      </c>
      <c r="Z618" s="19">
        <v>0</v>
      </c>
      <c r="AA618" s="19">
        <v>116799.4</v>
      </c>
      <c r="AB618" s="19">
        <v>0</v>
      </c>
      <c r="AC618" s="19">
        <v>0</v>
      </c>
      <c r="AD618" s="19">
        <v>0</v>
      </c>
      <c r="AE618" s="19">
        <v>0</v>
      </c>
      <c r="AF618" s="19">
        <v>0</v>
      </c>
      <c r="AG618" s="19">
        <v>0</v>
      </c>
      <c r="AH618" s="19">
        <v>0</v>
      </c>
      <c r="AI618" s="19">
        <v>0</v>
      </c>
      <c r="AJ618" s="19">
        <v>0</v>
      </c>
      <c r="AK618" s="19">
        <v>0</v>
      </c>
      <c r="AL618" s="19">
        <v>0</v>
      </c>
      <c r="AM618" s="19">
        <v>0</v>
      </c>
      <c r="AN618" s="19">
        <v>0</v>
      </c>
      <c r="AO618" s="19">
        <v>0</v>
      </c>
      <c r="AP618" s="19">
        <v>0</v>
      </c>
      <c r="AQ618" s="19">
        <v>0</v>
      </c>
      <c r="AR618" s="19">
        <v>0</v>
      </c>
      <c r="AS618" s="19"/>
      <c r="AT618" s="19"/>
      <c r="AU618" s="19">
        <f t="shared" si="9"/>
        <v>0</v>
      </c>
      <c r="AV618" s="19">
        <v>44561.1</v>
      </c>
      <c r="AW618" s="19">
        <v>116799.4</v>
      </c>
      <c r="AX618" s="20">
        <v>55</v>
      </c>
      <c r="AY618" s="20">
        <v>300</v>
      </c>
      <c r="AZ618" s="19">
        <v>286854.21600000001</v>
      </c>
      <c r="BA618" s="19">
        <v>79200</v>
      </c>
      <c r="BB618" s="21">
        <v>90</v>
      </c>
      <c r="BC618" s="21">
        <v>87.832125000000005</v>
      </c>
      <c r="BD618" s="21">
        <v>10.61</v>
      </c>
      <c r="BE618" s="21"/>
      <c r="BF618" s="17" t="s">
        <v>91</v>
      </c>
      <c r="BG618" s="14"/>
      <c r="BH618" s="17" t="s">
        <v>149</v>
      </c>
      <c r="BI618" s="17" t="s">
        <v>980</v>
      </c>
      <c r="BJ618" s="17" t="s">
        <v>981</v>
      </c>
      <c r="BK618" s="17" t="s">
        <v>78</v>
      </c>
      <c r="BL618" s="15" t="s">
        <v>79</v>
      </c>
      <c r="BM618" s="21">
        <v>602162.58831894002</v>
      </c>
      <c r="BN618" s="15" t="s">
        <v>80</v>
      </c>
      <c r="BO618" s="21"/>
      <c r="BP618" s="22">
        <v>37707</v>
      </c>
      <c r="BQ618" s="22">
        <v>46839</v>
      </c>
      <c r="BR618" s="21"/>
      <c r="BS618" s="21">
        <v>106.24</v>
      </c>
      <c r="BT618" s="21">
        <v>0</v>
      </c>
    </row>
    <row r="619" spans="1:72" s="1" customFormat="1" ht="18.2" customHeight="1" x14ac:dyDescent="0.15">
      <c r="A619" s="5">
        <v>617</v>
      </c>
      <c r="B619" s="6" t="s">
        <v>72</v>
      </c>
      <c r="C619" s="6" t="s">
        <v>73</v>
      </c>
      <c r="D619" s="7">
        <v>45139</v>
      </c>
      <c r="E619" s="8" t="s">
        <v>1012</v>
      </c>
      <c r="F619" s="9">
        <v>179</v>
      </c>
      <c r="G619" s="9">
        <v>178</v>
      </c>
      <c r="H619" s="10">
        <v>33539.120000000003</v>
      </c>
      <c r="I619" s="10">
        <v>40925.4</v>
      </c>
      <c r="J619" s="10">
        <v>0</v>
      </c>
      <c r="K619" s="10">
        <v>74464.52</v>
      </c>
      <c r="L619" s="10">
        <v>455.77</v>
      </c>
      <c r="M619" s="10">
        <v>0</v>
      </c>
      <c r="N619" s="10"/>
      <c r="O619" s="10">
        <v>0</v>
      </c>
      <c r="P619" s="10">
        <v>0</v>
      </c>
      <c r="Q619" s="10">
        <v>0</v>
      </c>
      <c r="R619" s="10">
        <v>0</v>
      </c>
      <c r="S619" s="10">
        <v>74464.52</v>
      </c>
      <c r="T619" s="10">
        <v>92685.89</v>
      </c>
      <c r="U619" s="10">
        <v>294.86</v>
      </c>
      <c r="V619" s="10">
        <v>0</v>
      </c>
      <c r="W619" s="10">
        <v>0</v>
      </c>
      <c r="X619" s="10">
        <v>0</v>
      </c>
      <c r="Y619" s="10">
        <v>0</v>
      </c>
      <c r="Z619" s="10">
        <v>0</v>
      </c>
      <c r="AA619" s="10">
        <v>92980.75</v>
      </c>
      <c r="AB619" s="10">
        <v>0</v>
      </c>
      <c r="AC619" s="10">
        <v>0</v>
      </c>
      <c r="AD619" s="10">
        <v>0</v>
      </c>
      <c r="AE619" s="10">
        <v>0</v>
      </c>
      <c r="AF619" s="10">
        <v>0</v>
      </c>
      <c r="AG619" s="10">
        <v>0</v>
      </c>
      <c r="AH619" s="10">
        <v>0</v>
      </c>
      <c r="AI619" s="10">
        <v>0</v>
      </c>
      <c r="AJ619" s="10">
        <v>0</v>
      </c>
      <c r="AK619" s="10">
        <v>0</v>
      </c>
      <c r="AL619" s="10">
        <v>0</v>
      </c>
      <c r="AM619" s="10">
        <v>0</v>
      </c>
      <c r="AN619" s="10">
        <v>0</v>
      </c>
      <c r="AO619" s="10">
        <v>0</v>
      </c>
      <c r="AP619" s="10">
        <v>0</v>
      </c>
      <c r="AQ619" s="10">
        <v>0</v>
      </c>
      <c r="AR619" s="10">
        <v>0</v>
      </c>
      <c r="AS619" s="10"/>
      <c r="AT619" s="10"/>
      <c r="AU619" s="10">
        <f t="shared" si="9"/>
        <v>0</v>
      </c>
      <c r="AV619" s="10">
        <v>41381.17</v>
      </c>
      <c r="AW619" s="10">
        <v>92980.75</v>
      </c>
      <c r="AX619" s="11">
        <v>56</v>
      </c>
      <c r="AY619" s="11">
        <v>300</v>
      </c>
      <c r="AZ619" s="10">
        <v>287348.59999999998</v>
      </c>
      <c r="BA619" s="10">
        <v>79200</v>
      </c>
      <c r="BB619" s="12">
        <v>90</v>
      </c>
      <c r="BC619" s="12">
        <v>84.618772727272699</v>
      </c>
      <c r="BD619" s="12">
        <v>10.55</v>
      </c>
      <c r="BE619" s="12"/>
      <c r="BF619" s="8" t="s">
        <v>91</v>
      </c>
      <c r="BG619" s="5"/>
      <c r="BH619" s="8" t="s">
        <v>149</v>
      </c>
      <c r="BI619" s="8" t="s">
        <v>980</v>
      </c>
      <c r="BJ619" s="8" t="s">
        <v>981</v>
      </c>
      <c r="BK619" s="8" t="s">
        <v>78</v>
      </c>
      <c r="BL619" s="6" t="s">
        <v>79</v>
      </c>
      <c r="BM619" s="12">
        <v>580132.37418344</v>
      </c>
      <c r="BN619" s="6" t="s">
        <v>80</v>
      </c>
      <c r="BO619" s="12"/>
      <c r="BP619" s="13">
        <v>37714</v>
      </c>
      <c r="BQ619" s="13">
        <v>46846</v>
      </c>
      <c r="BR619" s="12"/>
      <c r="BS619" s="12">
        <v>120.2</v>
      </c>
      <c r="BT619" s="12">
        <v>0</v>
      </c>
    </row>
    <row r="620" spans="1:72" s="1" customFormat="1" ht="18.2" customHeight="1" x14ac:dyDescent="0.15">
      <c r="A620" s="14">
        <v>618</v>
      </c>
      <c r="B620" s="15" t="s">
        <v>72</v>
      </c>
      <c r="C620" s="15" t="s">
        <v>73</v>
      </c>
      <c r="D620" s="16">
        <v>45139</v>
      </c>
      <c r="E620" s="17" t="s">
        <v>1013</v>
      </c>
      <c r="F620" s="18">
        <v>161</v>
      </c>
      <c r="G620" s="18">
        <v>160</v>
      </c>
      <c r="H620" s="19">
        <v>83012.28</v>
      </c>
      <c r="I620" s="19">
        <v>98203.06</v>
      </c>
      <c r="J620" s="19">
        <v>0</v>
      </c>
      <c r="K620" s="19">
        <v>181215.34</v>
      </c>
      <c r="L620" s="19">
        <v>1116.04</v>
      </c>
      <c r="M620" s="19">
        <v>0</v>
      </c>
      <c r="N620" s="19"/>
      <c r="O620" s="19">
        <v>0</v>
      </c>
      <c r="P620" s="19">
        <v>0</v>
      </c>
      <c r="Q620" s="19">
        <v>0</v>
      </c>
      <c r="R620" s="19">
        <v>0</v>
      </c>
      <c r="S620" s="19">
        <v>181215.34</v>
      </c>
      <c r="T620" s="19">
        <v>193966.95</v>
      </c>
      <c r="U620" s="19">
        <v>698.68</v>
      </c>
      <c r="V620" s="19">
        <v>0</v>
      </c>
      <c r="W620" s="19">
        <v>0</v>
      </c>
      <c r="X620" s="19">
        <v>0</v>
      </c>
      <c r="Y620" s="19">
        <v>0</v>
      </c>
      <c r="Z620" s="19">
        <v>0</v>
      </c>
      <c r="AA620" s="19">
        <v>194665.63</v>
      </c>
      <c r="AB620" s="19">
        <v>0</v>
      </c>
      <c r="AC620" s="19">
        <v>0</v>
      </c>
      <c r="AD620" s="19">
        <v>0</v>
      </c>
      <c r="AE620" s="19">
        <v>0</v>
      </c>
      <c r="AF620" s="19">
        <v>0</v>
      </c>
      <c r="AG620" s="19">
        <v>0</v>
      </c>
      <c r="AH620" s="19">
        <v>0</v>
      </c>
      <c r="AI620" s="19">
        <v>0</v>
      </c>
      <c r="AJ620" s="19">
        <v>0</v>
      </c>
      <c r="AK620" s="19">
        <v>0</v>
      </c>
      <c r="AL620" s="19">
        <v>0</v>
      </c>
      <c r="AM620" s="19">
        <v>0</v>
      </c>
      <c r="AN620" s="19">
        <v>0</v>
      </c>
      <c r="AO620" s="19">
        <v>0</v>
      </c>
      <c r="AP620" s="19">
        <v>0</v>
      </c>
      <c r="AQ620" s="19">
        <v>0</v>
      </c>
      <c r="AR620" s="19">
        <v>0</v>
      </c>
      <c r="AS620" s="19"/>
      <c r="AT620" s="19"/>
      <c r="AU620" s="19">
        <f t="shared" si="9"/>
        <v>0</v>
      </c>
      <c r="AV620" s="19">
        <v>99319.1</v>
      </c>
      <c r="AW620" s="19">
        <v>194665.63</v>
      </c>
      <c r="AX620" s="20">
        <v>57</v>
      </c>
      <c r="AY620" s="20">
        <v>300</v>
      </c>
      <c r="AZ620" s="19">
        <v>722220.67169999995</v>
      </c>
      <c r="BA620" s="19">
        <v>198166</v>
      </c>
      <c r="BB620" s="21">
        <v>90</v>
      </c>
      <c r="BC620" s="21">
        <v>82.301608752258204</v>
      </c>
      <c r="BD620" s="21">
        <v>10.1</v>
      </c>
      <c r="BE620" s="21"/>
      <c r="BF620" s="17" t="s">
        <v>91</v>
      </c>
      <c r="BG620" s="14"/>
      <c r="BH620" s="17" t="s">
        <v>149</v>
      </c>
      <c r="BI620" s="17" t="s">
        <v>980</v>
      </c>
      <c r="BJ620" s="17" t="s">
        <v>981</v>
      </c>
      <c r="BK620" s="17" t="s">
        <v>78</v>
      </c>
      <c r="BL620" s="15" t="s">
        <v>79</v>
      </c>
      <c r="BM620" s="21">
        <v>1411798.3360754801</v>
      </c>
      <c r="BN620" s="15" t="s">
        <v>80</v>
      </c>
      <c r="BO620" s="21"/>
      <c r="BP620" s="22">
        <v>37768</v>
      </c>
      <c r="BQ620" s="22">
        <v>46900</v>
      </c>
      <c r="BR620" s="21"/>
      <c r="BS620" s="21">
        <v>190</v>
      </c>
      <c r="BT620" s="21">
        <v>0</v>
      </c>
    </row>
    <row r="621" spans="1:72" s="1" customFormat="1" ht="18.2" customHeight="1" x14ac:dyDescent="0.15">
      <c r="A621" s="5">
        <v>619</v>
      </c>
      <c r="B621" s="6" t="s">
        <v>72</v>
      </c>
      <c r="C621" s="6" t="s">
        <v>73</v>
      </c>
      <c r="D621" s="7">
        <v>45139</v>
      </c>
      <c r="E621" s="8" t="s">
        <v>1014</v>
      </c>
      <c r="F621" s="9">
        <v>194</v>
      </c>
      <c r="G621" s="9">
        <v>193</v>
      </c>
      <c r="H621" s="10">
        <v>33770.33</v>
      </c>
      <c r="I621" s="10">
        <v>42143.74</v>
      </c>
      <c r="J621" s="10">
        <v>0</v>
      </c>
      <c r="K621" s="10">
        <v>75914.070000000007</v>
      </c>
      <c r="L621" s="10">
        <v>450.32</v>
      </c>
      <c r="M621" s="10">
        <v>0</v>
      </c>
      <c r="N621" s="10"/>
      <c r="O621" s="10">
        <v>0</v>
      </c>
      <c r="P621" s="10">
        <v>0</v>
      </c>
      <c r="Q621" s="10">
        <v>0</v>
      </c>
      <c r="R621" s="10">
        <v>0</v>
      </c>
      <c r="S621" s="10">
        <v>75914.070000000007</v>
      </c>
      <c r="T621" s="10">
        <v>102161.35</v>
      </c>
      <c r="U621" s="10">
        <v>293.52</v>
      </c>
      <c r="V621" s="10">
        <v>0</v>
      </c>
      <c r="W621" s="10">
        <v>0</v>
      </c>
      <c r="X621" s="10">
        <v>0</v>
      </c>
      <c r="Y621" s="10">
        <v>0</v>
      </c>
      <c r="Z621" s="10">
        <v>0</v>
      </c>
      <c r="AA621" s="10">
        <v>102454.87</v>
      </c>
      <c r="AB621" s="10">
        <v>0</v>
      </c>
      <c r="AC621" s="10">
        <v>0</v>
      </c>
      <c r="AD621" s="10">
        <v>0</v>
      </c>
      <c r="AE621" s="10">
        <v>0</v>
      </c>
      <c r="AF621" s="10">
        <v>0</v>
      </c>
      <c r="AG621" s="10">
        <v>0</v>
      </c>
      <c r="AH621" s="10">
        <v>0</v>
      </c>
      <c r="AI621" s="10">
        <v>0</v>
      </c>
      <c r="AJ621" s="10">
        <v>0</v>
      </c>
      <c r="AK621" s="10">
        <v>0</v>
      </c>
      <c r="AL621" s="10">
        <v>0</v>
      </c>
      <c r="AM621" s="10">
        <v>0</v>
      </c>
      <c r="AN621" s="10">
        <v>0</v>
      </c>
      <c r="AO621" s="10">
        <v>0</v>
      </c>
      <c r="AP621" s="10">
        <v>0</v>
      </c>
      <c r="AQ621" s="10">
        <v>0</v>
      </c>
      <c r="AR621" s="10">
        <v>0</v>
      </c>
      <c r="AS621" s="10"/>
      <c r="AT621" s="10"/>
      <c r="AU621" s="10">
        <f t="shared" si="9"/>
        <v>0</v>
      </c>
      <c r="AV621" s="10">
        <v>42594.06</v>
      </c>
      <c r="AW621" s="10">
        <v>102454.87</v>
      </c>
      <c r="AX621" s="11">
        <v>57</v>
      </c>
      <c r="AY621" s="11">
        <v>300</v>
      </c>
      <c r="AZ621" s="10">
        <v>288607.79200000002</v>
      </c>
      <c r="BA621" s="10">
        <v>79200</v>
      </c>
      <c r="BB621" s="12">
        <v>90</v>
      </c>
      <c r="BC621" s="12">
        <v>86.265988636363602</v>
      </c>
      <c r="BD621" s="12">
        <v>10.43</v>
      </c>
      <c r="BE621" s="12"/>
      <c r="BF621" s="8" t="s">
        <v>91</v>
      </c>
      <c r="BG621" s="5"/>
      <c r="BH621" s="8" t="s">
        <v>149</v>
      </c>
      <c r="BI621" s="8" t="s">
        <v>980</v>
      </c>
      <c r="BJ621" s="8" t="s">
        <v>981</v>
      </c>
      <c r="BK621" s="8" t="s">
        <v>78</v>
      </c>
      <c r="BL621" s="6" t="s">
        <v>79</v>
      </c>
      <c r="BM621" s="12">
        <v>591425.41525853996</v>
      </c>
      <c r="BN621" s="6" t="s">
        <v>80</v>
      </c>
      <c r="BO621" s="12"/>
      <c r="BP621" s="13">
        <v>37749</v>
      </c>
      <c r="BQ621" s="13">
        <v>46881</v>
      </c>
      <c r="BR621" s="12"/>
      <c r="BS621" s="12">
        <v>126.98</v>
      </c>
      <c r="BT621" s="12">
        <v>0</v>
      </c>
    </row>
    <row r="622" spans="1:72" s="1" customFormat="1" ht="18.2" customHeight="1" x14ac:dyDescent="0.15">
      <c r="A622" s="14">
        <v>620</v>
      </c>
      <c r="B622" s="15" t="s">
        <v>72</v>
      </c>
      <c r="C622" s="15" t="s">
        <v>73</v>
      </c>
      <c r="D622" s="16">
        <v>45139</v>
      </c>
      <c r="E622" s="17" t="s">
        <v>1015</v>
      </c>
      <c r="F622" s="18">
        <v>191</v>
      </c>
      <c r="G622" s="18">
        <v>190</v>
      </c>
      <c r="H622" s="19">
        <v>33770.33</v>
      </c>
      <c r="I622" s="19">
        <v>41889.480000000003</v>
      </c>
      <c r="J622" s="19">
        <v>0</v>
      </c>
      <c r="K622" s="19">
        <v>75659.81</v>
      </c>
      <c r="L622" s="19">
        <v>450.32</v>
      </c>
      <c r="M622" s="19">
        <v>0</v>
      </c>
      <c r="N622" s="19"/>
      <c r="O622" s="19">
        <v>0</v>
      </c>
      <c r="P622" s="19">
        <v>0</v>
      </c>
      <c r="Q622" s="19">
        <v>0</v>
      </c>
      <c r="R622" s="19">
        <v>0</v>
      </c>
      <c r="S622" s="19">
        <v>75659.81</v>
      </c>
      <c r="T622" s="19">
        <v>100184.08</v>
      </c>
      <c r="U622" s="19">
        <v>293.52</v>
      </c>
      <c r="V622" s="19">
        <v>0</v>
      </c>
      <c r="W622" s="19">
        <v>0</v>
      </c>
      <c r="X622" s="19">
        <v>0</v>
      </c>
      <c r="Y622" s="19">
        <v>0</v>
      </c>
      <c r="Z622" s="19">
        <v>0</v>
      </c>
      <c r="AA622" s="19">
        <v>100477.6</v>
      </c>
      <c r="AB622" s="19">
        <v>0</v>
      </c>
      <c r="AC622" s="19">
        <v>0</v>
      </c>
      <c r="AD622" s="19">
        <v>0</v>
      </c>
      <c r="AE622" s="19">
        <v>0</v>
      </c>
      <c r="AF622" s="19">
        <v>0</v>
      </c>
      <c r="AG622" s="19">
        <v>0</v>
      </c>
      <c r="AH622" s="19">
        <v>0</v>
      </c>
      <c r="AI622" s="19">
        <v>0</v>
      </c>
      <c r="AJ622" s="19">
        <v>0</v>
      </c>
      <c r="AK622" s="19">
        <v>0</v>
      </c>
      <c r="AL622" s="19">
        <v>0</v>
      </c>
      <c r="AM622" s="19">
        <v>0</v>
      </c>
      <c r="AN622" s="19">
        <v>0</v>
      </c>
      <c r="AO622" s="19">
        <v>0</v>
      </c>
      <c r="AP622" s="19">
        <v>0</v>
      </c>
      <c r="AQ622" s="19">
        <v>0</v>
      </c>
      <c r="AR622" s="19">
        <v>0</v>
      </c>
      <c r="AS622" s="19"/>
      <c r="AT622" s="19"/>
      <c r="AU622" s="19">
        <f t="shared" si="9"/>
        <v>0</v>
      </c>
      <c r="AV622" s="19">
        <v>42339.8</v>
      </c>
      <c r="AW622" s="19">
        <v>100477.6</v>
      </c>
      <c r="AX622" s="20">
        <v>57</v>
      </c>
      <c r="AY622" s="20">
        <v>300</v>
      </c>
      <c r="AZ622" s="19">
        <v>288673.08799999999</v>
      </c>
      <c r="BA622" s="19">
        <v>79200</v>
      </c>
      <c r="BB622" s="21">
        <v>90</v>
      </c>
      <c r="BC622" s="21">
        <v>85.977056818181794</v>
      </c>
      <c r="BD622" s="21">
        <v>10.43</v>
      </c>
      <c r="BE622" s="21"/>
      <c r="BF622" s="17" t="s">
        <v>91</v>
      </c>
      <c r="BG622" s="14"/>
      <c r="BH622" s="17" t="s">
        <v>149</v>
      </c>
      <c r="BI622" s="17" t="s">
        <v>980</v>
      </c>
      <c r="BJ622" s="17" t="s">
        <v>981</v>
      </c>
      <c r="BK622" s="17" t="s">
        <v>78</v>
      </c>
      <c r="BL622" s="15" t="s">
        <v>79</v>
      </c>
      <c r="BM622" s="21">
        <v>589444.54628282005</v>
      </c>
      <c r="BN622" s="15" t="s">
        <v>80</v>
      </c>
      <c r="BO622" s="21"/>
      <c r="BP622" s="22">
        <v>37756</v>
      </c>
      <c r="BQ622" s="22">
        <v>46888</v>
      </c>
      <c r="BR622" s="21"/>
      <c r="BS622" s="21">
        <v>126.98</v>
      </c>
      <c r="BT622" s="21">
        <v>0</v>
      </c>
    </row>
    <row r="623" spans="1:72" s="1" customFormat="1" ht="18.2" customHeight="1" x14ac:dyDescent="0.15">
      <c r="A623" s="5">
        <v>621</v>
      </c>
      <c r="B623" s="6" t="s">
        <v>72</v>
      </c>
      <c r="C623" s="6" t="s">
        <v>73</v>
      </c>
      <c r="D623" s="7">
        <v>45139</v>
      </c>
      <c r="E623" s="8" t="s">
        <v>1016</v>
      </c>
      <c r="F623" s="9">
        <v>162</v>
      </c>
      <c r="G623" s="9">
        <v>161</v>
      </c>
      <c r="H623" s="10">
        <v>80603.77</v>
      </c>
      <c r="I623" s="10">
        <v>91209.99</v>
      </c>
      <c r="J623" s="10">
        <v>0</v>
      </c>
      <c r="K623" s="10">
        <v>171813.76000000001</v>
      </c>
      <c r="L623" s="10">
        <v>1051.58</v>
      </c>
      <c r="M623" s="10">
        <v>0</v>
      </c>
      <c r="N623" s="10"/>
      <c r="O623" s="10">
        <v>0</v>
      </c>
      <c r="P623" s="10">
        <v>0</v>
      </c>
      <c r="Q623" s="10">
        <v>0</v>
      </c>
      <c r="R623" s="10">
        <v>0</v>
      </c>
      <c r="S623" s="10">
        <v>171813.76000000001</v>
      </c>
      <c r="T623" s="10">
        <v>192639.19</v>
      </c>
      <c r="U623" s="10">
        <v>700.58</v>
      </c>
      <c r="V623" s="10">
        <v>0</v>
      </c>
      <c r="W623" s="10">
        <v>0</v>
      </c>
      <c r="X623" s="10">
        <v>0</v>
      </c>
      <c r="Y623" s="10">
        <v>0</v>
      </c>
      <c r="Z623" s="10">
        <v>0</v>
      </c>
      <c r="AA623" s="10">
        <v>193339.77</v>
      </c>
      <c r="AB623" s="10">
        <v>0</v>
      </c>
      <c r="AC623" s="10">
        <v>0</v>
      </c>
      <c r="AD623" s="10">
        <v>0</v>
      </c>
      <c r="AE623" s="10">
        <v>0</v>
      </c>
      <c r="AF623" s="10">
        <v>0</v>
      </c>
      <c r="AG623" s="10">
        <v>0</v>
      </c>
      <c r="AH623" s="10">
        <v>0</v>
      </c>
      <c r="AI623" s="10">
        <v>0</v>
      </c>
      <c r="AJ623" s="10">
        <v>0</v>
      </c>
      <c r="AK623" s="10">
        <v>0</v>
      </c>
      <c r="AL623" s="10">
        <v>0</v>
      </c>
      <c r="AM623" s="10">
        <v>0</v>
      </c>
      <c r="AN623" s="10">
        <v>0</v>
      </c>
      <c r="AO623" s="10">
        <v>0</v>
      </c>
      <c r="AP623" s="10">
        <v>0</v>
      </c>
      <c r="AQ623" s="10">
        <v>0</v>
      </c>
      <c r="AR623" s="10">
        <v>0</v>
      </c>
      <c r="AS623" s="10"/>
      <c r="AT623" s="10"/>
      <c r="AU623" s="10">
        <f t="shared" si="9"/>
        <v>0</v>
      </c>
      <c r="AV623" s="10">
        <v>92261.57</v>
      </c>
      <c r="AW623" s="10">
        <v>193339.77</v>
      </c>
      <c r="AX623" s="11">
        <v>58</v>
      </c>
      <c r="AY623" s="11">
        <v>300</v>
      </c>
      <c r="AZ623" s="10">
        <v>722223.22010000004</v>
      </c>
      <c r="BA623" s="10">
        <v>186560</v>
      </c>
      <c r="BB623" s="12">
        <v>84.46</v>
      </c>
      <c r="BC623" s="12">
        <v>77.784038216123506</v>
      </c>
      <c r="BD623" s="12">
        <v>10.43</v>
      </c>
      <c r="BE623" s="12"/>
      <c r="BF623" s="8" t="s">
        <v>91</v>
      </c>
      <c r="BG623" s="5"/>
      <c r="BH623" s="8" t="s">
        <v>149</v>
      </c>
      <c r="BI623" s="8" t="s">
        <v>980</v>
      </c>
      <c r="BJ623" s="8" t="s">
        <v>981</v>
      </c>
      <c r="BK623" s="8" t="s">
        <v>78</v>
      </c>
      <c r="BL623" s="6" t="s">
        <v>79</v>
      </c>
      <c r="BM623" s="12">
        <v>1338553.2399347201</v>
      </c>
      <c r="BN623" s="6" t="s">
        <v>80</v>
      </c>
      <c r="BO623" s="12"/>
      <c r="BP623" s="13">
        <v>37788</v>
      </c>
      <c r="BQ623" s="13">
        <v>46920</v>
      </c>
      <c r="BR623" s="12"/>
      <c r="BS623" s="12">
        <v>250</v>
      </c>
      <c r="BT623" s="12">
        <v>0</v>
      </c>
    </row>
    <row r="624" spans="1:72" s="1" customFormat="1" ht="18.2" customHeight="1" x14ac:dyDescent="0.15">
      <c r="A624" s="14">
        <v>622</v>
      </c>
      <c r="B624" s="15" t="s">
        <v>72</v>
      </c>
      <c r="C624" s="15" t="s">
        <v>73</v>
      </c>
      <c r="D624" s="16">
        <v>45139</v>
      </c>
      <c r="E624" s="17" t="s">
        <v>1017</v>
      </c>
      <c r="F624" s="18">
        <v>173</v>
      </c>
      <c r="G624" s="18">
        <v>172</v>
      </c>
      <c r="H624" s="19">
        <v>84921.84</v>
      </c>
      <c r="I624" s="19">
        <v>100637.22</v>
      </c>
      <c r="J624" s="19">
        <v>0</v>
      </c>
      <c r="K624" s="19">
        <v>185559.06</v>
      </c>
      <c r="L624" s="19">
        <v>1113.96</v>
      </c>
      <c r="M624" s="19">
        <v>0</v>
      </c>
      <c r="N624" s="19"/>
      <c r="O624" s="19">
        <v>0</v>
      </c>
      <c r="P624" s="19">
        <v>0</v>
      </c>
      <c r="Q624" s="19">
        <v>0</v>
      </c>
      <c r="R624" s="19">
        <v>0</v>
      </c>
      <c r="S624" s="19">
        <v>185559.06</v>
      </c>
      <c r="T624" s="19">
        <v>217199.33</v>
      </c>
      <c r="U624" s="19">
        <v>723.25</v>
      </c>
      <c r="V624" s="19">
        <v>0</v>
      </c>
      <c r="W624" s="19">
        <v>0</v>
      </c>
      <c r="X624" s="19">
        <v>0</v>
      </c>
      <c r="Y624" s="19">
        <v>0</v>
      </c>
      <c r="Z624" s="19">
        <v>0</v>
      </c>
      <c r="AA624" s="19">
        <v>217922.58</v>
      </c>
      <c r="AB624" s="19">
        <v>0</v>
      </c>
      <c r="AC624" s="19">
        <v>0</v>
      </c>
      <c r="AD624" s="19">
        <v>0</v>
      </c>
      <c r="AE624" s="19">
        <v>0</v>
      </c>
      <c r="AF624" s="19">
        <v>0</v>
      </c>
      <c r="AG624" s="19">
        <v>0</v>
      </c>
      <c r="AH624" s="19">
        <v>0</v>
      </c>
      <c r="AI624" s="19">
        <v>0</v>
      </c>
      <c r="AJ624" s="19">
        <v>0</v>
      </c>
      <c r="AK624" s="19">
        <v>0</v>
      </c>
      <c r="AL624" s="19">
        <v>0</v>
      </c>
      <c r="AM624" s="19">
        <v>0</v>
      </c>
      <c r="AN624" s="19">
        <v>0</v>
      </c>
      <c r="AO624" s="19">
        <v>0</v>
      </c>
      <c r="AP624" s="19">
        <v>0</v>
      </c>
      <c r="AQ624" s="19">
        <v>0</v>
      </c>
      <c r="AR624" s="19">
        <v>0</v>
      </c>
      <c r="AS624" s="19"/>
      <c r="AT624" s="19"/>
      <c r="AU624" s="19">
        <f t="shared" si="9"/>
        <v>0</v>
      </c>
      <c r="AV624" s="19">
        <v>101751.18</v>
      </c>
      <c r="AW624" s="19">
        <v>217922.58</v>
      </c>
      <c r="AX624" s="20">
        <v>58</v>
      </c>
      <c r="AY624" s="20">
        <v>300</v>
      </c>
      <c r="AZ624" s="19">
        <v>722223.51309999998</v>
      </c>
      <c r="BA624" s="19">
        <v>198776</v>
      </c>
      <c r="BB624" s="21">
        <v>90</v>
      </c>
      <c r="BC624" s="21">
        <v>84.015753410874595</v>
      </c>
      <c r="BD624" s="21">
        <v>10.220000000000001</v>
      </c>
      <c r="BE624" s="21"/>
      <c r="BF624" s="17" t="s">
        <v>75</v>
      </c>
      <c r="BG624" s="14"/>
      <c r="BH624" s="17" t="s">
        <v>149</v>
      </c>
      <c r="BI624" s="17" t="s">
        <v>980</v>
      </c>
      <c r="BJ624" s="17" t="s">
        <v>981</v>
      </c>
      <c r="BK624" s="17" t="s">
        <v>78</v>
      </c>
      <c r="BL624" s="15" t="s">
        <v>79</v>
      </c>
      <c r="BM624" s="21">
        <v>1445639.05104132</v>
      </c>
      <c r="BN624" s="15" t="s">
        <v>80</v>
      </c>
      <c r="BO624" s="21"/>
      <c r="BP624" s="22">
        <v>37789</v>
      </c>
      <c r="BQ624" s="22">
        <v>46921</v>
      </c>
      <c r="BR624" s="21"/>
      <c r="BS624" s="21">
        <v>250</v>
      </c>
      <c r="BT624" s="21">
        <v>0</v>
      </c>
    </row>
    <row r="625" spans="1:72" s="1" customFormat="1" ht="18.2" customHeight="1" x14ac:dyDescent="0.15">
      <c r="A625" s="5">
        <v>623</v>
      </c>
      <c r="B625" s="6" t="s">
        <v>72</v>
      </c>
      <c r="C625" s="6" t="s">
        <v>73</v>
      </c>
      <c r="D625" s="7">
        <v>45139</v>
      </c>
      <c r="E625" s="8" t="s">
        <v>1018</v>
      </c>
      <c r="F625" s="9">
        <v>173</v>
      </c>
      <c r="G625" s="9">
        <v>172</v>
      </c>
      <c r="H625" s="10">
        <v>76451.55</v>
      </c>
      <c r="I625" s="10">
        <v>83024.66</v>
      </c>
      <c r="J625" s="10">
        <v>0</v>
      </c>
      <c r="K625" s="10">
        <v>159476.21</v>
      </c>
      <c r="L625" s="10">
        <v>921.03</v>
      </c>
      <c r="M625" s="10">
        <v>0</v>
      </c>
      <c r="N625" s="10"/>
      <c r="O625" s="10">
        <v>0</v>
      </c>
      <c r="P625" s="10">
        <v>0</v>
      </c>
      <c r="Q625" s="10">
        <v>0</v>
      </c>
      <c r="R625" s="10">
        <v>0</v>
      </c>
      <c r="S625" s="10">
        <v>159476.21</v>
      </c>
      <c r="T625" s="10">
        <v>189395.91</v>
      </c>
      <c r="U625" s="10">
        <v>653.66</v>
      </c>
      <c r="V625" s="10">
        <v>0</v>
      </c>
      <c r="W625" s="10">
        <v>0</v>
      </c>
      <c r="X625" s="10">
        <v>0</v>
      </c>
      <c r="Y625" s="10">
        <v>0</v>
      </c>
      <c r="Z625" s="10">
        <v>0</v>
      </c>
      <c r="AA625" s="10">
        <v>190049.57</v>
      </c>
      <c r="AB625" s="10">
        <v>0</v>
      </c>
      <c r="AC625" s="10">
        <v>0</v>
      </c>
      <c r="AD625" s="10">
        <v>0</v>
      </c>
      <c r="AE625" s="10">
        <v>0</v>
      </c>
      <c r="AF625" s="10">
        <v>0</v>
      </c>
      <c r="AG625" s="10">
        <v>0</v>
      </c>
      <c r="AH625" s="10">
        <v>0</v>
      </c>
      <c r="AI625" s="10">
        <v>0</v>
      </c>
      <c r="AJ625" s="10">
        <v>0</v>
      </c>
      <c r="AK625" s="10">
        <v>0</v>
      </c>
      <c r="AL625" s="10">
        <v>0</v>
      </c>
      <c r="AM625" s="10">
        <v>0</v>
      </c>
      <c r="AN625" s="10">
        <v>0</v>
      </c>
      <c r="AO625" s="10">
        <v>0</v>
      </c>
      <c r="AP625" s="10">
        <v>0</v>
      </c>
      <c r="AQ625" s="10">
        <v>0</v>
      </c>
      <c r="AR625" s="10">
        <v>0</v>
      </c>
      <c r="AS625" s="10"/>
      <c r="AT625" s="10"/>
      <c r="AU625" s="10">
        <f t="shared" si="9"/>
        <v>0</v>
      </c>
      <c r="AV625" s="10">
        <v>83945.69</v>
      </c>
      <c r="AW625" s="10">
        <v>190049.57</v>
      </c>
      <c r="AX625" s="11">
        <v>62</v>
      </c>
      <c r="AY625" s="11">
        <v>300</v>
      </c>
      <c r="AZ625" s="10">
        <v>622222.46180000005</v>
      </c>
      <c r="BA625" s="10">
        <v>169851</v>
      </c>
      <c r="BB625" s="12">
        <v>90</v>
      </c>
      <c r="BC625" s="12">
        <v>84.502645848420102</v>
      </c>
      <c r="BD625" s="12">
        <v>10.26</v>
      </c>
      <c r="BE625" s="12"/>
      <c r="BF625" s="8" t="s">
        <v>75</v>
      </c>
      <c r="BG625" s="5"/>
      <c r="BH625" s="8" t="s">
        <v>149</v>
      </c>
      <c r="BI625" s="8" t="s">
        <v>1019</v>
      </c>
      <c r="BJ625" s="8" t="s">
        <v>151</v>
      </c>
      <c r="BK625" s="8" t="s">
        <v>78</v>
      </c>
      <c r="BL625" s="6" t="s">
        <v>79</v>
      </c>
      <c r="BM625" s="12">
        <v>1242434.81772362</v>
      </c>
      <c r="BN625" s="6" t="s">
        <v>80</v>
      </c>
      <c r="BO625" s="12"/>
      <c r="BP625" s="13">
        <v>37895</v>
      </c>
      <c r="BQ625" s="13">
        <v>47027</v>
      </c>
      <c r="BR625" s="12"/>
      <c r="BS625" s="12">
        <v>179.43</v>
      </c>
      <c r="BT625" s="12">
        <v>0</v>
      </c>
    </row>
    <row r="626" spans="1:72" s="1" customFormat="1" ht="18.2" customHeight="1" x14ac:dyDescent="0.15">
      <c r="A626" s="14">
        <v>624</v>
      </c>
      <c r="B626" s="15" t="s">
        <v>72</v>
      </c>
      <c r="C626" s="15" t="s">
        <v>73</v>
      </c>
      <c r="D626" s="16">
        <v>45139</v>
      </c>
      <c r="E626" s="17" t="s">
        <v>1020</v>
      </c>
      <c r="F626" s="18">
        <v>182</v>
      </c>
      <c r="G626" s="18">
        <v>181</v>
      </c>
      <c r="H626" s="19">
        <v>79631.34</v>
      </c>
      <c r="I626" s="19">
        <v>88162.18</v>
      </c>
      <c r="J626" s="19">
        <v>0</v>
      </c>
      <c r="K626" s="19">
        <v>167793.52</v>
      </c>
      <c r="L626" s="19">
        <v>959.24</v>
      </c>
      <c r="M626" s="19">
        <v>0</v>
      </c>
      <c r="N626" s="19"/>
      <c r="O626" s="19">
        <v>0</v>
      </c>
      <c r="P626" s="19">
        <v>0</v>
      </c>
      <c r="Q626" s="19">
        <v>0</v>
      </c>
      <c r="R626" s="19">
        <v>0</v>
      </c>
      <c r="S626" s="19">
        <v>167793.52</v>
      </c>
      <c r="T626" s="19">
        <v>208692.17</v>
      </c>
      <c r="U626" s="19">
        <v>680.85</v>
      </c>
      <c r="V626" s="19">
        <v>0</v>
      </c>
      <c r="W626" s="19">
        <v>0</v>
      </c>
      <c r="X626" s="19">
        <v>0</v>
      </c>
      <c r="Y626" s="19">
        <v>0</v>
      </c>
      <c r="Z626" s="19">
        <v>0</v>
      </c>
      <c r="AA626" s="19">
        <v>209373.02</v>
      </c>
      <c r="AB626" s="19">
        <v>0</v>
      </c>
      <c r="AC626" s="19">
        <v>0</v>
      </c>
      <c r="AD626" s="19">
        <v>0</v>
      </c>
      <c r="AE626" s="19">
        <v>0</v>
      </c>
      <c r="AF626" s="19">
        <v>0</v>
      </c>
      <c r="AG626" s="19">
        <v>0</v>
      </c>
      <c r="AH626" s="19">
        <v>0</v>
      </c>
      <c r="AI626" s="19">
        <v>0</v>
      </c>
      <c r="AJ626" s="19">
        <v>0</v>
      </c>
      <c r="AK626" s="19">
        <v>0</v>
      </c>
      <c r="AL626" s="19">
        <v>0</v>
      </c>
      <c r="AM626" s="19">
        <v>0</v>
      </c>
      <c r="AN626" s="19">
        <v>0</v>
      </c>
      <c r="AO626" s="19">
        <v>0</v>
      </c>
      <c r="AP626" s="19">
        <v>0</v>
      </c>
      <c r="AQ626" s="19">
        <v>0</v>
      </c>
      <c r="AR626" s="19">
        <v>0</v>
      </c>
      <c r="AS626" s="19"/>
      <c r="AT626" s="19"/>
      <c r="AU626" s="19">
        <f t="shared" si="9"/>
        <v>0</v>
      </c>
      <c r="AV626" s="19">
        <v>89121.42</v>
      </c>
      <c r="AW626" s="19">
        <v>209373.02</v>
      </c>
      <c r="AX626" s="20">
        <v>62</v>
      </c>
      <c r="AY626" s="20">
        <v>300</v>
      </c>
      <c r="AZ626" s="19">
        <v>649999.87029999995</v>
      </c>
      <c r="BA626" s="19">
        <v>176905</v>
      </c>
      <c r="BB626" s="21">
        <v>90</v>
      </c>
      <c r="BC626" s="21">
        <v>85.364556117690299</v>
      </c>
      <c r="BD626" s="21">
        <v>10.26</v>
      </c>
      <c r="BE626" s="21"/>
      <c r="BF626" s="17" t="s">
        <v>91</v>
      </c>
      <c r="BG626" s="14"/>
      <c r="BH626" s="17" t="s">
        <v>149</v>
      </c>
      <c r="BI626" s="17" t="s">
        <v>980</v>
      </c>
      <c r="BJ626" s="17" t="s">
        <v>151</v>
      </c>
      <c r="BK626" s="17" t="s">
        <v>78</v>
      </c>
      <c r="BL626" s="15" t="s">
        <v>79</v>
      </c>
      <c r="BM626" s="21">
        <v>1307232.6677214401</v>
      </c>
      <c r="BN626" s="15" t="s">
        <v>80</v>
      </c>
      <c r="BO626" s="21"/>
      <c r="BP626" s="22">
        <v>37910</v>
      </c>
      <c r="BQ626" s="22">
        <v>47042</v>
      </c>
      <c r="BR626" s="21"/>
      <c r="BS626" s="21">
        <v>186.89</v>
      </c>
      <c r="BT626" s="21">
        <v>0</v>
      </c>
    </row>
    <row r="627" spans="1:72" s="1" customFormat="1" ht="18.2" customHeight="1" x14ac:dyDescent="0.15">
      <c r="A627" s="5">
        <v>625</v>
      </c>
      <c r="B627" s="6" t="s">
        <v>72</v>
      </c>
      <c r="C627" s="6" t="s">
        <v>73</v>
      </c>
      <c r="D627" s="7">
        <v>45139</v>
      </c>
      <c r="E627" s="8" t="s">
        <v>1021</v>
      </c>
      <c r="F627" s="9">
        <v>129</v>
      </c>
      <c r="G627" s="9">
        <v>128</v>
      </c>
      <c r="H627" s="10">
        <v>35291.379999999997</v>
      </c>
      <c r="I627" s="10">
        <v>21245.439999999999</v>
      </c>
      <c r="J627" s="10">
        <v>0</v>
      </c>
      <c r="K627" s="10">
        <v>56536.82</v>
      </c>
      <c r="L627" s="10">
        <v>267.01</v>
      </c>
      <c r="M627" s="10">
        <v>0</v>
      </c>
      <c r="N627" s="10"/>
      <c r="O627" s="10">
        <v>0</v>
      </c>
      <c r="P627" s="10">
        <v>0</v>
      </c>
      <c r="Q627" s="10">
        <v>0</v>
      </c>
      <c r="R627" s="10">
        <v>0</v>
      </c>
      <c r="S627" s="10">
        <v>56536.82</v>
      </c>
      <c r="T627" s="10">
        <v>50379.25</v>
      </c>
      <c r="U627" s="10">
        <v>288.22000000000003</v>
      </c>
      <c r="V627" s="10">
        <v>0</v>
      </c>
      <c r="W627" s="10">
        <v>0</v>
      </c>
      <c r="X627" s="10">
        <v>0</v>
      </c>
      <c r="Y627" s="10">
        <v>0</v>
      </c>
      <c r="Z627" s="10">
        <v>0</v>
      </c>
      <c r="AA627" s="10">
        <v>50667.47</v>
      </c>
      <c r="AB627" s="10">
        <v>0</v>
      </c>
      <c r="AC627" s="10">
        <v>0</v>
      </c>
      <c r="AD627" s="10">
        <v>0</v>
      </c>
      <c r="AE627" s="10">
        <v>0</v>
      </c>
      <c r="AF627" s="10">
        <v>0</v>
      </c>
      <c r="AG627" s="10">
        <v>0</v>
      </c>
      <c r="AH627" s="10">
        <v>0</v>
      </c>
      <c r="AI627" s="10">
        <v>0</v>
      </c>
      <c r="AJ627" s="10">
        <v>0</v>
      </c>
      <c r="AK627" s="10">
        <v>0</v>
      </c>
      <c r="AL627" s="10">
        <v>0</v>
      </c>
      <c r="AM627" s="10">
        <v>0</v>
      </c>
      <c r="AN627" s="10">
        <v>0</v>
      </c>
      <c r="AO627" s="10">
        <v>0</v>
      </c>
      <c r="AP627" s="10">
        <v>0</v>
      </c>
      <c r="AQ627" s="10">
        <v>0</v>
      </c>
      <c r="AR627" s="10">
        <v>0</v>
      </c>
      <c r="AS627" s="10"/>
      <c r="AT627" s="10"/>
      <c r="AU627" s="10">
        <f t="shared" si="9"/>
        <v>0</v>
      </c>
      <c r="AV627" s="10">
        <v>21512.45</v>
      </c>
      <c r="AW627" s="10">
        <v>50667.47</v>
      </c>
      <c r="AX627" s="11">
        <v>89</v>
      </c>
      <c r="AY627" s="11">
        <v>360</v>
      </c>
      <c r="AZ627" s="10">
        <v>209402.97949999999</v>
      </c>
      <c r="BA627" s="10">
        <v>64350</v>
      </c>
      <c r="BB627" s="12">
        <v>90</v>
      </c>
      <c r="BC627" s="12">
        <v>79.072475524475493</v>
      </c>
      <c r="BD627" s="12">
        <v>9.8000000000000007</v>
      </c>
      <c r="BE627" s="12"/>
      <c r="BF627" s="8" t="s">
        <v>75</v>
      </c>
      <c r="BG627" s="5"/>
      <c r="BH627" s="8" t="s">
        <v>1022</v>
      </c>
      <c r="BI627" s="8" t="s">
        <v>1023</v>
      </c>
      <c r="BJ627" s="8" t="s">
        <v>1024</v>
      </c>
      <c r="BK627" s="8" t="s">
        <v>78</v>
      </c>
      <c r="BL627" s="6" t="s">
        <v>79</v>
      </c>
      <c r="BM627" s="12">
        <v>440462.64738404</v>
      </c>
      <c r="BN627" s="6" t="s">
        <v>80</v>
      </c>
      <c r="BO627" s="12"/>
      <c r="BP627" s="13">
        <v>36908</v>
      </c>
      <c r="BQ627" s="13">
        <v>47865</v>
      </c>
      <c r="BR627" s="12"/>
      <c r="BS627" s="12">
        <v>65</v>
      </c>
      <c r="BT627" s="12">
        <v>0</v>
      </c>
    </row>
    <row r="628" spans="1:72" s="1" customFormat="1" ht="18.2" customHeight="1" x14ac:dyDescent="0.15">
      <c r="A628" s="14">
        <v>626</v>
      </c>
      <c r="B628" s="15" t="s">
        <v>72</v>
      </c>
      <c r="C628" s="15" t="s">
        <v>73</v>
      </c>
      <c r="D628" s="16">
        <v>45139</v>
      </c>
      <c r="E628" s="17" t="s">
        <v>1025</v>
      </c>
      <c r="F628" s="18">
        <v>0</v>
      </c>
      <c r="G628" s="18">
        <v>0</v>
      </c>
      <c r="H628" s="19">
        <v>32939.769999999997</v>
      </c>
      <c r="I628" s="19">
        <v>0</v>
      </c>
      <c r="J628" s="19">
        <v>0</v>
      </c>
      <c r="K628" s="19">
        <v>32939.769999999997</v>
      </c>
      <c r="L628" s="19">
        <v>246.88</v>
      </c>
      <c r="M628" s="19">
        <v>0</v>
      </c>
      <c r="N628" s="19"/>
      <c r="O628" s="19">
        <v>0</v>
      </c>
      <c r="P628" s="19">
        <v>246.88</v>
      </c>
      <c r="Q628" s="19">
        <v>0</v>
      </c>
      <c r="R628" s="19">
        <v>0</v>
      </c>
      <c r="S628" s="19">
        <v>32692.89</v>
      </c>
      <c r="T628" s="19">
        <v>0</v>
      </c>
      <c r="U628" s="19">
        <v>265.16000000000003</v>
      </c>
      <c r="V628" s="19">
        <v>0</v>
      </c>
      <c r="W628" s="19">
        <v>0</v>
      </c>
      <c r="X628" s="19">
        <v>265.16000000000003</v>
      </c>
      <c r="Y628" s="19">
        <v>0</v>
      </c>
      <c r="Z628" s="19">
        <v>0</v>
      </c>
      <c r="AA628" s="19">
        <v>0</v>
      </c>
      <c r="AB628" s="19">
        <v>90</v>
      </c>
      <c r="AC628" s="19">
        <v>0</v>
      </c>
      <c r="AD628" s="19">
        <v>0</v>
      </c>
      <c r="AE628" s="19">
        <v>0</v>
      </c>
      <c r="AF628" s="19">
        <v>0</v>
      </c>
      <c r="AG628" s="19">
        <v>0</v>
      </c>
      <c r="AH628" s="19">
        <v>66.209999999999994</v>
      </c>
      <c r="AI628" s="19">
        <v>33.97</v>
      </c>
      <c r="AJ628" s="19">
        <v>0</v>
      </c>
      <c r="AK628" s="19">
        <v>0</v>
      </c>
      <c r="AL628" s="19">
        <v>0</v>
      </c>
      <c r="AM628" s="19">
        <v>0</v>
      </c>
      <c r="AN628" s="19">
        <v>0</v>
      </c>
      <c r="AO628" s="19">
        <v>0</v>
      </c>
      <c r="AP628" s="19">
        <v>0</v>
      </c>
      <c r="AQ628" s="19">
        <v>0</v>
      </c>
      <c r="AR628" s="19">
        <v>0</v>
      </c>
      <c r="AS628" s="19"/>
      <c r="AT628" s="19"/>
      <c r="AU628" s="19">
        <f t="shared" si="9"/>
        <v>702.22</v>
      </c>
      <c r="AV628" s="19">
        <v>0</v>
      </c>
      <c r="AW628" s="19">
        <v>0</v>
      </c>
      <c r="AX628" s="20">
        <v>90</v>
      </c>
      <c r="AY628" s="20">
        <v>360</v>
      </c>
      <c r="AZ628" s="19">
        <v>210584.15950000001</v>
      </c>
      <c r="BA628" s="19">
        <v>60059.3</v>
      </c>
      <c r="BB628" s="21">
        <v>84</v>
      </c>
      <c r="BC628" s="21">
        <v>45.724854602035002</v>
      </c>
      <c r="BD628" s="21">
        <v>9.66</v>
      </c>
      <c r="BE628" s="21"/>
      <c r="BF628" s="17" t="s">
        <v>75</v>
      </c>
      <c r="BG628" s="14"/>
      <c r="BH628" s="17" t="s">
        <v>1022</v>
      </c>
      <c r="BI628" s="17" t="s">
        <v>1023</v>
      </c>
      <c r="BJ628" s="17" t="s">
        <v>1024</v>
      </c>
      <c r="BK628" s="17" t="s">
        <v>83</v>
      </c>
      <c r="BL628" s="15" t="s">
        <v>79</v>
      </c>
      <c r="BM628" s="21">
        <v>254701.21736658001</v>
      </c>
      <c r="BN628" s="15" t="s">
        <v>80</v>
      </c>
      <c r="BO628" s="21"/>
      <c r="BP628" s="22">
        <v>36938</v>
      </c>
      <c r="BQ628" s="22">
        <v>47895</v>
      </c>
      <c r="BR628" s="21"/>
      <c r="BS628" s="21">
        <v>90</v>
      </c>
      <c r="BT628" s="21">
        <v>0</v>
      </c>
    </row>
    <row r="629" spans="1:72" s="1" customFormat="1" ht="18.2" customHeight="1" x14ac:dyDescent="0.15">
      <c r="A629" s="5">
        <v>627</v>
      </c>
      <c r="B629" s="6" t="s">
        <v>72</v>
      </c>
      <c r="C629" s="6" t="s">
        <v>73</v>
      </c>
      <c r="D629" s="7">
        <v>45139</v>
      </c>
      <c r="E629" s="8" t="s">
        <v>1026</v>
      </c>
      <c r="F629" s="9">
        <v>153</v>
      </c>
      <c r="G629" s="9">
        <v>152</v>
      </c>
      <c r="H629" s="10">
        <v>35556.239999999998</v>
      </c>
      <c r="I629" s="10">
        <v>23087.42</v>
      </c>
      <c r="J629" s="10">
        <v>0</v>
      </c>
      <c r="K629" s="10">
        <v>58643.66</v>
      </c>
      <c r="L629" s="10">
        <v>264.86</v>
      </c>
      <c r="M629" s="10">
        <v>0</v>
      </c>
      <c r="N629" s="10"/>
      <c r="O629" s="10">
        <v>0</v>
      </c>
      <c r="P629" s="10">
        <v>0</v>
      </c>
      <c r="Q629" s="10">
        <v>0</v>
      </c>
      <c r="R629" s="10">
        <v>0</v>
      </c>
      <c r="S629" s="10">
        <v>58643.66</v>
      </c>
      <c r="T629" s="10">
        <v>61862.77</v>
      </c>
      <c r="U629" s="10">
        <v>290.37</v>
      </c>
      <c r="V629" s="10">
        <v>0</v>
      </c>
      <c r="W629" s="10">
        <v>0</v>
      </c>
      <c r="X629" s="10">
        <v>0</v>
      </c>
      <c r="Y629" s="10">
        <v>0</v>
      </c>
      <c r="Z629" s="10">
        <v>0</v>
      </c>
      <c r="AA629" s="10">
        <v>62153.14</v>
      </c>
      <c r="AB629" s="10">
        <v>0</v>
      </c>
      <c r="AC629" s="10">
        <v>0</v>
      </c>
      <c r="AD629" s="10">
        <v>0</v>
      </c>
      <c r="AE629" s="10">
        <v>0</v>
      </c>
      <c r="AF629" s="10">
        <v>0</v>
      </c>
      <c r="AG629" s="10">
        <v>0</v>
      </c>
      <c r="AH629" s="10">
        <v>0</v>
      </c>
      <c r="AI629" s="10">
        <v>0</v>
      </c>
      <c r="AJ629" s="10">
        <v>0</v>
      </c>
      <c r="AK629" s="10">
        <v>0</v>
      </c>
      <c r="AL629" s="10">
        <v>0</v>
      </c>
      <c r="AM629" s="10">
        <v>0</v>
      </c>
      <c r="AN629" s="10">
        <v>0</v>
      </c>
      <c r="AO629" s="10">
        <v>0</v>
      </c>
      <c r="AP629" s="10">
        <v>0</v>
      </c>
      <c r="AQ629" s="10">
        <v>0</v>
      </c>
      <c r="AR629" s="10">
        <v>0</v>
      </c>
      <c r="AS629" s="10"/>
      <c r="AT629" s="10"/>
      <c r="AU629" s="10">
        <f t="shared" si="9"/>
        <v>0</v>
      </c>
      <c r="AV629" s="10">
        <v>23352.28</v>
      </c>
      <c r="AW629" s="10">
        <v>62153.14</v>
      </c>
      <c r="AX629" s="11">
        <v>90</v>
      </c>
      <c r="AY629" s="11">
        <v>360</v>
      </c>
      <c r="AZ629" s="10">
        <v>210584.15950000001</v>
      </c>
      <c r="BA629" s="10">
        <v>64350</v>
      </c>
      <c r="BB629" s="12">
        <v>90</v>
      </c>
      <c r="BC629" s="12">
        <v>82.019104895104903</v>
      </c>
      <c r="BD629" s="12">
        <v>9.8000000000000007</v>
      </c>
      <c r="BE629" s="12"/>
      <c r="BF629" s="8" t="s">
        <v>75</v>
      </c>
      <c r="BG629" s="5"/>
      <c r="BH629" s="8" t="s">
        <v>1022</v>
      </c>
      <c r="BI629" s="8" t="s">
        <v>1023</v>
      </c>
      <c r="BJ629" s="8" t="s">
        <v>1024</v>
      </c>
      <c r="BK629" s="8" t="s">
        <v>78</v>
      </c>
      <c r="BL629" s="6" t="s">
        <v>79</v>
      </c>
      <c r="BM629" s="12">
        <v>456876.45212252002</v>
      </c>
      <c r="BN629" s="6" t="s">
        <v>80</v>
      </c>
      <c r="BO629" s="12"/>
      <c r="BP629" s="13">
        <v>36938</v>
      </c>
      <c r="BQ629" s="13">
        <v>47895</v>
      </c>
      <c r="BR629" s="12"/>
      <c r="BS629" s="12">
        <v>90</v>
      </c>
      <c r="BT629" s="12">
        <v>0</v>
      </c>
    </row>
    <row r="630" spans="1:72" s="1" customFormat="1" ht="18.2" customHeight="1" x14ac:dyDescent="0.15">
      <c r="A630" s="14">
        <v>628</v>
      </c>
      <c r="B630" s="15" t="s">
        <v>72</v>
      </c>
      <c r="C630" s="15" t="s">
        <v>73</v>
      </c>
      <c r="D630" s="16">
        <v>45139</v>
      </c>
      <c r="E630" s="17" t="s">
        <v>1027</v>
      </c>
      <c r="F630" s="18">
        <v>0</v>
      </c>
      <c r="G630" s="18">
        <v>0</v>
      </c>
      <c r="H630" s="19">
        <v>34374.620000000003</v>
      </c>
      <c r="I630" s="19">
        <v>0</v>
      </c>
      <c r="J630" s="19">
        <v>0</v>
      </c>
      <c r="K630" s="19">
        <v>34374.620000000003</v>
      </c>
      <c r="L630" s="19">
        <v>274.51</v>
      </c>
      <c r="M630" s="19">
        <v>0</v>
      </c>
      <c r="N630" s="19"/>
      <c r="O630" s="19">
        <v>0</v>
      </c>
      <c r="P630" s="19">
        <v>274.51</v>
      </c>
      <c r="Q630" s="19">
        <v>75.73</v>
      </c>
      <c r="R630" s="19">
        <v>0</v>
      </c>
      <c r="S630" s="19">
        <v>34024.379999999997</v>
      </c>
      <c r="T630" s="19">
        <v>0</v>
      </c>
      <c r="U630" s="19">
        <v>280.72000000000003</v>
      </c>
      <c r="V630" s="19">
        <v>0</v>
      </c>
      <c r="W630" s="19">
        <v>0</v>
      </c>
      <c r="X630" s="19">
        <v>280.72000000000003</v>
      </c>
      <c r="Y630" s="19">
        <v>0</v>
      </c>
      <c r="Z630" s="19">
        <v>0</v>
      </c>
      <c r="AA630" s="19">
        <v>0</v>
      </c>
      <c r="AB630" s="19">
        <v>90</v>
      </c>
      <c r="AC630" s="19">
        <v>0</v>
      </c>
      <c r="AD630" s="19">
        <v>0</v>
      </c>
      <c r="AE630" s="19">
        <v>0</v>
      </c>
      <c r="AF630" s="19">
        <v>0</v>
      </c>
      <c r="AG630" s="19">
        <v>0</v>
      </c>
      <c r="AH630" s="19">
        <v>70.959999999999994</v>
      </c>
      <c r="AI630" s="19">
        <v>33.97</v>
      </c>
      <c r="AJ630" s="19">
        <v>0</v>
      </c>
      <c r="AK630" s="19">
        <v>0</v>
      </c>
      <c r="AL630" s="19">
        <v>0</v>
      </c>
      <c r="AM630" s="19">
        <v>0</v>
      </c>
      <c r="AN630" s="19">
        <v>0</v>
      </c>
      <c r="AO630" s="19">
        <v>0</v>
      </c>
      <c r="AP630" s="19">
        <v>0</v>
      </c>
      <c r="AQ630" s="19">
        <v>0</v>
      </c>
      <c r="AR630" s="19">
        <v>0</v>
      </c>
      <c r="AS630" s="19"/>
      <c r="AT630" s="19"/>
      <c r="AU630" s="19">
        <f t="shared" si="9"/>
        <v>825.89</v>
      </c>
      <c r="AV630" s="19">
        <v>0</v>
      </c>
      <c r="AW630" s="19">
        <v>0</v>
      </c>
      <c r="AX630" s="20">
        <v>90</v>
      </c>
      <c r="AY630" s="20">
        <v>360</v>
      </c>
      <c r="AZ630" s="19">
        <v>210584.15950000001</v>
      </c>
      <c r="BA630" s="19">
        <v>64350</v>
      </c>
      <c r="BB630" s="21">
        <v>90</v>
      </c>
      <c r="BC630" s="21">
        <v>47.586545454545501</v>
      </c>
      <c r="BD630" s="21">
        <v>9.8000000000000007</v>
      </c>
      <c r="BE630" s="21"/>
      <c r="BF630" s="17" t="s">
        <v>75</v>
      </c>
      <c r="BG630" s="14"/>
      <c r="BH630" s="17" t="s">
        <v>1022</v>
      </c>
      <c r="BI630" s="17" t="s">
        <v>1023</v>
      </c>
      <c r="BJ630" s="17" t="s">
        <v>1024</v>
      </c>
      <c r="BK630" s="17" t="s">
        <v>83</v>
      </c>
      <c r="BL630" s="15" t="s">
        <v>79</v>
      </c>
      <c r="BM630" s="21">
        <v>265074.48580236</v>
      </c>
      <c r="BN630" s="15" t="s">
        <v>80</v>
      </c>
      <c r="BO630" s="21"/>
      <c r="BP630" s="22">
        <v>36938</v>
      </c>
      <c r="BQ630" s="22">
        <v>47895</v>
      </c>
      <c r="BR630" s="21"/>
      <c r="BS630" s="21">
        <v>90</v>
      </c>
      <c r="BT630" s="21">
        <v>0</v>
      </c>
    </row>
    <row r="631" spans="1:72" s="1" customFormat="1" ht="18.2" customHeight="1" x14ac:dyDescent="0.15">
      <c r="A631" s="5">
        <v>629</v>
      </c>
      <c r="B631" s="6" t="s">
        <v>72</v>
      </c>
      <c r="C631" s="6" t="s">
        <v>73</v>
      </c>
      <c r="D631" s="7">
        <v>45139</v>
      </c>
      <c r="E631" s="8" t="s">
        <v>1028</v>
      </c>
      <c r="F631" s="9">
        <v>0</v>
      </c>
      <c r="G631" s="9">
        <v>0</v>
      </c>
      <c r="H631" s="10">
        <v>46682.81</v>
      </c>
      <c r="I631" s="10">
        <v>0</v>
      </c>
      <c r="J631" s="10">
        <v>0</v>
      </c>
      <c r="K631" s="10">
        <v>46682.81</v>
      </c>
      <c r="L631" s="10">
        <v>408.19</v>
      </c>
      <c r="M631" s="10">
        <v>0</v>
      </c>
      <c r="N631" s="10"/>
      <c r="O631" s="10">
        <v>0</v>
      </c>
      <c r="P631" s="10">
        <v>408.19</v>
      </c>
      <c r="Q631" s="10">
        <v>1.18</v>
      </c>
      <c r="R631" s="10">
        <v>0</v>
      </c>
      <c r="S631" s="10">
        <v>46273.440000000002</v>
      </c>
      <c r="T631" s="10">
        <v>0</v>
      </c>
      <c r="U631" s="10">
        <v>414.3</v>
      </c>
      <c r="V631" s="10">
        <v>0</v>
      </c>
      <c r="W631" s="10">
        <v>0</v>
      </c>
      <c r="X631" s="10">
        <v>414.3</v>
      </c>
      <c r="Y631" s="10">
        <v>0</v>
      </c>
      <c r="Z631" s="10">
        <v>0</v>
      </c>
      <c r="AA631" s="10">
        <v>0</v>
      </c>
      <c r="AB631" s="10">
        <v>90</v>
      </c>
      <c r="AC631" s="10">
        <v>0</v>
      </c>
      <c r="AD631" s="10">
        <v>0</v>
      </c>
      <c r="AE631" s="10">
        <v>0</v>
      </c>
      <c r="AF631" s="10">
        <v>0</v>
      </c>
      <c r="AG631" s="10">
        <v>0</v>
      </c>
      <c r="AH631" s="10">
        <v>100.36</v>
      </c>
      <c r="AI631" s="19">
        <v>33.97</v>
      </c>
      <c r="AJ631" s="10">
        <v>0</v>
      </c>
      <c r="AK631" s="10">
        <v>0</v>
      </c>
      <c r="AL631" s="10">
        <v>0</v>
      </c>
      <c r="AM631" s="10">
        <v>0</v>
      </c>
      <c r="AN631" s="10">
        <v>0</v>
      </c>
      <c r="AO631" s="10">
        <v>0</v>
      </c>
      <c r="AP631" s="10">
        <v>0</v>
      </c>
      <c r="AQ631" s="10">
        <v>0</v>
      </c>
      <c r="AR631" s="10">
        <v>0</v>
      </c>
      <c r="AS631" s="10"/>
      <c r="AT631" s="10"/>
      <c r="AU631" s="10">
        <f t="shared" si="9"/>
        <v>1048</v>
      </c>
      <c r="AV631" s="10">
        <v>0</v>
      </c>
      <c r="AW631" s="10">
        <v>0</v>
      </c>
      <c r="AX631" s="11">
        <v>92</v>
      </c>
      <c r="AY631" s="11">
        <v>360</v>
      </c>
      <c r="AZ631" s="10">
        <v>310345.87650000001</v>
      </c>
      <c r="BA631" s="10">
        <v>88825</v>
      </c>
      <c r="BB631" s="12">
        <v>85</v>
      </c>
      <c r="BC631" s="12">
        <v>44.2808038277512</v>
      </c>
      <c r="BD631" s="12">
        <v>10.65</v>
      </c>
      <c r="BE631" s="12"/>
      <c r="BF631" s="8" t="s">
        <v>75</v>
      </c>
      <c r="BG631" s="5"/>
      <c r="BH631" s="8" t="s">
        <v>1022</v>
      </c>
      <c r="BI631" s="8" t="s">
        <v>1023</v>
      </c>
      <c r="BJ631" s="8" t="s">
        <v>1029</v>
      </c>
      <c r="BK631" s="8" t="s">
        <v>83</v>
      </c>
      <c r="BL631" s="6" t="s">
        <v>79</v>
      </c>
      <c r="BM631" s="12">
        <v>360503.50702368002</v>
      </c>
      <c r="BN631" s="6" t="s">
        <v>80</v>
      </c>
      <c r="BO631" s="12"/>
      <c r="BP631" s="13">
        <v>37006</v>
      </c>
      <c r="BQ631" s="13">
        <v>47963</v>
      </c>
      <c r="BR631" s="12"/>
      <c r="BS631" s="12">
        <v>90</v>
      </c>
      <c r="BT631" s="12">
        <v>0</v>
      </c>
    </row>
    <row r="632" spans="1:72" s="1" customFormat="1" ht="18.2" customHeight="1" x14ac:dyDescent="0.15">
      <c r="A632" s="14">
        <v>630</v>
      </c>
      <c r="B632" s="15" t="s">
        <v>72</v>
      </c>
      <c r="C632" s="15" t="s">
        <v>73</v>
      </c>
      <c r="D632" s="16">
        <v>45139</v>
      </c>
      <c r="E632" s="17" t="s">
        <v>1030</v>
      </c>
      <c r="F632" s="18">
        <v>0</v>
      </c>
      <c r="G632" s="18">
        <v>0</v>
      </c>
      <c r="H632" s="19">
        <v>9551.93</v>
      </c>
      <c r="I632" s="19">
        <v>0</v>
      </c>
      <c r="J632" s="19">
        <v>0</v>
      </c>
      <c r="K632" s="19">
        <v>9551.93</v>
      </c>
      <c r="L632" s="19">
        <v>107.21</v>
      </c>
      <c r="M632" s="19">
        <v>0</v>
      </c>
      <c r="N632" s="19"/>
      <c r="O632" s="19">
        <v>0</v>
      </c>
      <c r="P632" s="19">
        <v>107.21</v>
      </c>
      <c r="Q632" s="19">
        <v>0</v>
      </c>
      <c r="R632" s="19">
        <v>0</v>
      </c>
      <c r="S632" s="19">
        <v>9444.7199999999993</v>
      </c>
      <c r="T632" s="19">
        <v>0</v>
      </c>
      <c r="U632" s="19">
        <v>68.930000000000007</v>
      </c>
      <c r="V632" s="19">
        <v>0</v>
      </c>
      <c r="W632" s="19">
        <v>0</v>
      </c>
      <c r="X632" s="19">
        <v>68.930000000000007</v>
      </c>
      <c r="Y632" s="19">
        <v>0</v>
      </c>
      <c r="Z632" s="19">
        <v>0</v>
      </c>
      <c r="AA632" s="19">
        <v>0</v>
      </c>
      <c r="AB632" s="19">
        <v>65</v>
      </c>
      <c r="AC632" s="19">
        <v>0</v>
      </c>
      <c r="AD632" s="19">
        <v>25</v>
      </c>
      <c r="AE632" s="19">
        <v>0</v>
      </c>
      <c r="AF632" s="19">
        <v>0</v>
      </c>
      <c r="AG632" s="19">
        <v>0</v>
      </c>
      <c r="AH632" s="19">
        <v>29.91</v>
      </c>
      <c r="AI632" s="19">
        <v>33.97</v>
      </c>
      <c r="AJ632" s="19">
        <v>0</v>
      </c>
      <c r="AK632" s="19">
        <v>0</v>
      </c>
      <c r="AL632" s="19">
        <v>0</v>
      </c>
      <c r="AM632" s="19">
        <v>0</v>
      </c>
      <c r="AN632" s="19">
        <v>0</v>
      </c>
      <c r="AO632" s="19">
        <v>0</v>
      </c>
      <c r="AP632" s="19">
        <v>0</v>
      </c>
      <c r="AQ632" s="19">
        <v>0</v>
      </c>
      <c r="AR632" s="19">
        <v>0</v>
      </c>
      <c r="AS632" s="19"/>
      <c r="AT632" s="19"/>
      <c r="AU632" s="19">
        <f t="shared" si="9"/>
        <v>330.02</v>
      </c>
      <c r="AV632" s="19">
        <v>0</v>
      </c>
      <c r="AW632" s="19">
        <v>0</v>
      </c>
      <c r="AX632" s="20">
        <v>67</v>
      </c>
      <c r="AY632" s="20">
        <v>360</v>
      </c>
      <c r="AZ632" s="19">
        <v>145312.9204</v>
      </c>
      <c r="BA632" s="19">
        <v>21826.49</v>
      </c>
      <c r="BB632" s="21">
        <v>47.14</v>
      </c>
      <c r="BC632" s="21">
        <v>20.398337103217202</v>
      </c>
      <c r="BD632" s="21">
        <v>9.41</v>
      </c>
      <c r="BE632" s="21"/>
      <c r="BF632" s="17" t="s">
        <v>75</v>
      </c>
      <c r="BG632" s="14"/>
      <c r="BH632" s="17" t="s">
        <v>1022</v>
      </c>
      <c r="BI632" s="17" t="s">
        <v>1023</v>
      </c>
      <c r="BJ632" s="17" t="s">
        <v>1031</v>
      </c>
      <c r="BK632" s="17" t="s">
        <v>83</v>
      </c>
      <c r="BL632" s="15" t="s">
        <v>79</v>
      </c>
      <c r="BM632" s="21">
        <v>73581.187887840002</v>
      </c>
      <c r="BN632" s="15" t="s">
        <v>80</v>
      </c>
      <c r="BO632" s="21"/>
      <c r="BP632" s="22">
        <v>37454</v>
      </c>
      <c r="BQ632" s="22">
        <v>48412</v>
      </c>
      <c r="BR632" s="21"/>
      <c r="BS632" s="21">
        <v>65</v>
      </c>
      <c r="BT632" s="21">
        <v>25</v>
      </c>
    </row>
    <row r="633" spans="1:72" s="1" customFormat="1" ht="18.2" customHeight="1" x14ac:dyDescent="0.15">
      <c r="A633" s="5">
        <v>631</v>
      </c>
      <c r="B633" s="6" t="s">
        <v>72</v>
      </c>
      <c r="C633" s="6" t="s">
        <v>73</v>
      </c>
      <c r="D633" s="7">
        <v>45139</v>
      </c>
      <c r="E633" s="8" t="s">
        <v>1032</v>
      </c>
      <c r="F633" s="9">
        <v>0</v>
      </c>
      <c r="G633" s="9">
        <v>0</v>
      </c>
      <c r="H633" s="10">
        <v>10917.01</v>
      </c>
      <c r="I633" s="10">
        <v>0</v>
      </c>
      <c r="J633" s="10">
        <v>0</v>
      </c>
      <c r="K633" s="10">
        <v>10917.01</v>
      </c>
      <c r="L633" s="10">
        <v>106.15</v>
      </c>
      <c r="M633" s="10">
        <v>0</v>
      </c>
      <c r="N633" s="10"/>
      <c r="O633" s="10">
        <v>0</v>
      </c>
      <c r="P633" s="10">
        <v>106.15</v>
      </c>
      <c r="Q633" s="10">
        <v>2.97</v>
      </c>
      <c r="R633" s="10">
        <v>0</v>
      </c>
      <c r="S633" s="10">
        <v>10807.89</v>
      </c>
      <c r="T633" s="10">
        <v>0</v>
      </c>
      <c r="U633" s="10">
        <v>85.61</v>
      </c>
      <c r="V633" s="10">
        <v>0</v>
      </c>
      <c r="W633" s="10">
        <v>0</v>
      </c>
      <c r="X633" s="10">
        <v>85.61</v>
      </c>
      <c r="Y633" s="10">
        <v>0</v>
      </c>
      <c r="Z633" s="10">
        <v>0</v>
      </c>
      <c r="AA633" s="10">
        <v>0</v>
      </c>
      <c r="AB633" s="10">
        <v>65</v>
      </c>
      <c r="AC633" s="10">
        <v>0</v>
      </c>
      <c r="AD633" s="10">
        <v>25</v>
      </c>
      <c r="AE633" s="10">
        <v>0</v>
      </c>
      <c r="AF633" s="10">
        <v>0</v>
      </c>
      <c r="AG633" s="10">
        <v>0</v>
      </c>
      <c r="AH633" s="10">
        <v>31.73</v>
      </c>
      <c r="AI633" s="19">
        <v>33.97</v>
      </c>
      <c r="AJ633" s="10">
        <v>0</v>
      </c>
      <c r="AK633" s="10">
        <v>0</v>
      </c>
      <c r="AL633" s="10">
        <v>0</v>
      </c>
      <c r="AM633" s="10">
        <v>0</v>
      </c>
      <c r="AN633" s="10">
        <v>0</v>
      </c>
      <c r="AO633" s="10">
        <v>0</v>
      </c>
      <c r="AP633" s="10">
        <v>0</v>
      </c>
      <c r="AQ633" s="10">
        <v>0</v>
      </c>
      <c r="AR633" s="10">
        <v>0</v>
      </c>
      <c r="AS633" s="10"/>
      <c r="AT633" s="10"/>
      <c r="AU633" s="10">
        <f t="shared" si="9"/>
        <v>350.43000000000006</v>
      </c>
      <c r="AV633" s="10">
        <v>0</v>
      </c>
      <c r="AW633" s="10">
        <v>0</v>
      </c>
      <c r="AX633" s="11">
        <v>75</v>
      </c>
      <c r="AY633" s="11">
        <v>360</v>
      </c>
      <c r="AZ633" s="10">
        <v>145441.264</v>
      </c>
      <c r="BA633" s="10">
        <v>22328.01</v>
      </c>
      <c r="BB633" s="12">
        <v>48.22</v>
      </c>
      <c r="BC633" s="12">
        <v>23.3409271941387</v>
      </c>
      <c r="BD633" s="12">
        <v>10.16</v>
      </c>
      <c r="BE633" s="12"/>
      <c r="BF633" s="8" t="s">
        <v>75</v>
      </c>
      <c r="BG633" s="5"/>
      <c r="BH633" s="8" t="s">
        <v>1022</v>
      </c>
      <c r="BI633" s="8" t="s">
        <v>1023</v>
      </c>
      <c r="BJ633" s="8" t="s">
        <v>1031</v>
      </c>
      <c r="BK633" s="8" t="s">
        <v>83</v>
      </c>
      <c r="BL633" s="6" t="s">
        <v>79</v>
      </c>
      <c r="BM633" s="12">
        <v>84201.266396580002</v>
      </c>
      <c r="BN633" s="6" t="s">
        <v>80</v>
      </c>
      <c r="BO633" s="12"/>
      <c r="BP633" s="13">
        <v>37462</v>
      </c>
      <c r="BQ633" s="13">
        <v>48420</v>
      </c>
      <c r="BR633" s="12"/>
      <c r="BS633" s="12">
        <v>65</v>
      </c>
      <c r="BT633" s="12">
        <v>25</v>
      </c>
    </row>
    <row r="634" spans="1:72" s="1" customFormat="1" ht="18.2" customHeight="1" x14ac:dyDescent="0.15">
      <c r="A634" s="14">
        <v>632</v>
      </c>
      <c r="B634" s="15" t="s">
        <v>72</v>
      </c>
      <c r="C634" s="15" t="s">
        <v>73</v>
      </c>
      <c r="D634" s="16">
        <v>45139</v>
      </c>
      <c r="E634" s="17" t="s">
        <v>1033</v>
      </c>
      <c r="F634" s="18">
        <v>132</v>
      </c>
      <c r="G634" s="18">
        <v>131</v>
      </c>
      <c r="H634" s="19">
        <v>54626.05</v>
      </c>
      <c r="I634" s="19">
        <v>23484.25</v>
      </c>
      <c r="J634" s="19">
        <v>0</v>
      </c>
      <c r="K634" s="19">
        <v>78110.3</v>
      </c>
      <c r="L634" s="19">
        <v>301.11</v>
      </c>
      <c r="M634" s="19">
        <v>0</v>
      </c>
      <c r="N634" s="19"/>
      <c r="O634" s="19">
        <v>0</v>
      </c>
      <c r="P634" s="19">
        <v>0</v>
      </c>
      <c r="Q634" s="19">
        <v>0</v>
      </c>
      <c r="R634" s="19">
        <v>0</v>
      </c>
      <c r="S634" s="19">
        <v>78110.3</v>
      </c>
      <c r="T634" s="19">
        <v>79535.28</v>
      </c>
      <c r="U634" s="19">
        <v>479.34</v>
      </c>
      <c r="V634" s="19">
        <v>0</v>
      </c>
      <c r="W634" s="19">
        <v>0</v>
      </c>
      <c r="X634" s="19">
        <v>0</v>
      </c>
      <c r="Y634" s="19">
        <v>0</v>
      </c>
      <c r="Z634" s="19">
        <v>0</v>
      </c>
      <c r="AA634" s="19">
        <v>80014.62</v>
      </c>
      <c r="AB634" s="19">
        <v>0</v>
      </c>
      <c r="AC634" s="19">
        <v>0</v>
      </c>
      <c r="AD634" s="19">
        <v>0</v>
      </c>
      <c r="AE634" s="19">
        <v>0</v>
      </c>
      <c r="AF634" s="19">
        <v>0</v>
      </c>
      <c r="AG634" s="19">
        <v>0</v>
      </c>
      <c r="AH634" s="19">
        <v>0</v>
      </c>
      <c r="AI634" s="19">
        <v>0</v>
      </c>
      <c r="AJ634" s="19">
        <v>0</v>
      </c>
      <c r="AK634" s="19">
        <v>0</v>
      </c>
      <c r="AL634" s="19">
        <v>0</v>
      </c>
      <c r="AM634" s="19">
        <v>0</v>
      </c>
      <c r="AN634" s="19">
        <v>0</v>
      </c>
      <c r="AO634" s="19">
        <v>0</v>
      </c>
      <c r="AP634" s="19">
        <v>0</v>
      </c>
      <c r="AQ634" s="19">
        <v>0</v>
      </c>
      <c r="AR634" s="19">
        <v>0</v>
      </c>
      <c r="AS634" s="19"/>
      <c r="AT634" s="19"/>
      <c r="AU634" s="19">
        <f t="shared" si="9"/>
        <v>0</v>
      </c>
      <c r="AV634" s="19">
        <v>23785.360000000001</v>
      </c>
      <c r="AW634" s="19">
        <v>80014.62</v>
      </c>
      <c r="AX634" s="20">
        <v>108</v>
      </c>
      <c r="AY634" s="20">
        <v>360</v>
      </c>
      <c r="AZ634" s="19">
        <v>299670.64520000003</v>
      </c>
      <c r="BA634" s="19">
        <v>85111</v>
      </c>
      <c r="BB634" s="21">
        <v>89.37</v>
      </c>
      <c r="BC634" s="21">
        <v>82.018981224518598</v>
      </c>
      <c r="BD634" s="21">
        <v>10.53</v>
      </c>
      <c r="BE634" s="21"/>
      <c r="BF634" s="17" t="s">
        <v>75</v>
      </c>
      <c r="BG634" s="14"/>
      <c r="BH634" s="17" t="s">
        <v>1022</v>
      </c>
      <c r="BI634" s="17" t="s">
        <v>1023</v>
      </c>
      <c r="BJ634" s="17" t="s">
        <v>1034</v>
      </c>
      <c r="BK634" s="17" t="s">
        <v>78</v>
      </c>
      <c r="BL634" s="15" t="s">
        <v>79</v>
      </c>
      <c r="BM634" s="21">
        <v>608535.63263660006</v>
      </c>
      <c r="BN634" s="15" t="s">
        <v>80</v>
      </c>
      <c r="BO634" s="21"/>
      <c r="BP634" s="22">
        <v>37482</v>
      </c>
      <c r="BQ634" s="22">
        <v>48440</v>
      </c>
      <c r="BR634" s="21"/>
      <c r="BS634" s="21">
        <v>182.5</v>
      </c>
      <c r="BT634" s="21">
        <v>0</v>
      </c>
    </row>
    <row r="635" spans="1:72" s="1" customFormat="1" ht="18.2" customHeight="1" x14ac:dyDescent="0.15">
      <c r="A635" s="5">
        <v>633</v>
      </c>
      <c r="B635" s="6" t="s">
        <v>72</v>
      </c>
      <c r="C635" s="6" t="s">
        <v>73</v>
      </c>
      <c r="D635" s="7">
        <v>45139</v>
      </c>
      <c r="E635" s="8" t="s">
        <v>1035</v>
      </c>
      <c r="F635" s="9">
        <v>0</v>
      </c>
      <c r="G635" s="9">
        <v>0</v>
      </c>
      <c r="H635" s="10">
        <v>11751</v>
      </c>
      <c r="I635" s="10">
        <v>0</v>
      </c>
      <c r="J635" s="10">
        <v>0</v>
      </c>
      <c r="K635" s="10">
        <v>11751</v>
      </c>
      <c r="L635" s="10">
        <v>99.82</v>
      </c>
      <c r="M635" s="10">
        <v>0</v>
      </c>
      <c r="N635" s="10"/>
      <c r="O635" s="10">
        <v>0</v>
      </c>
      <c r="P635" s="10">
        <v>99.82</v>
      </c>
      <c r="Q635" s="10">
        <v>4.8</v>
      </c>
      <c r="R635" s="10">
        <v>0</v>
      </c>
      <c r="S635" s="10">
        <v>11646.38</v>
      </c>
      <c r="T635" s="10">
        <v>0</v>
      </c>
      <c r="U635" s="10">
        <v>80.48</v>
      </c>
      <c r="V635" s="10">
        <v>0</v>
      </c>
      <c r="W635" s="10">
        <v>0</v>
      </c>
      <c r="X635" s="10">
        <v>80.48</v>
      </c>
      <c r="Y635" s="10">
        <v>0</v>
      </c>
      <c r="Z635" s="10">
        <v>0</v>
      </c>
      <c r="AA635" s="10">
        <v>0</v>
      </c>
      <c r="AB635" s="10">
        <v>65</v>
      </c>
      <c r="AC635" s="10">
        <v>0</v>
      </c>
      <c r="AD635" s="10">
        <v>25</v>
      </c>
      <c r="AE635" s="10">
        <v>0</v>
      </c>
      <c r="AF635" s="10">
        <v>0</v>
      </c>
      <c r="AG635" s="10">
        <v>0</v>
      </c>
      <c r="AH635" s="10">
        <v>0</v>
      </c>
      <c r="AI635" s="19">
        <v>33.97</v>
      </c>
      <c r="AJ635" s="10">
        <v>0</v>
      </c>
      <c r="AK635" s="10">
        <v>0</v>
      </c>
      <c r="AL635" s="10">
        <v>0</v>
      </c>
      <c r="AM635" s="10">
        <v>0</v>
      </c>
      <c r="AN635" s="10">
        <v>0</v>
      </c>
      <c r="AO635" s="10">
        <v>0</v>
      </c>
      <c r="AP635" s="10">
        <v>0</v>
      </c>
      <c r="AQ635" s="10">
        <v>0</v>
      </c>
      <c r="AR635" s="10">
        <v>0</v>
      </c>
      <c r="AS635" s="10"/>
      <c r="AT635" s="10"/>
      <c r="AU635" s="10">
        <f t="shared" si="9"/>
        <v>309.07</v>
      </c>
      <c r="AV635" s="10">
        <v>0</v>
      </c>
      <c r="AW635" s="10">
        <v>0</v>
      </c>
      <c r="AX635" s="11">
        <v>84</v>
      </c>
      <c r="AY635" s="11">
        <v>360</v>
      </c>
      <c r="AZ635" s="10">
        <v>147100.74859999999</v>
      </c>
      <c r="BA635" s="10">
        <v>23383.5</v>
      </c>
      <c r="BB635" s="12">
        <v>50.5</v>
      </c>
      <c r="BC635" s="12">
        <v>25.152017020548701</v>
      </c>
      <c r="BD635" s="12">
        <v>8.9700000000000006</v>
      </c>
      <c r="BE635" s="12"/>
      <c r="BF635" s="8" t="s">
        <v>75</v>
      </c>
      <c r="BG635" s="5"/>
      <c r="BH635" s="8" t="s">
        <v>1022</v>
      </c>
      <c r="BI635" s="8" t="s">
        <v>1023</v>
      </c>
      <c r="BJ635" s="8" t="s">
        <v>1031</v>
      </c>
      <c r="BK635" s="8" t="s">
        <v>83</v>
      </c>
      <c r="BL635" s="6" t="s">
        <v>79</v>
      </c>
      <c r="BM635" s="12">
        <v>90733.708886359993</v>
      </c>
      <c r="BN635" s="6" t="s">
        <v>80</v>
      </c>
      <c r="BO635" s="12"/>
      <c r="BP635" s="13">
        <v>37539</v>
      </c>
      <c r="BQ635" s="13">
        <v>48497</v>
      </c>
      <c r="BR635" s="12"/>
      <c r="BS635" s="12">
        <v>65</v>
      </c>
      <c r="BT635" s="12">
        <v>25</v>
      </c>
    </row>
    <row r="636" spans="1:72" s="1" customFormat="1" ht="18.2" customHeight="1" x14ac:dyDescent="0.15">
      <c r="A636" s="14">
        <v>634</v>
      </c>
      <c r="B636" s="15" t="s">
        <v>72</v>
      </c>
      <c r="C636" s="15" t="s">
        <v>73</v>
      </c>
      <c r="D636" s="16">
        <v>45139</v>
      </c>
      <c r="E636" s="17" t="s">
        <v>1036</v>
      </c>
      <c r="F636" s="18">
        <v>0</v>
      </c>
      <c r="G636" s="18">
        <v>0</v>
      </c>
      <c r="H636" s="19">
        <v>944.18</v>
      </c>
      <c r="I636" s="19">
        <v>0</v>
      </c>
      <c r="J636" s="19">
        <v>0</v>
      </c>
      <c r="K636" s="19">
        <v>944.18</v>
      </c>
      <c r="L636" s="19">
        <v>229.03</v>
      </c>
      <c r="M636" s="19">
        <v>0</v>
      </c>
      <c r="N636" s="19"/>
      <c r="O636" s="19">
        <v>0</v>
      </c>
      <c r="P636" s="19">
        <v>229.03</v>
      </c>
      <c r="Q636" s="19">
        <v>8.1</v>
      </c>
      <c r="R636" s="19">
        <v>0</v>
      </c>
      <c r="S636" s="19">
        <v>707.05</v>
      </c>
      <c r="T636" s="19">
        <v>0</v>
      </c>
      <c r="U636" s="19">
        <v>6.9</v>
      </c>
      <c r="V636" s="19">
        <v>0</v>
      </c>
      <c r="W636" s="19">
        <v>0</v>
      </c>
      <c r="X636" s="19">
        <v>6.9</v>
      </c>
      <c r="Y636" s="19">
        <v>0</v>
      </c>
      <c r="Z636" s="19">
        <v>0</v>
      </c>
      <c r="AA636" s="19">
        <v>0</v>
      </c>
      <c r="AB636" s="19">
        <v>65</v>
      </c>
      <c r="AC636" s="19">
        <v>0</v>
      </c>
      <c r="AD636" s="19">
        <v>25</v>
      </c>
      <c r="AE636" s="19">
        <v>0</v>
      </c>
      <c r="AF636" s="19">
        <v>0</v>
      </c>
      <c r="AG636" s="19">
        <v>0</v>
      </c>
      <c r="AH636" s="19">
        <v>35.9</v>
      </c>
      <c r="AI636" s="19">
        <v>33.97</v>
      </c>
      <c r="AJ636" s="19">
        <v>0</v>
      </c>
      <c r="AK636" s="19">
        <v>0</v>
      </c>
      <c r="AL636" s="19">
        <v>0</v>
      </c>
      <c r="AM636" s="19">
        <v>0</v>
      </c>
      <c r="AN636" s="19">
        <v>0</v>
      </c>
      <c r="AO636" s="19">
        <v>0</v>
      </c>
      <c r="AP636" s="19">
        <v>0</v>
      </c>
      <c r="AQ636" s="19">
        <v>0</v>
      </c>
      <c r="AR636" s="19">
        <v>0</v>
      </c>
      <c r="AS636" s="19"/>
      <c r="AT636" s="19"/>
      <c r="AU636" s="19">
        <f t="shared" si="9"/>
        <v>403.90000000000003</v>
      </c>
      <c r="AV636" s="19">
        <v>0</v>
      </c>
      <c r="AW636" s="19">
        <v>0</v>
      </c>
      <c r="AX636" s="20">
        <v>7</v>
      </c>
      <c r="AY636" s="20">
        <v>360</v>
      </c>
      <c r="AZ636" s="19">
        <v>147391.4241</v>
      </c>
      <c r="BA636" s="19">
        <v>28080.31</v>
      </c>
      <c r="BB636" s="21">
        <v>60.58</v>
      </c>
      <c r="BC636" s="21">
        <v>1.52537806740738</v>
      </c>
      <c r="BD636" s="21">
        <v>9.52</v>
      </c>
      <c r="BE636" s="21"/>
      <c r="BF636" s="17" t="s">
        <v>75</v>
      </c>
      <c r="BG636" s="14"/>
      <c r="BH636" s="17" t="s">
        <v>1022</v>
      </c>
      <c r="BI636" s="17" t="s">
        <v>1023</v>
      </c>
      <c r="BJ636" s="17" t="s">
        <v>1031</v>
      </c>
      <c r="BK636" s="17" t="s">
        <v>83</v>
      </c>
      <c r="BL636" s="15" t="s">
        <v>79</v>
      </c>
      <c r="BM636" s="21">
        <v>5508.4299901000004</v>
      </c>
      <c r="BN636" s="15" t="s">
        <v>80</v>
      </c>
      <c r="BO636" s="21"/>
      <c r="BP636" s="22">
        <v>37553</v>
      </c>
      <c r="BQ636" s="22">
        <v>48511</v>
      </c>
      <c r="BR636" s="21"/>
      <c r="BS636" s="21">
        <v>65</v>
      </c>
      <c r="BT636" s="21">
        <v>25</v>
      </c>
    </row>
    <row r="637" spans="1:72" s="1" customFormat="1" ht="18.2" customHeight="1" x14ac:dyDescent="0.15">
      <c r="A637" s="5">
        <v>635</v>
      </c>
      <c r="B637" s="6" t="s">
        <v>72</v>
      </c>
      <c r="C637" s="6" t="s">
        <v>73</v>
      </c>
      <c r="D637" s="7">
        <v>45139</v>
      </c>
      <c r="E637" s="8" t="s">
        <v>1037</v>
      </c>
      <c r="F637" s="9">
        <v>0</v>
      </c>
      <c r="G637" s="9">
        <v>0</v>
      </c>
      <c r="H637" s="10">
        <v>46325.09</v>
      </c>
      <c r="I637" s="10">
        <v>0</v>
      </c>
      <c r="J637" s="10">
        <v>0</v>
      </c>
      <c r="K637" s="10">
        <v>46325.09</v>
      </c>
      <c r="L637" s="10">
        <v>276.99</v>
      </c>
      <c r="M637" s="10">
        <v>0</v>
      </c>
      <c r="N637" s="10"/>
      <c r="O637" s="10">
        <v>0</v>
      </c>
      <c r="P637" s="10">
        <v>276.99</v>
      </c>
      <c r="Q637" s="10">
        <v>0</v>
      </c>
      <c r="R637" s="10">
        <v>0</v>
      </c>
      <c r="S637" s="10">
        <v>46048.1</v>
      </c>
      <c r="T637" s="10">
        <v>0</v>
      </c>
      <c r="U637" s="10">
        <v>401.09</v>
      </c>
      <c r="V637" s="10">
        <v>0</v>
      </c>
      <c r="W637" s="10">
        <v>0</v>
      </c>
      <c r="X637" s="10">
        <v>401.09</v>
      </c>
      <c r="Y637" s="10">
        <v>0</v>
      </c>
      <c r="Z637" s="10">
        <v>0</v>
      </c>
      <c r="AA637" s="10">
        <v>0</v>
      </c>
      <c r="AB637" s="10">
        <v>90</v>
      </c>
      <c r="AC637" s="10">
        <v>0</v>
      </c>
      <c r="AD637" s="10">
        <v>0</v>
      </c>
      <c r="AE637" s="10">
        <v>0</v>
      </c>
      <c r="AF637" s="10">
        <v>0</v>
      </c>
      <c r="AG637" s="10">
        <v>0</v>
      </c>
      <c r="AH637" s="10">
        <v>84.47</v>
      </c>
      <c r="AI637" s="19">
        <v>33.97</v>
      </c>
      <c r="AJ637" s="10">
        <v>0</v>
      </c>
      <c r="AK637" s="10">
        <v>0</v>
      </c>
      <c r="AL637" s="10">
        <v>0</v>
      </c>
      <c r="AM637" s="10">
        <v>0</v>
      </c>
      <c r="AN637" s="10">
        <v>0</v>
      </c>
      <c r="AO637" s="10">
        <v>0</v>
      </c>
      <c r="AP637" s="10">
        <v>0</v>
      </c>
      <c r="AQ637" s="10">
        <v>0</v>
      </c>
      <c r="AR637" s="10">
        <v>0</v>
      </c>
      <c r="AS637" s="10"/>
      <c r="AT637" s="10"/>
      <c r="AU637" s="10">
        <f t="shared" si="9"/>
        <v>886.52</v>
      </c>
      <c r="AV637" s="10">
        <v>0</v>
      </c>
      <c r="AW637" s="10">
        <v>0</v>
      </c>
      <c r="AX637" s="11">
        <v>111</v>
      </c>
      <c r="AY637" s="11">
        <v>360</v>
      </c>
      <c r="AZ637" s="10">
        <v>280269.26400000002</v>
      </c>
      <c r="BA637" s="10">
        <v>74800</v>
      </c>
      <c r="BB637" s="12">
        <v>85</v>
      </c>
      <c r="BC637" s="12">
        <v>52.3273863636364</v>
      </c>
      <c r="BD637" s="12">
        <v>10.39</v>
      </c>
      <c r="BE637" s="12"/>
      <c r="BF637" s="8" t="s">
        <v>75</v>
      </c>
      <c r="BG637" s="5"/>
      <c r="BH637" s="8" t="s">
        <v>1022</v>
      </c>
      <c r="BI637" s="8" t="s">
        <v>1023</v>
      </c>
      <c r="BJ637" s="8" t="s">
        <v>1038</v>
      </c>
      <c r="BK637" s="8" t="s">
        <v>83</v>
      </c>
      <c r="BL637" s="6" t="s">
        <v>79</v>
      </c>
      <c r="BM637" s="12">
        <v>358747.94572820002</v>
      </c>
      <c r="BN637" s="6" t="s">
        <v>80</v>
      </c>
      <c r="BO637" s="12"/>
      <c r="BP637" s="13">
        <v>37561</v>
      </c>
      <c r="BQ637" s="13">
        <v>48519</v>
      </c>
      <c r="BR637" s="12"/>
      <c r="BS637" s="12">
        <v>90</v>
      </c>
      <c r="BT637" s="12">
        <v>0</v>
      </c>
    </row>
    <row r="638" spans="1:72" s="1" customFormat="1" ht="18.2" customHeight="1" x14ac:dyDescent="0.15">
      <c r="A638" s="14">
        <v>636</v>
      </c>
      <c r="B638" s="15" t="s">
        <v>72</v>
      </c>
      <c r="C638" s="15" t="s">
        <v>73</v>
      </c>
      <c r="D638" s="16">
        <v>45139</v>
      </c>
      <c r="E638" s="17" t="s">
        <v>1039</v>
      </c>
      <c r="F638" s="18">
        <v>0</v>
      </c>
      <c r="G638" s="18">
        <v>0</v>
      </c>
      <c r="H638" s="19">
        <v>15285.73</v>
      </c>
      <c r="I638" s="19">
        <v>0</v>
      </c>
      <c r="J638" s="19">
        <v>0</v>
      </c>
      <c r="K638" s="19">
        <v>15285.73</v>
      </c>
      <c r="L638" s="19">
        <v>88.27</v>
      </c>
      <c r="M638" s="19">
        <v>0</v>
      </c>
      <c r="N638" s="19"/>
      <c r="O638" s="19">
        <v>0</v>
      </c>
      <c r="P638" s="19">
        <v>88.27</v>
      </c>
      <c r="Q638" s="19">
        <v>7.0000000000000007E-2</v>
      </c>
      <c r="R638" s="19">
        <v>0</v>
      </c>
      <c r="S638" s="19">
        <v>15197.39</v>
      </c>
      <c r="T638" s="19">
        <v>0</v>
      </c>
      <c r="U638" s="19">
        <v>111.08</v>
      </c>
      <c r="V638" s="19">
        <v>0</v>
      </c>
      <c r="W638" s="19">
        <v>0</v>
      </c>
      <c r="X638" s="19">
        <v>111.08</v>
      </c>
      <c r="Y638" s="19">
        <v>0</v>
      </c>
      <c r="Z638" s="19">
        <v>0</v>
      </c>
      <c r="AA638" s="19">
        <v>0</v>
      </c>
      <c r="AB638" s="19">
        <v>65</v>
      </c>
      <c r="AC638" s="19">
        <v>0</v>
      </c>
      <c r="AD638" s="19">
        <v>25</v>
      </c>
      <c r="AE638" s="19">
        <v>0</v>
      </c>
      <c r="AF638" s="19">
        <v>0</v>
      </c>
      <c r="AG638" s="19">
        <v>0</v>
      </c>
      <c r="AH638" s="19">
        <v>32.86</v>
      </c>
      <c r="AI638" s="19">
        <v>33.97</v>
      </c>
      <c r="AJ638" s="19">
        <v>0</v>
      </c>
      <c r="AK638" s="19">
        <v>0</v>
      </c>
      <c r="AL638" s="19">
        <v>0</v>
      </c>
      <c r="AM638" s="19">
        <v>0</v>
      </c>
      <c r="AN638" s="19">
        <v>0</v>
      </c>
      <c r="AO638" s="19">
        <v>0</v>
      </c>
      <c r="AP638" s="19">
        <v>0</v>
      </c>
      <c r="AQ638" s="19">
        <v>0</v>
      </c>
      <c r="AR638" s="19">
        <v>0</v>
      </c>
      <c r="AS638" s="19"/>
      <c r="AT638" s="19"/>
      <c r="AU638" s="19">
        <f t="shared" si="9"/>
        <v>356.24999999999994</v>
      </c>
      <c r="AV638" s="19">
        <v>0</v>
      </c>
      <c r="AW638" s="19">
        <v>0</v>
      </c>
      <c r="AX638" s="20">
        <v>111</v>
      </c>
      <c r="AY638" s="20">
        <v>360</v>
      </c>
      <c r="AZ638" s="19">
        <v>147772.97829999999</v>
      </c>
      <c r="BA638" s="19">
        <v>24908.5</v>
      </c>
      <c r="BB638" s="21">
        <v>53.8</v>
      </c>
      <c r="BC638" s="21">
        <v>32.824922496336598</v>
      </c>
      <c r="BD638" s="21">
        <v>9.4700000000000006</v>
      </c>
      <c r="BE638" s="21"/>
      <c r="BF638" s="17" t="s">
        <v>75</v>
      </c>
      <c r="BG638" s="14"/>
      <c r="BH638" s="17" t="s">
        <v>1022</v>
      </c>
      <c r="BI638" s="17" t="s">
        <v>1023</v>
      </c>
      <c r="BJ638" s="17" t="s">
        <v>1031</v>
      </c>
      <c r="BK638" s="17" t="s">
        <v>83</v>
      </c>
      <c r="BL638" s="15" t="s">
        <v>79</v>
      </c>
      <c r="BM638" s="21">
        <v>118398.64061558001</v>
      </c>
      <c r="BN638" s="15" t="s">
        <v>80</v>
      </c>
      <c r="BO638" s="21"/>
      <c r="BP638" s="22">
        <v>37573</v>
      </c>
      <c r="BQ638" s="22">
        <v>48531</v>
      </c>
      <c r="BR638" s="21"/>
      <c r="BS638" s="21">
        <v>65</v>
      </c>
      <c r="BT638" s="21">
        <v>25</v>
      </c>
    </row>
    <row r="639" spans="1:72" s="1" customFormat="1" ht="18.2" customHeight="1" x14ac:dyDescent="0.15">
      <c r="A639" s="5">
        <v>637</v>
      </c>
      <c r="B639" s="6" t="s">
        <v>72</v>
      </c>
      <c r="C639" s="6" t="s">
        <v>73</v>
      </c>
      <c r="D639" s="7">
        <v>45139</v>
      </c>
      <c r="E639" s="8" t="s">
        <v>1040</v>
      </c>
      <c r="F639" s="9">
        <v>2</v>
      </c>
      <c r="G639" s="9">
        <v>2</v>
      </c>
      <c r="H639" s="10">
        <v>66951.899999999994</v>
      </c>
      <c r="I639" s="10">
        <v>1101.22</v>
      </c>
      <c r="J639" s="10">
        <v>0</v>
      </c>
      <c r="K639" s="10">
        <v>68053.119999999995</v>
      </c>
      <c r="L639" s="10">
        <v>373.69</v>
      </c>
      <c r="M639" s="10">
        <v>0</v>
      </c>
      <c r="N639" s="10"/>
      <c r="O639" s="10">
        <v>363.8</v>
      </c>
      <c r="P639" s="10">
        <v>0</v>
      </c>
      <c r="Q639" s="10">
        <v>0</v>
      </c>
      <c r="R639" s="10">
        <v>0</v>
      </c>
      <c r="S639" s="10">
        <v>67689.320000000007</v>
      </c>
      <c r="T639" s="10">
        <v>1824.2</v>
      </c>
      <c r="U639" s="10">
        <v>601.45000000000005</v>
      </c>
      <c r="V639" s="10">
        <v>0</v>
      </c>
      <c r="W639" s="10">
        <v>611.34</v>
      </c>
      <c r="X639" s="10">
        <v>0</v>
      </c>
      <c r="Y639" s="10">
        <v>0</v>
      </c>
      <c r="Z639" s="10">
        <v>0</v>
      </c>
      <c r="AA639" s="10">
        <v>1814.31</v>
      </c>
      <c r="AB639" s="10">
        <v>0</v>
      </c>
      <c r="AC639" s="10">
        <v>0</v>
      </c>
      <c r="AD639" s="10">
        <v>0</v>
      </c>
      <c r="AE639" s="10">
        <v>0</v>
      </c>
      <c r="AF639" s="10">
        <v>0</v>
      </c>
      <c r="AG639" s="10">
        <v>0</v>
      </c>
      <c r="AH639" s="10">
        <v>0</v>
      </c>
      <c r="AI639" s="19">
        <v>33.97</v>
      </c>
      <c r="AJ639" s="10">
        <v>0</v>
      </c>
      <c r="AK639" s="10">
        <v>0</v>
      </c>
      <c r="AL639" s="10">
        <v>0</v>
      </c>
      <c r="AM639" s="10">
        <v>0</v>
      </c>
      <c r="AN639" s="10">
        <v>0</v>
      </c>
      <c r="AO639" s="10">
        <v>117.69</v>
      </c>
      <c r="AP639" s="10">
        <v>0</v>
      </c>
      <c r="AQ639" s="10">
        <v>0</v>
      </c>
      <c r="AR639" s="10">
        <v>0</v>
      </c>
      <c r="AS639" s="10"/>
      <c r="AT639" s="10"/>
      <c r="AU639" s="10">
        <f t="shared" si="9"/>
        <v>1126.8</v>
      </c>
      <c r="AV639" s="10">
        <v>1111.1099999999999</v>
      </c>
      <c r="AW639" s="10">
        <v>1814.31</v>
      </c>
      <c r="AX639" s="11">
        <v>113</v>
      </c>
      <c r="AY639" s="11">
        <v>360</v>
      </c>
      <c r="AZ639" s="10">
        <v>420751.13380000001</v>
      </c>
      <c r="BA639" s="10">
        <v>104211</v>
      </c>
      <c r="BB639" s="12">
        <v>80.010000000000005</v>
      </c>
      <c r="BC639" s="12">
        <v>51.969777597374602</v>
      </c>
      <c r="BD639" s="12">
        <v>10.78</v>
      </c>
      <c r="BE639" s="12"/>
      <c r="BF639" s="8" t="s">
        <v>75</v>
      </c>
      <c r="BG639" s="5"/>
      <c r="BH639" s="8" t="s">
        <v>1022</v>
      </c>
      <c r="BI639" s="8" t="s">
        <v>1023</v>
      </c>
      <c r="BJ639" s="8" t="s">
        <v>1029</v>
      </c>
      <c r="BK639" s="8" t="s">
        <v>97</v>
      </c>
      <c r="BL639" s="6" t="s">
        <v>79</v>
      </c>
      <c r="BM639" s="12">
        <v>527348.67448904004</v>
      </c>
      <c r="BN639" s="6" t="s">
        <v>80</v>
      </c>
      <c r="BO639" s="12"/>
      <c r="BP639" s="13">
        <v>37631</v>
      </c>
      <c r="BQ639" s="13">
        <v>48589</v>
      </c>
      <c r="BR639" s="12"/>
      <c r="BS639" s="12">
        <v>95</v>
      </c>
      <c r="BT639" s="12">
        <v>70</v>
      </c>
    </row>
    <row r="640" spans="1:72" s="1" customFormat="1" ht="18.2" customHeight="1" x14ac:dyDescent="0.15">
      <c r="A640" s="14">
        <v>638</v>
      </c>
      <c r="B640" s="15" t="s">
        <v>72</v>
      </c>
      <c r="C640" s="15" t="s">
        <v>73</v>
      </c>
      <c r="D640" s="16">
        <v>45139</v>
      </c>
      <c r="E640" s="17" t="s">
        <v>1041</v>
      </c>
      <c r="F640" s="18">
        <v>0</v>
      </c>
      <c r="G640" s="18">
        <v>0</v>
      </c>
      <c r="H640" s="19">
        <v>13087.72</v>
      </c>
      <c r="I640" s="19">
        <v>0</v>
      </c>
      <c r="J640" s="19">
        <v>0</v>
      </c>
      <c r="K640" s="19">
        <v>13087.72</v>
      </c>
      <c r="L640" s="19">
        <v>112.65</v>
      </c>
      <c r="M640" s="19">
        <v>0</v>
      </c>
      <c r="N640" s="19"/>
      <c r="O640" s="19">
        <v>0</v>
      </c>
      <c r="P640" s="19">
        <v>112.65</v>
      </c>
      <c r="Q640" s="19">
        <v>0</v>
      </c>
      <c r="R640" s="19">
        <v>0</v>
      </c>
      <c r="S640" s="19">
        <v>12975.07</v>
      </c>
      <c r="T640" s="19">
        <v>0</v>
      </c>
      <c r="U640" s="19">
        <v>95.21</v>
      </c>
      <c r="V640" s="19">
        <v>0</v>
      </c>
      <c r="W640" s="19">
        <v>0</v>
      </c>
      <c r="X640" s="19">
        <v>95.21</v>
      </c>
      <c r="Y640" s="19">
        <v>0</v>
      </c>
      <c r="Z640" s="19">
        <v>0</v>
      </c>
      <c r="AA640" s="19">
        <v>0</v>
      </c>
      <c r="AB640" s="19">
        <v>65</v>
      </c>
      <c r="AC640" s="19">
        <v>0</v>
      </c>
      <c r="AD640" s="19">
        <v>25</v>
      </c>
      <c r="AE640" s="19">
        <v>0</v>
      </c>
      <c r="AF640" s="19">
        <v>0</v>
      </c>
      <c r="AG640" s="19">
        <v>0</v>
      </c>
      <c r="AH640" s="19">
        <v>33.64</v>
      </c>
      <c r="AI640" s="19">
        <v>33.97</v>
      </c>
      <c r="AJ640" s="19">
        <v>0</v>
      </c>
      <c r="AK640" s="19">
        <v>0</v>
      </c>
      <c r="AL640" s="19">
        <v>0</v>
      </c>
      <c r="AM640" s="19">
        <v>0</v>
      </c>
      <c r="AN640" s="19">
        <v>0</v>
      </c>
      <c r="AO640" s="19">
        <v>0</v>
      </c>
      <c r="AP640" s="19">
        <v>0</v>
      </c>
      <c r="AQ640" s="19">
        <v>0</v>
      </c>
      <c r="AR640" s="19">
        <v>0</v>
      </c>
      <c r="AS640" s="19"/>
      <c r="AT640" s="19"/>
      <c r="AU640" s="19">
        <f t="shared" si="9"/>
        <v>365.47</v>
      </c>
      <c r="AV640" s="19">
        <v>0</v>
      </c>
      <c r="AW640" s="19">
        <v>0</v>
      </c>
      <c r="AX640" s="20">
        <v>82</v>
      </c>
      <c r="AY640" s="20">
        <v>360</v>
      </c>
      <c r="AZ640" s="19">
        <v>150438.2378</v>
      </c>
      <c r="BA640" s="19">
        <v>25735.74</v>
      </c>
      <c r="BB640" s="21">
        <v>55.58</v>
      </c>
      <c r="BC640" s="21">
        <v>28.02151368486</v>
      </c>
      <c r="BD640" s="21">
        <v>9.48</v>
      </c>
      <c r="BE640" s="21"/>
      <c r="BF640" s="17" t="s">
        <v>91</v>
      </c>
      <c r="BG640" s="14"/>
      <c r="BH640" s="17" t="s">
        <v>1022</v>
      </c>
      <c r="BI640" s="17" t="s">
        <v>1023</v>
      </c>
      <c r="BJ640" s="17" t="s">
        <v>1031</v>
      </c>
      <c r="BK640" s="17" t="s">
        <v>83</v>
      </c>
      <c r="BL640" s="15" t="s">
        <v>79</v>
      </c>
      <c r="BM640" s="21">
        <v>101085.16330054001</v>
      </c>
      <c r="BN640" s="15" t="s">
        <v>80</v>
      </c>
      <c r="BO640" s="21"/>
      <c r="BP640" s="22">
        <v>37685</v>
      </c>
      <c r="BQ640" s="22">
        <v>48643</v>
      </c>
      <c r="BR640" s="21"/>
      <c r="BS640" s="21">
        <v>65</v>
      </c>
      <c r="BT640" s="21">
        <v>25</v>
      </c>
    </row>
    <row r="641" spans="1:72" s="1" customFormat="1" ht="18.2" customHeight="1" x14ac:dyDescent="0.15">
      <c r="A641" s="5">
        <v>639</v>
      </c>
      <c r="B641" s="6" t="s">
        <v>72</v>
      </c>
      <c r="C641" s="6" t="s">
        <v>73</v>
      </c>
      <c r="D641" s="7">
        <v>45139</v>
      </c>
      <c r="E641" s="8" t="s">
        <v>1042</v>
      </c>
      <c r="F641" s="9">
        <v>178</v>
      </c>
      <c r="G641" s="9">
        <v>177</v>
      </c>
      <c r="H641" s="10">
        <v>77842.91</v>
      </c>
      <c r="I641" s="10">
        <v>96675.11</v>
      </c>
      <c r="J641" s="10">
        <v>0</v>
      </c>
      <c r="K641" s="10">
        <v>174518.02</v>
      </c>
      <c r="L641" s="10">
        <v>1080.19</v>
      </c>
      <c r="M641" s="10">
        <v>0</v>
      </c>
      <c r="N641" s="10"/>
      <c r="O641" s="10">
        <v>0</v>
      </c>
      <c r="P641" s="10">
        <v>0</v>
      </c>
      <c r="Q641" s="10">
        <v>0</v>
      </c>
      <c r="R641" s="10">
        <v>0</v>
      </c>
      <c r="S641" s="10">
        <v>174518.02</v>
      </c>
      <c r="T641" s="10">
        <v>218110.13</v>
      </c>
      <c r="U641" s="10">
        <v>688.26</v>
      </c>
      <c r="V641" s="10">
        <v>0</v>
      </c>
      <c r="W641" s="10">
        <v>0</v>
      </c>
      <c r="X641" s="10">
        <v>0</v>
      </c>
      <c r="Y641" s="10">
        <v>0</v>
      </c>
      <c r="Z641" s="10">
        <v>0</v>
      </c>
      <c r="AA641" s="10">
        <v>218798.39</v>
      </c>
      <c r="AB641" s="10">
        <v>0</v>
      </c>
      <c r="AC641" s="10">
        <v>0</v>
      </c>
      <c r="AD641" s="10">
        <v>0</v>
      </c>
      <c r="AE641" s="10">
        <v>0</v>
      </c>
      <c r="AF641" s="10">
        <v>0</v>
      </c>
      <c r="AG641" s="10">
        <v>0</v>
      </c>
      <c r="AH641" s="10">
        <v>0</v>
      </c>
      <c r="AI641" s="10">
        <v>0</v>
      </c>
      <c r="AJ641" s="10">
        <v>0</v>
      </c>
      <c r="AK641" s="10">
        <v>0</v>
      </c>
      <c r="AL641" s="10">
        <v>0</v>
      </c>
      <c r="AM641" s="10">
        <v>0</v>
      </c>
      <c r="AN641" s="10">
        <v>0</v>
      </c>
      <c r="AO641" s="10">
        <v>0</v>
      </c>
      <c r="AP641" s="10">
        <v>0</v>
      </c>
      <c r="AQ641" s="10">
        <v>0</v>
      </c>
      <c r="AR641" s="10">
        <v>0</v>
      </c>
      <c r="AS641" s="10"/>
      <c r="AT641" s="10"/>
      <c r="AU641" s="10">
        <f t="shared" si="9"/>
        <v>0</v>
      </c>
      <c r="AV641" s="10">
        <v>97755.3</v>
      </c>
      <c r="AW641" s="10">
        <v>218798.39</v>
      </c>
      <c r="AX641" s="11">
        <v>55</v>
      </c>
      <c r="AY641" s="11">
        <v>300</v>
      </c>
      <c r="AZ641" s="10">
        <v>671191.06799999997</v>
      </c>
      <c r="BA641" s="10">
        <v>185753</v>
      </c>
      <c r="BB641" s="12">
        <v>90</v>
      </c>
      <c r="BC641" s="12">
        <v>84.556490608496205</v>
      </c>
      <c r="BD641" s="12">
        <v>10.61</v>
      </c>
      <c r="BE641" s="12"/>
      <c r="BF641" s="8" t="s">
        <v>75</v>
      </c>
      <c r="BG641" s="5"/>
      <c r="BH641" s="8" t="s">
        <v>1022</v>
      </c>
      <c r="BI641" s="8" t="s">
        <v>1023</v>
      </c>
      <c r="BJ641" s="8" t="s">
        <v>1043</v>
      </c>
      <c r="BK641" s="8" t="s">
        <v>78</v>
      </c>
      <c r="BL641" s="6" t="s">
        <v>79</v>
      </c>
      <c r="BM641" s="12">
        <v>1359621.37781044</v>
      </c>
      <c r="BN641" s="6" t="s">
        <v>80</v>
      </c>
      <c r="BO641" s="12"/>
      <c r="BP641" s="13">
        <v>37692</v>
      </c>
      <c r="BQ641" s="13">
        <v>46824</v>
      </c>
      <c r="BR641" s="12"/>
      <c r="BS641" s="12">
        <v>249.18</v>
      </c>
      <c r="BT641" s="12">
        <v>0</v>
      </c>
    </row>
    <row r="642" spans="1:72" s="1" customFormat="1" ht="18.2" customHeight="1" x14ac:dyDescent="0.15">
      <c r="A642" s="14">
        <v>640</v>
      </c>
      <c r="B642" s="15" t="s">
        <v>72</v>
      </c>
      <c r="C642" s="15" t="s">
        <v>73</v>
      </c>
      <c r="D642" s="16">
        <v>45139</v>
      </c>
      <c r="E642" s="17" t="s">
        <v>1044</v>
      </c>
      <c r="F642" s="18">
        <v>0</v>
      </c>
      <c r="G642" s="18">
        <v>0</v>
      </c>
      <c r="H642" s="19">
        <v>27581.06</v>
      </c>
      <c r="I642" s="19">
        <v>0</v>
      </c>
      <c r="J642" s="19">
        <v>0</v>
      </c>
      <c r="K642" s="19">
        <v>27581.06</v>
      </c>
      <c r="L642" s="19">
        <v>612.66999999999996</v>
      </c>
      <c r="M642" s="19">
        <v>0</v>
      </c>
      <c r="N642" s="19"/>
      <c r="O642" s="19">
        <v>0</v>
      </c>
      <c r="P642" s="19">
        <v>612.66999999999996</v>
      </c>
      <c r="Q642" s="19">
        <v>0</v>
      </c>
      <c r="R642" s="19">
        <v>0</v>
      </c>
      <c r="S642" s="19">
        <v>26968.39</v>
      </c>
      <c r="T642" s="19">
        <v>0</v>
      </c>
      <c r="U642" s="19">
        <v>244.32</v>
      </c>
      <c r="V642" s="19">
        <v>0</v>
      </c>
      <c r="W642" s="19">
        <v>0</v>
      </c>
      <c r="X642" s="19">
        <v>244.32</v>
      </c>
      <c r="Y642" s="19">
        <v>0</v>
      </c>
      <c r="Z642" s="19">
        <v>0</v>
      </c>
      <c r="AA642" s="19">
        <v>0</v>
      </c>
      <c r="AB642" s="19">
        <v>95</v>
      </c>
      <c r="AC642" s="19">
        <v>0</v>
      </c>
      <c r="AD642" s="19">
        <v>0</v>
      </c>
      <c r="AE642" s="19">
        <v>0</v>
      </c>
      <c r="AF642" s="19">
        <v>0</v>
      </c>
      <c r="AG642" s="19">
        <v>0</v>
      </c>
      <c r="AH642" s="19">
        <v>104.7</v>
      </c>
      <c r="AI642" s="19">
        <v>33.97</v>
      </c>
      <c r="AJ642" s="19">
        <v>0</v>
      </c>
      <c r="AK642" s="19">
        <v>0</v>
      </c>
      <c r="AL642" s="19">
        <v>0</v>
      </c>
      <c r="AM642" s="19">
        <v>0</v>
      </c>
      <c r="AN642" s="19">
        <v>0</v>
      </c>
      <c r="AO642" s="19">
        <v>0</v>
      </c>
      <c r="AP642" s="19">
        <v>0</v>
      </c>
      <c r="AQ642" s="19">
        <v>0</v>
      </c>
      <c r="AR642" s="19">
        <v>0</v>
      </c>
      <c r="AS642" s="19"/>
      <c r="AT642" s="19"/>
      <c r="AU642" s="19">
        <f t="shared" si="9"/>
        <v>1090.6599999999999</v>
      </c>
      <c r="AV642" s="19">
        <v>0</v>
      </c>
      <c r="AW642" s="19">
        <v>0</v>
      </c>
      <c r="AX642" s="20">
        <v>38</v>
      </c>
      <c r="AY642" s="20">
        <v>360</v>
      </c>
      <c r="AZ642" s="19">
        <v>335197.94699999999</v>
      </c>
      <c r="BA642" s="19">
        <v>92700</v>
      </c>
      <c r="BB642" s="21">
        <v>90</v>
      </c>
      <c r="BC642" s="21">
        <v>26.182902912621401</v>
      </c>
      <c r="BD642" s="21">
        <v>10.63</v>
      </c>
      <c r="BE642" s="21"/>
      <c r="BF642" s="17" t="s">
        <v>75</v>
      </c>
      <c r="BG642" s="14"/>
      <c r="BH642" s="17" t="s">
        <v>1022</v>
      </c>
      <c r="BI642" s="17" t="s">
        <v>1023</v>
      </c>
      <c r="BJ642" s="17" t="s">
        <v>1029</v>
      </c>
      <c r="BK642" s="17" t="s">
        <v>83</v>
      </c>
      <c r="BL642" s="15" t="s">
        <v>79</v>
      </c>
      <c r="BM642" s="21">
        <v>210103.22927757999</v>
      </c>
      <c r="BN642" s="15" t="s">
        <v>80</v>
      </c>
      <c r="BO642" s="21"/>
      <c r="BP642" s="22">
        <v>37697</v>
      </c>
      <c r="BQ642" s="22">
        <v>48655</v>
      </c>
      <c r="BR642" s="21"/>
      <c r="BS642" s="21">
        <v>95</v>
      </c>
      <c r="BT642" s="21">
        <v>0</v>
      </c>
    </row>
    <row r="643" spans="1:72" s="1" customFormat="1" ht="18.2" customHeight="1" x14ac:dyDescent="0.15">
      <c r="A643" s="5">
        <v>641</v>
      </c>
      <c r="B643" s="6" t="s">
        <v>72</v>
      </c>
      <c r="C643" s="6" t="s">
        <v>73</v>
      </c>
      <c r="D643" s="7">
        <v>45139</v>
      </c>
      <c r="E643" s="8" t="s">
        <v>1045</v>
      </c>
      <c r="F643" s="9">
        <v>0</v>
      </c>
      <c r="G643" s="9">
        <v>0</v>
      </c>
      <c r="H643" s="10">
        <v>12585.99</v>
      </c>
      <c r="I643" s="10">
        <v>0</v>
      </c>
      <c r="J643" s="10">
        <v>0</v>
      </c>
      <c r="K643" s="10">
        <v>12585.99</v>
      </c>
      <c r="L643" s="10">
        <v>110.17</v>
      </c>
      <c r="M643" s="10">
        <v>0</v>
      </c>
      <c r="N643" s="10"/>
      <c r="O643" s="10">
        <v>0</v>
      </c>
      <c r="P643" s="10">
        <v>110.17</v>
      </c>
      <c r="Q643" s="10">
        <v>0.06</v>
      </c>
      <c r="R643" s="10">
        <v>0</v>
      </c>
      <c r="S643" s="10">
        <v>12475.76</v>
      </c>
      <c r="T643" s="10">
        <v>0</v>
      </c>
      <c r="U643" s="10">
        <v>91.46</v>
      </c>
      <c r="V643" s="10">
        <v>0</v>
      </c>
      <c r="W643" s="10">
        <v>0</v>
      </c>
      <c r="X643" s="10">
        <v>91.46</v>
      </c>
      <c r="Y643" s="10">
        <v>0</v>
      </c>
      <c r="Z643" s="10">
        <v>0</v>
      </c>
      <c r="AA643" s="10">
        <v>0</v>
      </c>
      <c r="AB643" s="10">
        <v>65</v>
      </c>
      <c r="AC643" s="10">
        <v>0</v>
      </c>
      <c r="AD643" s="10">
        <v>25</v>
      </c>
      <c r="AE643" s="10">
        <v>0</v>
      </c>
      <c r="AF643" s="10">
        <v>0</v>
      </c>
      <c r="AG643" s="10">
        <v>0</v>
      </c>
      <c r="AH643" s="10">
        <v>32.92</v>
      </c>
      <c r="AI643" s="19">
        <v>33.97</v>
      </c>
      <c r="AJ643" s="10">
        <v>0</v>
      </c>
      <c r="AK643" s="10">
        <v>0</v>
      </c>
      <c r="AL643" s="10">
        <v>0</v>
      </c>
      <c r="AM643" s="10">
        <v>0</v>
      </c>
      <c r="AN643" s="10">
        <v>0</v>
      </c>
      <c r="AO643" s="10">
        <v>0</v>
      </c>
      <c r="AP643" s="10">
        <v>0</v>
      </c>
      <c r="AQ643" s="10">
        <v>0</v>
      </c>
      <c r="AR643" s="10">
        <v>0</v>
      </c>
      <c r="AS643" s="10"/>
      <c r="AT643" s="10"/>
      <c r="AU643" s="10">
        <f t="shared" ref="AU643:AU706" si="10">SUM(AB643:AR643,W643:Y643,O643:R643)-J643-AS643-AT643</f>
        <v>358.58</v>
      </c>
      <c r="AV643" s="10">
        <v>0</v>
      </c>
      <c r="AW643" s="10">
        <v>0</v>
      </c>
      <c r="AX643" s="11">
        <v>81</v>
      </c>
      <c r="AY643" s="11">
        <v>360</v>
      </c>
      <c r="AZ643" s="10">
        <v>150741.5491</v>
      </c>
      <c r="BA643" s="10">
        <v>24978.51</v>
      </c>
      <c r="BB643" s="12">
        <v>53.95</v>
      </c>
      <c r="BC643" s="12">
        <v>26.945852735011002</v>
      </c>
      <c r="BD643" s="12">
        <v>9.4700000000000006</v>
      </c>
      <c r="BE643" s="12"/>
      <c r="BF643" s="8" t="s">
        <v>75</v>
      </c>
      <c r="BG643" s="5"/>
      <c r="BH643" s="8" t="s">
        <v>1022</v>
      </c>
      <c r="BI643" s="8" t="s">
        <v>1023</v>
      </c>
      <c r="BJ643" s="8" t="s">
        <v>1031</v>
      </c>
      <c r="BK643" s="8" t="s">
        <v>83</v>
      </c>
      <c r="BL643" s="6" t="s">
        <v>79</v>
      </c>
      <c r="BM643" s="12">
        <v>97195.177898719994</v>
      </c>
      <c r="BN643" s="6" t="s">
        <v>80</v>
      </c>
      <c r="BO643" s="12"/>
      <c r="BP643" s="13">
        <v>37700</v>
      </c>
      <c r="BQ643" s="13">
        <v>48658</v>
      </c>
      <c r="BR643" s="12"/>
      <c r="BS643" s="12">
        <v>65</v>
      </c>
      <c r="BT643" s="12">
        <v>25</v>
      </c>
    </row>
    <row r="644" spans="1:72" s="1" customFormat="1" ht="18.2" customHeight="1" x14ac:dyDescent="0.15">
      <c r="A644" s="14">
        <v>642</v>
      </c>
      <c r="B644" s="15" t="s">
        <v>72</v>
      </c>
      <c r="C644" s="15" t="s">
        <v>73</v>
      </c>
      <c r="D644" s="16">
        <v>45139</v>
      </c>
      <c r="E644" s="17" t="s">
        <v>1046</v>
      </c>
      <c r="F644" s="18">
        <v>0</v>
      </c>
      <c r="G644" s="18">
        <v>0</v>
      </c>
      <c r="H644" s="19">
        <v>12641.33</v>
      </c>
      <c r="I644" s="19">
        <v>0</v>
      </c>
      <c r="J644" s="19">
        <v>0</v>
      </c>
      <c r="K644" s="19">
        <v>12641.33</v>
      </c>
      <c r="L644" s="19">
        <v>95.64</v>
      </c>
      <c r="M644" s="19">
        <v>0</v>
      </c>
      <c r="N644" s="19"/>
      <c r="O644" s="19">
        <v>0</v>
      </c>
      <c r="P644" s="19">
        <v>95.64</v>
      </c>
      <c r="Q644" s="19">
        <v>0</v>
      </c>
      <c r="R644" s="19">
        <v>0</v>
      </c>
      <c r="S644" s="19">
        <v>12545.69</v>
      </c>
      <c r="T644" s="19">
        <v>0</v>
      </c>
      <c r="U644" s="19">
        <v>91.34</v>
      </c>
      <c r="V644" s="19">
        <v>0</v>
      </c>
      <c r="W644" s="19">
        <v>0</v>
      </c>
      <c r="X644" s="19">
        <v>91.34</v>
      </c>
      <c r="Y644" s="19">
        <v>0</v>
      </c>
      <c r="Z644" s="19">
        <v>0</v>
      </c>
      <c r="AA644" s="19">
        <v>0</v>
      </c>
      <c r="AB644" s="19">
        <v>65</v>
      </c>
      <c r="AC644" s="19">
        <v>0</v>
      </c>
      <c r="AD644" s="19">
        <v>25</v>
      </c>
      <c r="AE644" s="19">
        <v>0</v>
      </c>
      <c r="AF644" s="19">
        <v>0</v>
      </c>
      <c r="AG644" s="19">
        <v>0</v>
      </c>
      <c r="AH644" s="19">
        <v>31.32</v>
      </c>
      <c r="AI644" s="19">
        <v>33.97</v>
      </c>
      <c r="AJ644" s="19">
        <v>0</v>
      </c>
      <c r="AK644" s="19">
        <v>0</v>
      </c>
      <c r="AL644" s="19">
        <v>0</v>
      </c>
      <c r="AM644" s="19">
        <v>0</v>
      </c>
      <c r="AN644" s="19">
        <v>0</v>
      </c>
      <c r="AO644" s="19">
        <v>0</v>
      </c>
      <c r="AP644" s="19">
        <v>0</v>
      </c>
      <c r="AQ644" s="19">
        <v>0</v>
      </c>
      <c r="AR644" s="19">
        <v>0</v>
      </c>
      <c r="AS644" s="19"/>
      <c r="AT644" s="19"/>
      <c r="AU644" s="19">
        <f t="shared" si="10"/>
        <v>342.27</v>
      </c>
      <c r="AV644" s="19">
        <v>0</v>
      </c>
      <c r="AW644" s="19">
        <v>0</v>
      </c>
      <c r="AX644" s="20">
        <v>90</v>
      </c>
      <c r="AY644" s="20">
        <v>360</v>
      </c>
      <c r="AZ644" s="19">
        <v>150850.21520000001</v>
      </c>
      <c r="BA644" s="19">
        <v>23338.65</v>
      </c>
      <c r="BB644" s="21">
        <v>50.41</v>
      </c>
      <c r="BC644" s="21">
        <v>27.097892675883099</v>
      </c>
      <c r="BD644" s="21">
        <v>9.42</v>
      </c>
      <c r="BE644" s="21"/>
      <c r="BF644" s="17" t="s">
        <v>91</v>
      </c>
      <c r="BG644" s="14"/>
      <c r="BH644" s="17" t="s">
        <v>1022</v>
      </c>
      <c r="BI644" s="17" t="s">
        <v>1023</v>
      </c>
      <c r="BJ644" s="17" t="s">
        <v>1031</v>
      </c>
      <c r="BK644" s="17" t="s">
        <v>83</v>
      </c>
      <c r="BL644" s="15" t="s">
        <v>79</v>
      </c>
      <c r="BM644" s="21">
        <v>97739.983088180001</v>
      </c>
      <c r="BN644" s="15" t="s">
        <v>80</v>
      </c>
      <c r="BO644" s="21"/>
      <c r="BP644" s="22">
        <v>37705</v>
      </c>
      <c r="BQ644" s="22">
        <v>48663</v>
      </c>
      <c r="BR644" s="21"/>
      <c r="BS644" s="21">
        <v>65</v>
      </c>
      <c r="BT644" s="21">
        <v>25</v>
      </c>
    </row>
    <row r="645" spans="1:72" s="1" customFormat="1" ht="18.2" customHeight="1" x14ac:dyDescent="0.15">
      <c r="A645" s="5">
        <v>643</v>
      </c>
      <c r="B645" s="6" t="s">
        <v>72</v>
      </c>
      <c r="C645" s="6" t="s">
        <v>73</v>
      </c>
      <c r="D645" s="7">
        <v>45139</v>
      </c>
      <c r="E645" s="8" t="s">
        <v>1047</v>
      </c>
      <c r="F645" s="9">
        <v>165</v>
      </c>
      <c r="G645" s="9">
        <v>164</v>
      </c>
      <c r="H645" s="10">
        <v>14132.36</v>
      </c>
      <c r="I645" s="10">
        <v>7052.36</v>
      </c>
      <c r="J645" s="10">
        <v>0</v>
      </c>
      <c r="K645" s="10">
        <v>21184.720000000001</v>
      </c>
      <c r="L645" s="10">
        <v>74.22</v>
      </c>
      <c r="M645" s="10">
        <v>0</v>
      </c>
      <c r="N645" s="10"/>
      <c r="O645" s="10">
        <v>0</v>
      </c>
      <c r="P645" s="10">
        <v>0</v>
      </c>
      <c r="Q645" s="10">
        <v>0</v>
      </c>
      <c r="R645" s="10">
        <v>0</v>
      </c>
      <c r="S645" s="10">
        <v>21184.720000000001</v>
      </c>
      <c r="T645" s="10">
        <v>23311.33</v>
      </c>
      <c r="U645" s="10">
        <v>101.99</v>
      </c>
      <c r="V645" s="10">
        <v>0</v>
      </c>
      <c r="W645" s="10">
        <v>0</v>
      </c>
      <c r="X645" s="10">
        <v>0</v>
      </c>
      <c r="Y645" s="10">
        <v>0</v>
      </c>
      <c r="Z645" s="10">
        <v>0</v>
      </c>
      <c r="AA645" s="10">
        <v>23413.32</v>
      </c>
      <c r="AB645" s="10">
        <v>0</v>
      </c>
      <c r="AC645" s="10">
        <v>0</v>
      </c>
      <c r="AD645" s="10">
        <v>0</v>
      </c>
      <c r="AE645" s="10">
        <v>0</v>
      </c>
      <c r="AF645" s="10">
        <v>0</v>
      </c>
      <c r="AG645" s="10">
        <v>0</v>
      </c>
      <c r="AH645" s="10">
        <v>0</v>
      </c>
      <c r="AI645" s="10">
        <v>0</v>
      </c>
      <c r="AJ645" s="10">
        <v>0</v>
      </c>
      <c r="AK645" s="10">
        <v>0</v>
      </c>
      <c r="AL645" s="10">
        <v>0</v>
      </c>
      <c r="AM645" s="10">
        <v>0</v>
      </c>
      <c r="AN645" s="10">
        <v>0</v>
      </c>
      <c r="AO645" s="10">
        <v>0</v>
      </c>
      <c r="AP645" s="10">
        <v>0</v>
      </c>
      <c r="AQ645" s="10">
        <v>0</v>
      </c>
      <c r="AR645" s="10">
        <v>0</v>
      </c>
      <c r="AS645" s="10"/>
      <c r="AT645" s="10"/>
      <c r="AU645" s="10">
        <f t="shared" si="10"/>
        <v>0</v>
      </c>
      <c r="AV645" s="10">
        <v>7126.58</v>
      </c>
      <c r="AW645" s="10">
        <v>23413.32</v>
      </c>
      <c r="AX645" s="11">
        <v>116</v>
      </c>
      <c r="AY645" s="11">
        <v>360</v>
      </c>
      <c r="AZ645" s="10">
        <v>151110.18969999999</v>
      </c>
      <c r="BA645" s="10">
        <v>22178.75</v>
      </c>
      <c r="BB645" s="12">
        <v>47.9</v>
      </c>
      <c r="BC645" s="12">
        <v>45.753168596066097</v>
      </c>
      <c r="BD645" s="12">
        <v>9.41</v>
      </c>
      <c r="BE645" s="12"/>
      <c r="BF645" s="8" t="s">
        <v>91</v>
      </c>
      <c r="BG645" s="5"/>
      <c r="BH645" s="8" t="s">
        <v>1022</v>
      </c>
      <c r="BI645" s="8" t="s">
        <v>1023</v>
      </c>
      <c r="BJ645" s="8" t="s">
        <v>1031</v>
      </c>
      <c r="BK645" s="8" t="s">
        <v>78</v>
      </c>
      <c r="BL645" s="6" t="s">
        <v>79</v>
      </c>
      <c r="BM645" s="12">
        <v>165044.26416784001</v>
      </c>
      <c r="BN645" s="6" t="s">
        <v>80</v>
      </c>
      <c r="BO645" s="12"/>
      <c r="BP645" s="13">
        <v>37712</v>
      </c>
      <c r="BQ645" s="13">
        <v>48670</v>
      </c>
      <c r="BR645" s="12"/>
      <c r="BS645" s="12">
        <v>65</v>
      </c>
      <c r="BT645" s="12">
        <v>25</v>
      </c>
    </row>
    <row r="646" spans="1:72" s="1" customFormat="1" ht="18.2" customHeight="1" x14ac:dyDescent="0.15">
      <c r="A646" s="14">
        <v>644</v>
      </c>
      <c r="B646" s="15" t="s">
        <v>72</v>
      </c>
      <c r="C646" s="15" t="s">
        <v>73</v>
      </c>
      <c r="D646" s="16">
        <v>45139</v>
      </c>
      <c r="E646" s="17" t="s">
        <v>1048</v>
      </c>
      <c r="F646" s="18">
        <v>112</v>
      </c>
      <c r="G646" s="18">
        <v>111</v>
      </c>
      <c r="H646" s="19">
        <v>63660.27</v>
      </c>
      <c r="I646" s="19">
        <v>22052.59</v>
      </c>
      <c r="J646" s="19">
        <v>0</v>
      </c>
      <c r="K646" s="19">
        <v>85712.86</v>
      </c>
      <c r="L646" s="19">
        <v>311.63</v>
      </c>
      <c r="M646" s="19">
        <v>0</v>
      </c>
      <c r="N646" s="19"/>
      <c r="O646" s="19">
        <v>0</v>
      </c>
      <c r="P646" s="19">
        <v>0</v>
      </c>
      <c r="Q646" s="19">
        <v>0</v>
      </c>
      <c r="R646" s="19">
        <v>0</v>
      </c>
      <c r="S646" s="19">
        <v>85712.86</v>
      </c>
      <c r="T646" s="19">
        <v>76188.210000000006</v>
      </c>
      <c r="U646" s="19">
        <v>565.52</v>
      </c>
      <c r="V646" s="19">
        <v>0</v>
      </c>
      <c r="W646" s="19">
        <v>0</v>
      </c>
      <c r="X646" s="19">
        <v>0</v>
      </c>
      <c r="Y646" s="19">
        <v>0</v>
      </c>
      <c r="Z646" s="19">
        <v>0</v>
      </c>
      <c r="AA646" s="19">
        <v>76753.73</v>
      </c>
      <c r="AB646" s="19">
        <v>0</v>
      </c>
      <c r="AC646" s="19">
        <v>0</v>
      </c>
      <c r="AD646" s="19">
        <v>0</v>
      </c>
      <c r="AE646" s="19">
        <v>0</v>
      </c>
      <c r="AF646" s="19">
        <v>0</v>
      </c>
      <c r="AG646" s="19">
        <v>0</v>
      </c>
      <c r="AH646" s="19">
        <v>0</v>
      </c>
      <c r="AI646" s="19">
        <v>0</v>
      </c>
      <c r="AJ646" s="19">
        <v>0</v>
      </c>
      <c r="AK646" s="19">
        <v>0</v>
      </c>
      <c r="AL646" s="19">
        <v>0</v>
      </c>
      <c r="AM646" s="19">
        <v>0</v>
      </c>
      <c r="AN646" s="19">
        <v>0</v>
      </c>
      <c r="AO646" s="19">
        <v>0</v>
      </c>
      <c r="AP646" s="19">
        <v>0</v>
      </c>
      <c r="AQ646" s="19">
        <v>0</v>
      </c>
      <c r="AR646" s="19">
        <v>0</v>
      </c>
      <c r="AS646" s="19"/>
      <c r="AT646" s="19"/>
      <c r="AU646" s="19">
        <f t="shared" si="10"/>
        <v>0</v>
      </c>
      <c r="AV646" s="19">
        <v>22364.22</v>
      </c>
      <c r="AW646" s="19">
        <v>76753.73</v>
      </c>
      <c r="AX646" s="20">
        <v>116</v>
      </c>
      <c r="AY646" s="20">
        <v>360</v>
      </c>
      <c r="AZ646" s="19">
        <v>344292.16249999998</v>
      </c>
      <c r="BA646" s="19">
        <v>94651</v>
      </c>
      <c r="BB646" s="21">
        <v>90</v>
      </c>
      <c r="BC646" s="21">
        <v>81.501066021489507</v>
      </c>
      <c r="BD646" s="21">
        <v>10.66</v>
      </c>
      <c r="BE646" s="21"/>
      <c r="BF646" s="17" t="s">
        <v>91</v>
      </c>
      <c r="BG646" s="14"/>
      <c r="BH646" s="17" t="s">
        <v>1022</v>
      </c>
      <c r="BI646" s="17" t="s">
        <v>1023</v>
      </c>
      <c r="BJ646" s="17" t="s">
        <v>1038</v>
      </c>
      <c r="BK646" s="17" t="s">
        <v>78</v>
      </c>
      <c r="BL646" s="15" t="s">
        <v>79</v>
      </c>
      <c r="BM646" s="21">
        <v>667765.06408491998</v>
      </c>
      <c r="BN646" s="15" t="s">
        <v>80</v>
      </c>
      <c r="BO646" s="21"/>
      <c r="BP646" s="22">
        <v>37726</v>
      </c>
      <c r="BQ646" s="22">
        <v>48684</v>
      </c>
      <c r="BR646" s="21"/>
      <c r="BS646" s="21">
        <v>95</v>
      </c>
      <c r="BT646" s="21">
        <v>0</v>
      </c>
    </row>
    <row r="647" spans="1:72" s="1" customFormat="1" ht="18.2" customHeight="1" x14ac:dyDescent="0.15">
      <c r="A647" s="5">
        <v>645</v>
      </c>
      <c r="B647" s="6" t="s">
        <v>72</v>
      </c>
      <c r="C647" s="6" t="s">
        <v>73</v>
      </c>
      <c r="D647" s="7">
        <v>45139</v>
      </c>
      <c r="E647" s="8" t="s">
        <v>1049</v>
      </c>
      <c r="F647" s="9">
        <v>0</v>
      </c>
      <c r="G647" s="9">
        <v>0</v>
      </c>
      <c r="H647" s="10">
        <v>25529.24</v>
      </c>
      <c r="I647" s="10">
        <v>0</v>
      </c>
      <c r="J647" s="10">
        <v>0</v>
      </c>
      <c r="K647" s="10">
        <v>25529.24</v>
      </c>
      <c r="L647" s="10">
        <v>179.69</v>
      </c>
      <c r="M647" s="10">
        <v>0</v>
      </c>
      <c r="N647" s="10"/>
      <c r="O647" s="10">
        <v>0</v>
      </c>
      <c r="P647" s="10">
        <v>179.69</v>
      </c>
      <c r="Q647" s="10">
        <v>0</v>
      </c>
      <c r="R647" s="10">
        <v>0</v>
      </c>
      <c r="S647" s="10">
        <v>25349.55</v>
      </c>
      <c r="T647" s="10">
        <v>0</v>
      </c>
      <c r="U647" s="10">
        <v>147.63999999999999</v>
      </c>
      <c r="V647" s="10">
        <v>0</v>
      </c>
      <c r="W647" s="10">
        <v>0</v>
      </c>
      <c r="X647" s="10">
        <v>147.63999999999999</v>
      </c>
      <c r="Y647" s="10">
        <v>0</v>
      </c>
      <c r="Z647" s="10">
        <v>0</v>
      </c>
      <c r="AA647" s="10">
        <v>0</v>
      </c>
      <c r="AB647" s="10">
        <v>78.5</v>
      </c>
      <c r="AC647" s="10">
        <v>0</v>
      </c>
      <c r="AD647" s="10">
        <v>0</v>
      </c>
      <c r="AE647" s="10">
        <v>0</v>
      </c>
      <c r="AF647" s="10">
        <v>0</v>
      </c>
      <c r="AG647" s="10">
        <v>0</v>
      </c>
      <c r="AH647" s="10">
        <v>44.62</v>
      </c>
      <c r="AI647" s="19">
        <v>33.97</v>
      </c>
      <c r="AJ647" s="10">
        <v>0</v>
      </c>
      <c r="AK647" s="10">
        <v>0</v>
      </c>
      <c r="AL647" s="10">
        <v>0</v>
      </c>
      <c r="AM647" s="10">
        <v>0</v>
      </c>
      <c r="AN647" s="10">
        <v>0</v>
      </c>
      <c r="AO647" s="10">
        <v>0</v>
      </c>
      <c r="AP647" s="10">
        <v>0</v>
      </c>
      <c r="AQ647" s="10">
        <v>0</v>
      </c>
      <c r="AR647" s="10">
        <v>0</v>
      </c>
      <c r="AS647" s="10"/>
      <c r="AT647" s="10"/>
      <c r="AU647" s="10">
        <f t="shared" si="10"/>
        <v>484.42</v>
      </c>
      <c r="AV647" s="10">
        <v>0</v>
      </c>
      <c r="AW647" s="10">
        <v>0</v>
      </c>
      <c r="AX647" s="11">
        <v>103</v>
      </c>
      <c r="AY647" s="11">
        <v>360</v>
      </c>
      <c r="AZ647" s="10">
        <v>169913.535</v>
      </c>
      <c r="BA647" s="10">
        <v>49500</v>
      </c>
      <c r="BB647" s="12">
        <v>90</v>
      </c>
      <c r="BC647" s="12">
        <v>46.090090909090897</v>
      </c>
      <c r="BD647" s="12">
        <v>6.94</v>
      </c>
      <c r="BE647" s="12"/>
      <c r="BF647" s="8" t="s">
        <v>91</v>
      </c>
      <c r="BG647" s="5"/>
      <c r="BH647" s="8" t="s">
        <v>509</v>
      </c>
      <c r="BI647" s="8" t="s">
        <v>1050</v>
      </c>
      <c r="BJ647" s="8" t="s">
        <v>1051</v>
      </c>
      <c r="BK647" s="8" t="s">
        <v>83</v>
      </c>
      <c r="BL647" s="6" t="s">
        <v>79</v>
      </c>
      <c r="BM647" s="12">
        <v>197491.2968751</v>
      </c>
      <c r="BN647" s="6" t="s">
        <v>80</v>
      </c>
      <c r="BO647" s="12"/>
      <c r="BP647" s="13">
        <v>37317</v>
      </c>
      <c r="BQ647" s="13">
        <v>48275</v>
      </c>
      <c r="BR647" s="12"/>
      <c r="BS647" s="12">
        <v>78.5</v>
      </c>
      <c r="BT647" s="12">
        <v>0</v>
      </c>
    </row>
    <row r="648" spans="1:72" s="1" customFormat="1" ht="18.2" customHeight="1" x14ac:dyDescent="0.15">
      <c r="A648" s="14">
        <v>646</v>
      </c>
      <c r="B648" s="15" t="s">
        <v>72</v>
      </c>
      <c r="C648" s="15" t="s">
        <v>73</v>
      </c>
      <c r="D648" s="16">
        <v>45139</v>
      </c>
      <c r="E648" s="17" t="s">
        <v>1052</v>
      </c>
      <c r="F648" s="18">
        <v>0</v>
      </c>
      <c r="G648" s="18">
        <v>0</v>
      </c>
      <c r="H648" s="19">
        <v>25520.67</v>
      </c>
      <c r="I648" s="19">
        <v>0</v>
      </c>
      <c r="J648" s="19">
        <v>0</v>
      </c>
      <c r="K648" s="19">
        <v>25520.67</v>
      </c>
      <c r="L648" s="19">
        <v>179.75</v>
      </c>
      <c r="M648" s="19">
        <v>0</v>
      </c>
      <c r="N648" s="19"/>
      <c r="O648" s="19">
        <v>0</v>
      </c>
      <c r="P648" s="19">
        <v>0</v>
      </c>
      <c r="Q648" s="19">
        <v>0</v>
      </c>
      <c r="R648" s="19">
        <v>0</v>
      </c>
      <c r="S648" s="19">
        <v>25520.67</v>
      </c>
      <c r="T648" s="19">
        <v>0</v>
      </c>
      <c r="U648" s="19">
        <v>147.58000000000001</v>
      </c>
      <c r="V648" s="19">
        <v>0</v>
      </c>
      <c r="W648" s="19">
        <v>0</v>
      </c>
      <c r="X648" s="19">
        <v>0</v>
      </c>
      <c r="Y648" s="19">
        <v>0</v>
      </c>
      <c r="Z648" s="19">
        <v>0</v>
      </c>
      <c r="AA648" s="19">
        <v>147.58000000000001</v>
      </c>
      <c r="AB648" s="19">
        <v>0</v>
      </c>
      <c r="AC648" s="19">
        <v>0</v>
      </c>
      <c r="AD648" s="19">
        <v>0</v>
      </c>
      <c r="AE648" s="19">
        <v>0</v>
      </c>
      <c r="AF648" s="19">
        <v>0</v>
      </c>
      <c r="AG648" s="19">
        <v>0</v>
      </c>
      <c r="AH648" s="19">
        <v>0</v>
      </c>
      <c r="AI648" s="19">
        <v>0</v>
      </c>
      <c r="AJ648" s="19">
        <v>0</v>
      </c>
      <c r="AK648" s="19">
        <v>0</v>
      </c>
      <c r="AL648" s="19">
        <v>0</v>
      </c>
      <c r="AM648" s="19">
        <v>0</v>
      </c>
      <c r="AN648" s="19">
        <v>0</v>
      </c>
      <c r="AO648" s="19">
        <v>0</v>
      </c>
      <c r="AP648" s="19">
        <v>0</v>
      </c>
      <c r="AQ648" s="19">
        <v>0</v>
      </c>
      <c r="AR648" s="19">
        <v>0</v>
      </c>
      <c r="AS648" s="19"/>
      <c r="AT648" s="19"/>
      <c r="AU648" s="19">
        <f t="shared" si="10"/>
        <v>0</v>
      </c>
      <c r="AV648" s="19">
        <v>179.75</v>
      </c>
      <c r="AW648" s="19">
        <v>147.58000000000001</v>
      </c>
      <c r="AX648" s="20">
        <v>107</v>
      </c>
      <c r="AY648" s="20">
        <v>360</v>
      </c>
      <c r="AZ648" s="19">
        <v>172484.67499999999</v>
      </c>
      <c r="BA648" s="19">
        <v>49500</v>
      </c>
      <c r="BB648" s="21">
        <v>90</v>
      </c>
      <c r="BC648" s="21">
        <v>46.401218181818201</v>
      </c>
      <c r="BD648" s="21">
        <v>6.94</v>
      </c>
      <c r="BE648" s="21"/>
      <c r="BF648" s="17" t="s">
        <v>75</v>
      </c>
      <c r="BG648" s="14"/>
      <c r="BH648" s="17" t="s">
        <v>509</v>
      </c>
      <c r="BI648" s="17" t="s">
        <v>1050</v>
      </c>
      <c r="BJ648" s="17" t="s">
        <v>1053</v>
      </c>
      <c r="BK648" s="17" t="s">
        <v>83</v>
      </c>
      <c r="BL648" s="15" t="s">
        <v>79</v>
      </c>
      <c r="BM648" s="21">
        <v>198824.44522374001</v>
      </c>
      <c r="BN648" s="15" t="s">
        <v>80</v>
      </c>
      <c r="BO648" s="21"/>
      <c r="BP648" s="22">
        <v>37447</v>
      </c>
      <c r="BQ648" s="22">
        <v>48405</v>
      </c>
      <c r="BR648" s="21"/>
      <c r="BS648" s="21">
        <v>78.5</v>
      </c>
      <c r="BT648" s="21">
        <v>70</v>
      </c>
    </row>
    <row r="649" spans="1:72" s="1" customFormat="1" ht="18.2" customHeight="1" x14ac:dyDescent="0.15">
      <c r="A649" s="5">
        <v>647</v>
      </c>
      <c r="B649" s="6" t="s">
        <v>72</v>
      </c>
      <c r="C649" s="6" t="s">
        <v>73</v>
      </c>
      <c r="D649" s="7">
        <v>45139</v>
      </c>
      <c r="E649" s="8" t="s">
        <v>1054</v>
      </c>
      <c r="F649" s="9">
        <v>0</v>
      </c>
      <c r="G649" s="9">
        <v>0</v>
      </c>
      <c r="H649" s="10">
        <v>27226.43</v>
      </c>
      <c r="I649" s="10">
        <v>0</v>
      </c>
      <c r="J649" s="10">
        <v>0</v>
      </c>
      <c r="K649" s="10">
        <v>27226.43</v>
      </c>
      <c r="L649" s="10">
        <v>169.87</v>
      </c>
      <c r="M649" s="10">
        <v>0</v>
      </c>
      <c r="N649" s="10"/>
      <c r="O649" s="10">
        <v>0</v>
      </c>
      <c r="P649" s="10">
        <v>169.87</v>
      </c>
      <c r="Q649" s="10">
        <v>0</v>
      </c>
      <c r="R649" s="10">
        <v>0</v>
      </c>
      <c r="S649" s="10">
        <v>27056.560000000001</v>
      </c>
      <c r="T649" s="10">
        <v>0</v>
      </c>
      <c r="U649" s="10">
        <v>157.46</v>
      </c>
      <c r="V649" s="10">
        <v>0</v>
      </c>
      <c r="W649" s="10">
        <v>0</v>
      </c>
      <c r="X649" s="10">
        <v>157.46</v>
      </c>
      <c r="Y649" s="10">
        <v>0</v>
      </c>
      <c r="Z649" s="10">
        <v>0</v>
      </c>
      <c r="AA649" s="10">
        <v>0</v>
      </c>
      <c r="AB649" s="10">
        <v>78.5</v>
      </c>
      <c r="AC649" s="10">
        <v>0</v>
      </c>
      <c r="AD649" s="10">
        <v>0</v>
      </c>
      <c r="AE649" s="10">
        <v>0</v>
      </c>
      <c r="AF649" s="10">
        <v>0</v>
      </c>
      <c r="AG649" s="10">
        <v>0</v>
      </c>
      <c r="AH649" s="10">
        <v>44.62</v>
      </c>
      <c r="AI649" s="19">
        <v>33.97</v>
      </c>
      <c r="AJ649" s="10">
        <v>0</v>
      </c>
      <c r="AK649" s="10">
        <v>0</v>
      </c>
      <c r="AL649" s="10">
        <v>0</v>
      </c>
      <c r="AM649" s="10">
        <v>0</v>
      </c>
      <c r="AN649" s="10">
        <v>0</v>
      </c>
      <c r="AO649" s="10">
        <v>0</v>
      </c>
      <c r="AP649" s="10">
        <v>0</v>
      </c>
      <c r="AQ649" s="10">
        <v>0</v>
      </c>
      <c r="AR649" s="10">
        <v>0</v>
      </c>
      <c r="AS649" s="10"/>
      <c r="AT649" s="10"/>
      <c r="AU649" s="10">
        <f t="shared" si="10"/>
        <v>484.42</v>
      </c>
      <c r="AV649" s="10">
        <v>0</v>
      </c>
      <c r="AW649" s="10">
        <v>0</v>
      </c>
      <c r="AX649" s="11">
        <v>113</v>
      </c>
      <c r="AY649" s="11">
        <v>360</v>
      </c>
      <c r="AZ649" s="10">
        <v>177668.42499999999</v>
      </c>
      <c r="BA649" s="10">
        <v>49500</v>
      </c>
      <c r="BB649" s="12">
        <v>90</v>
      </c>
      <c r="BC649" s="12">
        <v>49.1937454545455</v>
      </c>
      <c r="BD649" s="12">
        <v>6.94</v>
      </c>
      <c r="BE649" s="12"/>
      <c r="BF649" s="8" t="s">
        <v>75</v>
      </c>
      <c r="BG649" s="5"/>
      <c r="BH649" s="8" t="s">
        <v>509</v>
      </c>
      <c r="BI649" s="8" t="s">
        <v>1050</v>
      </c>
      <c r="BJ649" s="8" t="s">
        <v>1051</v>
      </c>
      <c r="BK649" s="8" t="s">
        <v>83</v>
      </c>
      <c r="BL649" s="6" t="s">
        <v>79</v>
      </c>
      <c r="BM649" s="12">
        <v>210790.13723632001</v>
      </c>
      <c r="BN649" s="6" t="s">
        <v>80</v>
      </c>
      <c r="BO649" s="12"/>
      <c r="BP649" s="13">
        <v>37631</v>
      </c>
      <c r="BQ649" s="13">
        <v>48589</v>
      </c>
      <c r="BR649" s="12"/>
      <c r="BS649" s="12">
        <v>78.5</v>
      </c>
      <c r="BT649" s="12">
        <v>0</v>
      </c>
    </row>
    <row r="650" spans="1:72" s="1" customFormat="1" ht="18.2" customHeight="1" x14ac:dyDescent="0.15">
      <c r="A650" s="14">
        <v>648</v>
      </c>
      <c r="B650" s="15" t="s">
        <v>72</v>
      </c>
      <c r="C650" s="15" t="s">
        <v>73</v>
      </c>
      <c r="D650" s="16">
        <v>45139</v>
      </c>
      <c r="E650" s="17" t="s">
        <v>1055</v>
      </c>
      <c r="F650" s="18">
        <v>197</v>
      </c>
      <c r="G650" s="18">
        <v>196</v>
      </c>
      <c r="H650" s="19">
        <v>38313.21</v>
      </c>
      <c r="I650" s="19">
        <v>20327.63</v>
      </c>
      <c r="J650" s="19">
        <v>0</v>
      </c>
      <c r="K650" s="19">
        <v>58640.84</v>
      </c>
      <c r="L650" s="19">
        <v>206.24</v>
      </c>
      <c r="M650" s="19">
        <v>0</v>
      </c>
      <c r="N650" s="19"/>
      <c r="O650" s="19">
        <v>0</v>
      </c>
      <c r="P650" s="19">
        <v>0</v>
      </c>
      <c r="Q650" s="19">
        <v>0</v>
      </c>
      <c r="R650" s="19">
        <v>0</v>
      </c>
      <c r="S650" s="19">
        <v>58640.84</v>
      </c>
      <c r="T650" s="19">
        <v>81123.429999999993</v>
      </c>
      <c r="U650" s="19">
        <v>308.74</v>
      </c>
      <c r="V650" s="19">
        <v>0</v>
      </c>
      <c r="W650" s="19">
        <v>0</v>
      </c>
      <c r="X650" s="19">
        <v>0</v>
      </c>
      <c r="Y650" s="19">
        <v>0</v>
      </c>
      <c r="Z650" s="19">
        <v>0</v>
      </c>
      <c r="AA650" s="19">
        <v>81432.17</v>
      </c>
      <c r="AB650" s="19">
        <v>0</v>
      </c>
      <c r="AC650" s="19">
        <v>0</v>
      </c>
      <c r="AD650" s="19">
        <v>0</v>
      </c>
      <c r="AE650" s="19">
        <v>0</v>
      </c>
      <c r="AF650" s="19">
        <v>0</v>
      </c>
      <c r="AG650" s="19">
        <v>0</v>
      </c>
      <c r="AH650" s="19">
        <v>0</v>
      </c>
      <c r="AI650" s="19">
        <v>0</v>
      </c>
      <c r="AJ650" s="19">
        <v>0</v>
      </c>
      <c r="AK650" s="19">
        <v>0</v>
      </c>
      <c r="AL650" s="19">
        <v>0</v>
      </c>
      <c r="AM650" s="19">
        <v>0</v>
      </c>
      <c r="AN650" s="19">
        <v>0</v>
      </c>
      <c r="AO650" s="19">
        <v>0</v>
      </c>
      <c r="AP650" s="19">
        <v>0</v>
      </c>
      <c r="AQ650" s="19">
        <v>0</v>
      </c>
      <c r="AR650" s="19">
        <v>0</v>
      </c>
      <c r="AS650" s="19"/>
      <c r="AT650" s="19"/>
      <c r="AU650" s="19">
        <f t="shared" si="10"/>
        <v>0</v>
      </c>
      <c r="AV650" s="19">
        <v>20533.87</v>
      </c>
      <c r="AW650" s="19">
        <v>81432.17</v>
      </c>
      <c r="AX650" s="20">
        <v>113</v>
      </c>
      <c r="AY650" s="20">
        <v>360</v>
      </c>
      <c r="AZ650" s="19">
        <v>231175.58749999999</v>
      </c>
      <c r="BA650" s="19">
        <v>60353</v>
      </c>
      <c r="BB650" s="21">
        <v>84.41</v>
      </c>
      <c r="BC650" s="21">
        <v>82.015364677812201</v>
      </c>
      <c r="BD650" s="21">
        <v>9.67</v>
      </c>
      <c r="BE650" s="21"/>
      <c r="BF650" s="17" t="s">
        <v>75</v>
      </c>
      <c r="BG650" s="14"/>
      <c r="BH650" s="17" t="s">
        <v>259</v>
      </c>
      <c r="BI650" s="17" t="s">
        <v>1056</v>
      </c>
      <c r="BJ650" s="17" t="s">
        <v>1057</v>
      </c>
      <c r="BK650" s="17" t="s">
        <v>78</v>
      </c>
      <c r="BL650" s="15" t="s">
        <v>79</v>
      </c>
      <c r="BM650" s="21">
        <v>456854.48228648002</v>
      </c>
      <c r="BN650" s="15" t="s">
        <v>80</v>
      </c>
      <c r="BO650" s="21"/>
      <c r="BP650" s="22">
        <v>37641</v>
      </c>
      <c r="BQ650" s="22">
        <v>48599</v>
      </c>
      <c r="BR650" s="21"/>
      <c r="BS650" s="21">
        <v>90</v>
      </c>
      <c r="BT650" s="21">
        <v>0</v>
      </c>
    </row>
    <row r="651" spans="1:72" s="1" customFormat="1" ht="18.2" customHeight="1" x14ac:dyDescent="0.15">
      <c r="A651" s="5">
        <v>649</v>
      </c>
      <c r="B651" s="6" t="s">
        <v>72</v>
      </c>
      <c r="C651" s="6" t="s">
        <v>73</v>
      </c>
      <c r="D651" s="7">
        <v>45139</v>
      </c>
      <c r="E651" s="8" t="s">
        <v>1058</v>
      </c>
      <c r="F651" s="9">
        <v>0</v>
      </c>
      <c r="G651" s="9">
        <v>0</v>
      </c>
      <c r="H651" s="10">
        <v>37534.21</v>
      </c>
      <c r="I651" s="10">
        <v>0</v>
      </c>
      <c r="J651" s="10">
        <v>0</v>
      </c>
      <c r="K651" s="10">
        <v>37534.21</v>
      </c>
      <c r="L651" s="10">
        <v>224.93</v>
      </c>
      <c r="M651" s="10">
        <v>0</v>
      </c>
      <c r="N651" s="10"/>
      <c r="O651" s="10">
        <v>0</v>
      </c>
      <c r="P651" s="10">
        <v>224.93</v>
      </c>
      <c r="Q651" s="10">
        <v>15.51</v>
      </c>
      <c r="R651" s="10">
        <v>0</v>
      </c>
      <c r="S651" s="10">
        <v>37293.769999999997</v>
      </c>
      <c r="T651" s="10">
        <v>0</v>
      </c>
      <c r="U651" s="10">
        <v>303.7</v>
      </c>
      <c r="V651" s="10">
        <v>0</v>
      </c>
      <c r="W651" s="10">
        <v>0</v>
      </c>
      <c r="X651" s="10">
        <v>303.7</v>
      </c>
      <c r="Y651" s="10">
        <v>0</v>
      </c>
      <c r="Z651" s="10">
        <v>0</v>
      </c>
      <c r="AA651" s="10">
        <v>0</v>
      </c>
      <c r="AB651" s="10">
        <v>90</v>
      </c>
      <c r="AC651" s="10">
        <v>0</v>
      </c>
      <c r="AD651" s="10">
        <v>0</v>
      </c>
      <c r="AE651" s="10">
        <v>0</v>
      </c>
      <c r="AF651" s="10">
        <v>0</v>
      </c>
      <c r="AG651" s="10">
        <v>0</v>
      </c>
      <c r="AH651" s="10">
        <v>68.03</v>
      </c>
      <c r="AI651" s="19">
        <v>33.97</v>
      </c>
      <c r="AJ651" s="10">
        <v>0</v>
      </c>
      <c r="AK651" s="10">
        <v>0</v>
      </c>
      <c r="AL651" s="10">
        <v>0</v>
      </c>
      <c r="AM651" s="10">
        <v>0</v>
      </c>
      <c r="AN651" s="10">
        <v>0</v>
      </c>
      <c r="AO651" s="10">
        <v>0</v>
      </c>
      <c r="AP651" s="10">
        <v>0</v>
      </c>
      <c r="AQ651" s="10">
        <v>0</v>
      </c>
      <c r="AR651" s="10">
        <v>0</v>
      </c>
      <c r="AS651" s="10"/>
      <c r="AT651" s="10"/>
      <c r="AU651" s="10">
        <f t="shared" si="10"/>
        <v>736.14</v>
      </c>
      <c r="AV651" s="10">
        <v>0</v>
      </c>
      <c r="AW651" s="10">
        <v>0</v>
      </c>
      <c r="AX651" s="11">
        <v>114</v>
      </c>
      <c r="AY651" s="11">
        <v>360</v>
      </c>
      <c r="AZ651" s="10">
        <v>222619.005</v>
      </c>
      <c r="BA651" s="10">
        <v>61740</v>
      </c>
      <c r="BB651" s="12">
        <v>90</v>
      </c>
      <c r="BC651" s="12">
        <v>54.364096209912503</v>
      </c>
      <c r="BD651" s="12">
        <v>9.7100000000000009</v>
      </c>
      <c r="BE651" s="12"/>
      <c r="BF651" s="8" t="s">
        <v>75</v>
      </c>
      <c r="BG651" s="5"/>
      <c r="BH651" s="8" t="s">
        <v>1059</v>
      </c>
      <c r="BI651" s="8" t="s">
        <v>1060</v>
      </c>
      <c r="BJ651" s="8" t="s">
        <v>1061</v>
      </c>
      <c r="BK651" s="8" t="s">
        <v>83</v>
      </c>
      <c r="BL651" s="6" t="s">
        <v>79</v>
      </c>
      <c r="BM651" s="12">
        <v>290545.39440193999</v>
      </c>
      <c r="BN651" s="6" t="s">
        <v>80</v>
      </c>
      <c r="BO651" s="12"/>
      <c r="BP651" s="13">
        <v>37665</v>
      </c>
      <c r="BQ651" s="13">
        <v>48623</v>
      </c>
      <c r="BR651" s="12"/>
      <c r="BS651" s="12">
        <v>90</v>
      </c>
      <c r="BT651" s="12">
        <v>0</v>
      </c>
    </row>
    <row r="652" spans="1:72" s="1" customFormat="1" ht="18.2" customHeight="1" x14ac:dyDescent="0.15">
      <c r="A652" s="14">
        <v>650</v>
      </c>
      <c r="B652" s="15" t="s">
        <v>72</v>
      </c>
      <c r="C652" s="15" t="s">
        <v>73</v>
      </c>
      <c r="D652" s="16">
        <v>45139</v>
      </c>
      <c r="E652" s="17" t="s">
        <v>1062</v>
      </c>
      <c r="F652" s="18">
        <v>220</v>
      </c>
      <c r="G652" s="18">
        <v>219</v>
      </c>
      <c r="H652" s="19">
        <v>25529.24</v>
      </c>
      <c r="I652" s="19">
        <v>22282.31</v>
      </c>
      <c r="J652" s="19">
        <v>0</v>
      </c>
      <c r="K652" s="19">
        <v>47811.55</v>
      </c>
      <c r="L652" s="19">
        <v>179.69</v>
      </c>
      <c r="M652" s="19">
        <v>0</v>
      </c>
      <c r="N652" s="19"/>
      <c r="O652" s="19">
        <v>0</v>
      </c>
      <c r="P652" s="19">
        <v>0</v>
      </c>
      <c r="Q652" s="19">
        <v>0</v>
      </c>
      <c r="R652" s="19">
        <v>0</v>
      </c>
      <c r="S652" s="19">
        <v>47811.55</v>
      </c>
      <c r="T652" s="19">
        <v>49403.32</v>
      </c>
      <c r="U652" s="19">
        <v>147.63999999999999</v>
      </c>
      <c r="V652" s="19">
        <v>0</v>
      </c>
      <c r="W652" s="19">
        <v>0</v>
      </c>
      <c r="X652" s="19">
        <v>0</v>
      </c>
      <c r="Y652" s="19">
        <v>0</v>
      </c>
      <c r="Z652" s="19">
        <v>0</v>
      </c>
      <c r="AA652" s="19">
        <v>49550.96</v>
      </c>
      <c r="AB652" s="19">
        <v>0</v>
      </c>
      <c r="AC652" s="19">
        <v>0</v>
      </c>
      <c r="AD652" s="19">
        <v>0</v>
      </c>
      <c r="AE652" s="19">
        <v>0</v>
      </c>
      <c r="AF652" s="19">
        <v>0</v>
      </c>
      <c r="AG652" s="19">
        <v>0</v>
      </c>
      <c r="AH652" s="19">
        <v>0</v>
      </c>
      <c r="AI652" s="19">
        <v>0</v>
      </c>
      <c r="AJ652" s="19">
        <v>0</v>
      </c>
      <c r="AK652" s="19">
        <v>0</v>
      </c>
      <c r="AL652" s="19">
        <v>0</v>
      </c>
      <c r="AM652" s="19">
        <v>0</v>
      </c>
      <c r="AN652" s="19">
        <v>0</v>
      </c>
      <c r="AO652" s="19">
        <v>0</v>
      </c>
      <c r="AP652" s="19">
        <v>0</v>
      </c>
      <c r="AQ652" s="19">
        <v>0</v>
      </c>
      <c r="AR652" s="19">
        <v>0</v>
      </c>
      <c r="AS652" s="19"/>
      <c r="AT652" s="19"/>
      <c r="AU652" s="19">
        <f t="shared" si="10"/>
        <v>0</v>
      </c>
      <c r="AV652" s="19">
        <v>22462</v>
      </c>
      <c r="AW652" s="19">
        <v>49550.96</v>
      </c>
      <c r="AX652" s="20">
        <v>103</v>
      </c>
      <c r="AY652" s="20">
        <v>360</v>
      </c>
      <c r="AZ652" s="19">
        <v>169643.48499999999</v>
      </c>
      <c r="BA652" s="19">
        <v>49500</v>
      </c>
      <c r="BB652" s="21">
        <v>90</v>
      </c>
      <c r="BC652" s="21">
        <v>86.930090909090893</v>
      </c>
      <c r="BD652" s="21">
        <v>6.94</v>
      </c>
      <c r="BE652" s="21"/>
      <c r="BF652" s="17" t="s">
        <v>91</v>
      </c>
      <c r="BG652" s="14"/>
      <c r="BH652" s="17" t="s">
        <v>237</v>
      </c>
      <c r="BI652" s="17" t="s">
        <v>1063</v>
      </c>
      <c r="BJ652" s="17" t="s">
        <v>762</v>
      </c>
      <c r="BK652" s="17" t="s">
        <v>78</v>
      </c>
      <c r="BL652" s="15" t="s">
        <v>79</v>
      </c>
      <c r="BM652" s="21">
        <v>372486.49443909997</v>
      </c>
      <c r="BN652" s="15" t="s">
        <v>80</v>
      </c>
      <c r="BO652" s="21"/>
      <c r="BP652" s="22">
        <v>37334</v>
      </c>
      <c r="BQ652" s="22">
        <v>48292</v>
      </c>
      <c r="BR652" s="21"/>
      <c r="BS652" s="21">
        <v>78.5</v>
      </c>
      <c r="BT652" s="21">
        <v>0</v>
      </c>
    </row>
    <row r="653" spans="1:72" s="1" customFormat="1" ht="18.2" customHeight="1" x14ac:dyDescent="0.15">
      <c r="A653" s="5">
        <v>651</v>
      </c>
      <c r="B653" s="6" t="s">
        <v>72</v>
      </c>
      <c r="C653" s="6" t="s">
        <v>73</v>
      </c>
      <c r="D653" s="7">
        <v>45139</v>
      </c>
      <c r="E653" s="8" t="s">
        <v>1064</v>
      </c>
      <c r="F653" s="9">
        <v>0</v>
      </c>
      <c r="G653" s="9">
        <v>0</v>
      </c>
      <c r="H653" s="10">
        <v>6382.59</v>
      </c>
      <c r="I653" s="10">
        <v>0</v>
      </c>
      <c r="J653" s="10">
        <v>0</v>
      </c>
      <c r="K653" s="10">
        <v>6382.59</v>
      </c>
      <c r="L653" s="10">
        <v>102.08</v>
      </c>
      <c r="M653" s="10">
        <v>0</v>
      </c>
      <c r="N653" s="10"/>
      <c r="O653" s="10">
        <v>0</v>
      </c>
      <c r="P653" s="10">
        <v>0</v>
      </c>
      <c r="Q653" s="10">
        <v>0</v>
      </c>
      <c r="R653" s="10">
        <v>0</v>
      </c>
      <c r="S653" s="10">
        <v>6382.59</v>
      </c>
      <c r="T653" s="10">
        <v>0</v>
      </c>
      <c r="U653" s="10">
        <v>53.02</v>
      </c>
      <c r="V653" s="10">
        <v>0</v>
      </c>
      <c r="W653" s="10">
        <v>0</v>
      </c>
      <c r="X653" s="10">
        <v>0</v>
      </c>
      <c r="Y653" s="10">
        <v>0</v>
      </c>
      <c r="Z653" s="10">
        <v>0</v>
      </c>
      <c r="AA653" s="10">
        <v>53.02</v>
      </c>
      <c r="AB653" s="10">
        <v>0</v>
      </c>
      <c r="AC653" s="10">
        <v>0</v>
      </c>
      <c r="AD653" s="10">
        <v>0</v>
      </c>
      <c r="AE653" s="10">
        <v>0</v>
      </c>
      <c r="AF653" s="10">
        <v>0</v>
      </c>
      <c r="AG653" s="10">
        <v>0</v>
      </c>
      <c r="AH653" s="10">
        <v>0</v>
      </c>
      <c r="AI653" s="10">
        <v>0</v>
      </c>
      <c r="AJ653" s="10">
        <v>0</v>
      </c>
      <c r="AK653" s="10">
        <v>0</v>
      </c>
      <c r="AL653" s="10">
        <v>0</v>
      </c>
      <c r="AM653" s="10">
        <v>0</v>
      </c>
      <c r="AN653" s="10">
        <v>0</v>
      </c>
      <c r="AO653" s="10">
        <v>0</v>
      </c>
      <c r="AP653" s="10">
        <v>0</v>
      </c>
      <c r="AQ653" s="10">
        <v>0</v>
      </c>
      <c r="AR653" s="10">
        <v>0</v>
      </c>
      <c r="AS653" s="10"/>
      <c r="AT653" s="10"/>
      <c r="AU653" s="10">
        <f t="shared" si="10"/>
        <v>0</v>
      </c>
      <c r="AV653" s="10">
        <v>102.08</v>
      </c>
      <c r="AW653" s="10">
        <v>53.02</v>
      </c>
      <c r="AX653" s="11">
        <v>55</v>
      </c>
      <c r="AY653" s="11">
        <v>360</v>
      </c>
      <c r="AZ653" s="10">
        <v>130823.448</v>
      </c>
      <c r="BA653" s="10">
        <v>17084.39</v>
      </c>
      <c r="BB653" s="12">
        <v>40.68</v>
      </c>
      <c r="BC653" s="12">
        <v>15.1977191576638</v>
      </c>
      <c r="BD653" s="12">
        <v>10.72</v>
      </c>
      <c r="BE653" s="12"/>
      <c r="BF653" s="8" t="s">
        <v>91</v>
      </c>
      <c r="BG653" s="5"/>
      <c r="BH653" s="8" t="s">
        <v>237</v>
      </c>
      <c r="BI653" s="8" t="s">
        <v>1063</v>
      </c>
      <c r="BJ653" s="8" t="s">
        <v>762</v>
      </c>
      <c r="BK653" s="8" t="s">
        <v>83</v>
      </c>
      <c r="BL653" s="6" t="s">
        <v>79</v>
      </c>
      <c r="BM653" s="12">
        <v>49724.984329979998</v>
      </c>
      <c r="BN653" s="6" t="s">
        <v>80</v>
      </c>
      <c r="BO653" s="12"/>
      <c r="BP653" s="13">
        <v>37404</v>
      </c>
      <c r="BQ653" s="13">
        <v>48362</v>
      </c>
      <c r="BR653" s="12"/>
      <c r="BS653" s="12">
        <v>74.47</v>
      </c>
      <c r="BT653" s="12">
        <v>95</v>
      </c>
    </row>
    <row r="654" spans="1:72" s="1" customFormat="1" ht="18.2" customHeight="1" x14ac:dyDescent="0.15">
      <c r="A654" s="14">
        <v>652</v>
      </c>
      <c r="B654" s="15" t="s">
        <v>72</v>
      </c>
      <c r="C654" s="15" t="s">
        <v>73</v>
      </c>
      <c r="D654" s="16">
        <v>45139</v>
      </c>
      <c r="E654" s="17" t="s">
        <v>1065</v>
      </c>
      <c r="F654" s="18">
        <v>0</v>
      </c>
      <c r="G654" s="18">
        <v>0</v>
      </c>
      <c r="H654" s="19">
        <v>10664.94</v>
      </c>
      <c r="I654" s="19">
        <v>0</v>
      </c>
      <c r="J654" s="19">
        <v>0</v>
      </c>
      <c r="K654" s="19">
        <v>10664.94</v>
      </c>
      <c r="L654" s="19">
        <v>74.91</v>
      </c>
      <c r="M654" s="19">
        <v>0</v>
      </c>
      <c r="N654" s="19"/>
      <c r="O654" s="19">
        <v>0</v>
      </c>
      <c r="P654" s="19">
        <v>74.91</v>
      </c>
      <c r="Q654" s="19">
        <v>0</v>
      </c>
      <c r="R654" s="19">
        <v>0</v>
      </c>
      <c r="S654" s="19">
        <v>10590.03</v>
      </c>
      <c r="T654" s="19">
        <v>0</v>
      </c>
      <c r="U654" s="19">
        <v>78.209999999999994</v>
      </c>
      <c r="V654" s="19">
        <v>0</v>
      </c>
      <c r="W654" s="19">
        <v>0</v>
      </c>
      <c r="X654" s="19">
        <v>78.209999999999994</v>
      </c>
      <c r="Y654" s="19">
        <v>0</v>
      </c>
      <c r="Z654" s="19">
        <v>0</v>
      </c>
      <c r="AA654" s="19">
        <v>0</v>
      </c>
      <c r="AB654" s="19">
        <v>68.75</v>
      </c>
      <c r="AC654" s="19">
        <v>0</v>
      </c>
      <c r="AD654" s="19">
        <v>25</v>
      </c>
      <c r="AE654" s="19">
        <v>0</v>
      </c>
      <c r="AF654" s="19">
        <v>0</v>
      </c>
      <c r="AG654" s="19">
        <v>0</v>
      </c>
      <c r="AH654" s="19">
        <v>27.87</v>
      </c>
      <c r="AI654" s="19">
        <v>33.97</v>
      </c>
      <c r="AJ654" s="19">
        <v>0</v>
      </c>
      <c r="AK654" s="19">
        <v>0</v>
      </c>
      <c r="AL654" s="19">
        <v>0</v>
      </c>
      <c r="AM654" s="19">
        <v>0</v>
      </c>
      <c r="AN654" s="19">
        <v>0</v>
      </c>
      <c r="AO654" s="19">
        <v>0</v>
      </c>
      <c r="AP654" s="19">
        <v>0</v>
      </c>
      <c r="AQ654" s="19">
        <v>0</v>
      </c>
      <c r="AR654" s="19">
        <v>0</v>
      </c>
      <c r="AS654" s="19"/>
      <c r="AT654" s="19"/>
      <c r="AU654" s="19">
        <f t="shared" si="10"/>
        <v>308.71000000000004</v>
      </c>
      <c r="AV654" s="19">
        <v>0</v>
      </c>
      <c r="AW654" s="19">
        <v>0</v>
      </c>
      <c r="AX654" s="20">
        <v>95</v>
      </c>
      <c r="AY654" s="20">
        <v>360</v>
      </c>
      <c r="AZ654" s="19">
        <v>130823.448</v>
      </c>
      <c r="BA654" s="19">
        <v>18917.560000000001</v>
      </c>
      <c r="BB654" s="21">
        <v>45.04</v>
      </c>
      <c r="BC654" s="21">
        <v>25.213344173350102</v>
      </c>
      <c r="BD654" s="21">
        <v>9.5500000000000007</v>
      </c>
      <c r="BE654" s="21"/>
      <c r="BF654" s="17" t="s">
        <v>91</v>
      </c>
      <c r="BG654" s="14"/>
      <c r="BH654" s="17" t="s">
        <v>237</v>
      </c>
      <c r="BI654" s="17" t="s">
        <v>1063</v>
      </c>
      <c r="BJ654" s="17" t="s">
        <v>762</v>
      </c>
      <c r="BK654" s="17" t="s">
        <v>83</v>
      </c>
      <c r="BL654" s="15" t="s">
        <v>79</v>
      </c>
      <c r="BM654" s="21">
        <v>82503.979701660006</v>
      </c>
      <c r="BN654" s="15" t="s">
        <v>80</v>
      </c>
      <c r="BO654" s="21"/>
      <c r="BP654" s="22">
        <v>37404</v>
      </c>
      <c r="BQ654" s="22">
        <v>48362</v>
      </c>
      <c r="BR654" s="21"/>
      <c r="BS654" s="21">
        <v>68.75</v>
      </c>
      <c r="BT654" s="21">
        <v>25</v>
      </c>
    </row>
    <row r="655" spans="1:72" s="1" customFormat="1" ht="18.2" customHeight="1" x14ac:dyDescent="0.15">
      <c r="A655" s="5">
        <v>653</v>
      </c>
      <c r="B655" s="6" t="s">
        <v>72</v>
      </c>
      <c r="C655" s="6" t="s">
        <v>73</v>
      </c>
      <c r="D655" s="7">
        <v>45139</v>
      </c>
      <c r="E655" s="8" t="s">
        <v>1066</v>
      </c>
      <c r="F655" s="9">
        <v>154</v>
      </c>
      <c r="G655" s="9">
        <v>153</v>
      </c>
      <c r="H655" s="10">
        <v>10928.39</v>
      </c>
      <c r="I655" s="10">
        <v>5265.33</v>
      </c>
      <c r="J655" s="10">
        <v>0</v>
      </c>
      <c r="K655" s="10">
        <v>16193.72</v>
      </c>
      <c r="L655" s="10">
        <v>61.46</v>
      </c>
      <c r="M655" s="10">
        <v>0</v>
      </c>
      <c r="N655" s="10"/>
      <c r="O655" s="10">
        <v>0</v>
      </c>
      <c r="P655" s="10">
        <v>0</v>
      </c>
      <c r="Q655" s="10">
        <v>0</v>
      </c>
      <c r="R655" s="10">
        <v>0</v>
      </c>
      <c r="S655" s="10">
        <v>16193.72</v>
      </c>
      <c r="T655" s="10">
        <v>19220.11</v>
      </c>
      <c r="U655" s="10">
        <v>90.8</v>
      </c>
      <c r="V655" s="10">
        <v>0</v>
      </c>
      <c r="W655" s="10">
        <v>0</v>
      </c>
      <c r="X655" s="10">
        <v>0</v>
      </c>
      <c r="Y655" s="10">
        <v>0</v>
      </c>
      <c r="Z655" s="10">
        <v>0</v>
      </c>
      <c r="AA655" s="10">
        <v>19310.91</v>
      </c>
      <c r="AB655" s="10">
        <v>0</v>
      </c>
      <c r="AC655" s="10">
        <v>0</v>
      </c>
      <c r="AD655" s="10">
        <v>0</v>
      </c>
      <c r="AE655" s="10">
        <v>0</v>
      </c>
      <c r="AF655" s="10">
        <v>0</v>
      </c>
      <c r="AG655" s="10">
        <v>0</v>
      </c>
      <c r="AH655" s="10">
        <v>0</v>
      </c>
      <c r="AI655" s="10">
        <v>0</v>
      </c>
      <c r="AJ655" s="10">
        <v>0</v>
      </c>
      <c r="AK655" s="10">
        <v>0</v>
      </c>
      <c r="AL655" s="10">
        <v>0</v>
      </c>
      <c r="AM655" s="10">
        <v>0</v>
      </c>
      <c r="AN655" s="10">
        <v>0</v>
      </c>
      <c r="AO655" s="10">
        <v>0</v>
      </c>
      <c r="AP655" s="10">
        <v>0</v>
      </c>
      <c r="AQ655" s="10">
        <v>0</v>
      </c>
      <c r="AR655" s="10">
        <v>0</v>
      </c>
      <c r="AS655" s="10"/>
      <c r="AT655" s="10"/>
      <c r="AU655" s="10">
        <f t="shared" si="10"/>
        <v>0</v>
      </c>
      <c r="AV655" s="10">
        <v>5326.79</v>
      </c>
      <c r="AW655" s="10">
        <v>19310.91</v>
      </c>
      <c r="AX655" s="11">
        <v>106</v>
      </c>
      <c r="AY655" s="11">
        <v>360</v>
      </c>
      <c r="AZ655" s="10">
        <v>131046.84600000001</v>
      </c>
      <c r="BA655" s="10">
        <v>17082.71</v>
      </c>
      <c r="BB655" s="12">
        <v>40.67</v>
      </c>
      <c r="BC655" s="12">
        <v>38.553519459149101</v>
      </c>
      <c r="BD655" s="12">
        <v>10.72</v>
      </c>
      <c r="BE655" s="12"/>
      <c r="BF655" s="8" t="s">
        <v>91</v>
      </c>
      <c r="BG655" s="5"/>
      <c r="BH655" s="8" t="s">
        <v>237</v>
      </c>
      <c r="BI655" s="8" t="s">
        <v>1063</v>
      </c>
      <c r="BJ655" s="8" t="s">
        <v>762</v>
      </c>
      <c r="BK655" s="8" t="s">
        <v>78</v>
      </c>
      <c r="BL655" s="6" t="s">
        <v>79</v>
      </c>
      <c r="BM655" s="12">
        <v>126160.77066584</v>
      </c>
      <c r="BN655" s="6" t="s">
        <v>80</v>
      </c>
      <c r="BO655" s="12"/>
      <c r="BP655" s="13">
        <v>37414</v>
      </c>
      <c r="BQ655" s="13">
        <v>48372</v>
      </c>
      <c r="BR655" s="12"/>
      <c r="BS655" s="12">
        <v>74.47</v>
      </c>
      <c r="BT655" s="12">
        <v>25</v>
      </c>
    </row>
    <row r="656" spans="1:72" s="1" customFormat="1" ht="18.2" customHeight="1" x14ac:dyDescent="0.15">
      <c r="A656" s="14">
        <v>654</v>
      </c>
      <c r="B656" s="15" t="s">
        <v>72</v>
      </c>
      <c r="C656" s="15" t="s">
        <v>73</v>
      </c>
      <c r="D656" s="16">
        <v>45139</v>
      </c>
      <c r="E656" s="17" t="s">
        <v>1067</v>
      </c>
      <c r="F656" s="18">
        <v>138</v>
      </c>
      <c r="G656" s="18">
        <v>137</v>
      </c>
      <c r="H656" s="19">
        <v>10952.91</v>
      </c>
      <c r="I656" s="19">
        <v>5006.55</v>
      </c>
      <c r="J656" s="19">
        <v>0</v>
      </c>
      <c r="K656" s="19">
        <v>15959.46</v>
      </c>
      <c r="L656" s="19">
        <v>61.52</v>
      </c>
      <c r="M656" s="19">
        <v>0</v>
      </c>
      <c r="N656" s="19"/>
      <c r="O656" s="19">
        <v>0</v>
      </c>
      <c r="P656" s="19">
        <v>0</v>
      </c>
      <c r="Q656" s="19">
        <v>0</v>
      </c>
      <c r="R656" s="19">
        <v>0</v>
      </c>
      <c r="S656" s="19">
        <v>15959.46</v>
      </c>
      <c r="T656" s="19">
        <v>16982.96</v>
      </c>
      <c r="U656" s="19">
        <v>91</v>
      </c>
      <c r="V656" s="19">
        <v>0</v>
      </c>
      <c r="W656" s="19">
        <v>0</v>
      </c>
      <c r="X656" s="19">
        <v>0</v>
      </c>
      <c r="Y656" s="19">
        <v>0</v>
      </c>
      <c r="Z656" s="19">
        <v>0</v>
      </c>
      <c r="AA656" s="19">
        <v>17073.96</v>
      </c>
      <c r="AB656" s="19">
        <v>0</v>
      </c>
      <c r="AC656" s="19">
        <v>0</v>
      </c>
      <c r="AD656" s="19">
        <v>0</v>
      </c>
      <c r="AE656" s="19">
        <v>0</v>
      </c>
      <c r="AF656" s="19">
        <v>0</v>
      </c>
      <c r="AG656" s="19">
        <v>0</v>
      </c>
      <c r="AH656" s="19">
        <v>0</v>
      </c>
      <c r="AI656" s="19">
        <v>0</v>
      </c>
      <c r="AJ656" s="19">
        <v>0</v>
      </c>
      <c r="AK656" s="19">
        <v>0</v>
      </c>
      <c r="AL656" s="19">
        <v>0</v>
      </c>
      <c r="AM656" s="19">
        <v>0</v>
      </c>
      <c r="AN656" s="19">
        <v>0</v>
      </c>
      <c r="AO656" s="19">
        <v>0</v>
      </c>
      <c r="AP656" s="19">
        <v>0</v>
      </c>
      <c r="AQ656" s="19">
        <v>0</v>
      </c>
      <c r="AR656" s="19">
        <v>0</v>
      </c>
      <c r="AS656" s="19"/>
      <c r="AT656" s="19"/>
      <c r="AU656" s="19">
        <f t="shared" si="10"/>
        <v>0</v>
      </c>
      <c r="AV656" s="19">
        <v>5068.07</v>
      </c>
      <c r="AW656" s="19">
        <v>17073.96</v>
      </c>
      <c r="AX656" s="20">
        <v>106</v>
      </c>
      <c r="AY656" s="20">
        <v>360</v>
      </c>
      <c r="AZ656" s="19">
        <v>131316.948</v>
      </c>
      <c r="BA656" s="19">
        <v>17113.150000000001</v>
      </c>
      <c r="BB656" s="21">
        <v>40.75</v>
      </c>
      <c r="BC656" s="21">
        <v>38.002822098795399</v>
      </c>
      <c r="BD656" s="21">
        <v>10.72</v>
      </c>
      <c r="BE656" s="21"/>
      <c r="BF656" s="17" t="s">
        <v>91</v>
      </c>
      <c r="BG656" s="14"/>
      <c r="BH656" s="17" t="s">
        <v>237</v>
      </c>
      <c r="BI656" s="17" t="s">
        <v>1063</v>
      </c>
      <c r="BJ656" s="17" t="s">
        <v>762</v>
      </c>
      <c r="BK656" s="17" t="s">
        <v>78</v>
      </c>
      <c r="BL656" s="15" t="s">
        <v>79</v>
      </c>
      <c r="BM656" s="21">
        <v>124335.71613012</v>
      </c>
      <c r="BN656" s="15" t="s">
        <v>80</v>
      </c>
      <c r="BO656" s="21"/>
      <c r="BP656" s="22">
        <v>37434</v>
      </c>
      <c r="BQ656" s="22">
        <v>48392</v>
      </c>
      <c r="BR656" s="21"/>
      <c r="BS656" s="21">
        <v>74.47</v>
      </c>
      <c r="BT656" s="21">
        <v>25</v>
      </c>
    </row>
    <row r="657" spans="1:72" s="1" customFormat="1" ht="18.2" customHeight="1" x14ac:dyDescent="0.15">
      <c r="A657" s="5">
        <v>655</v>
      </c>
      <c r="B657" s="6" t="s">
        <v>72</v>
      </c>
      <c r="C657" s="6" t="s">
        <v>73</v>
      </c>
      <c r="D657" s="7">
        <v>45139</v>
      </c>
      <c r="E657" s="8" t="s">
        <v>1068</v>
      </c>
      <c r="F657" s="9">
        <v>0</v>
      </c>
      <c r="G657" s="9">
        <v>0</v>
      </c>
      <c r="H657" s="10">
        <v>9738.32</v>
      </c>
      <c r="I657" s="10">
        <v>0</v>
      </c>
      <c r="J657" s="10">
        <v>0</v>
      </c>
      <c r="K657" s="10">
        <v>9738.32</v>
      </c>
      <c r="L657" s="10">
        <v>88.52</v>
      </c>
      <c r="M657" s="10">
        <v>0</v>
      </c>
      <c r="N657" s="10"/>
      <c r="O657" s="10">
        <v>0</v>
      </c>
      <c r="P657" s="10">
        <v>88.52</v>
      </c>
      <c r="Q657" s="10">
        <v>0</v>
      </c>
      <c r="R657" s="10">
        <v>0</v>
      </c>
      <c r="S657" s="10">
        <v>9649.7999999999993</v>
      </c>
      <c r="T657" s="10">
        <v>0</v>
      </c>
      <c r="U657" s="10">
        <v>71.569999999999993</v>
      </c>
      <c r="V657" s="10">
        <v>0</v>
      </c>
      <c r="W657" s="10">
        <v>0</v>
      </c>
      <c r="X657" s="10">
        <v>71.569999999999993</v>
      </c>
      <c r="Y657" s="10">
        <v>0</v>
      </c>
      <c r="Z657" s="10">
        <v>0</v>
      </c>
      <c r="AA657" s="10">
        <v>0</v>
      </c>
      <c r="AB657" s="10">
        <v>72.02</v>
      </c>
      <c r="AC657" s="10">
        <v>0</v>
      </c>
      <c r="AD657" s="10">
        <v>25</v>
      </c>
      <c r="AE657" s="10">
        <v>0</v>
      </c>
      <c r="AF657" s="10">
        <v>0</v>
      </c>
      <c r="AG657" s="10">
        <v>0</v>
      </c>
      <c r="AH657" s="10">
        <v>28.92</v>
      </c>
      <c r="AI657" s="19">
        <v>33.97</v>
      </c>
      <c r="AJ657" s="10">
        <v>0</v>
      </c>
      <c r="AK657" s="10">
        <v>0</v>
      </c>
      <c r="AL657" s="10">
        <v>0</v>
      </c>
      <c r="AM657" s="10">
        <v>0</v>
      </c>
      <c r="AN657" s="10">
        <v>0</v>
      </c>
      <c r="AO657" s="10">
        <v>0</v>
      </c>
      <c r="AP657" s="10">
        <v>0</v>
      </c>
      <c r="AQ657" s="10">
        <v>0</v>
      </c>
      <c r="AR657" s="10">
        <v>0</v>
      </c>
      <c r="AS657" s="10"/>
      <c r="AT657" s="10"/>
      <c r="AU657" s="10">
        <f t="shared" si="10"/>
        <v>320</v>
      </c>
      <c r="AV657" s="10">
        <v>0</v>
      </c>
      <c r="AW657" s="10">
        <v>0</v>
      </c>
      <c r="AX657" s="11">
        <v>79</v>
      </c>
      <c r="AY657" s="11">
        <v>360</v>
      </c>
      <c r="AZ657" s="10">
        <v>133176.45600000001</v>
      </c>
      <c r="BA657" s="10">
        <v>19640.919999999998</v>
      </c>
      <c r="BB657" s="12">
        <v>46.76</v>
      </c>
      <c r="BC657" s="12">
        <v>22.973702250200098</v>
      </c>
      <c r="BD657" s="12">
        <v>9.57</v>
      </c>
      <c r="BE657" s="12"/>
      <c r="BF657" s="8" t="s">
        <v>91</v>
      </c>
      <c r="BG657" s="5"/>
      <c r="BH657" s="8" t="s">
        <v>237</v>
      </c>
      <c r="BI657" s="8" t="s">
        <v>1063</v>
      </c>
      <c r="BJ657" s="8" t="s">
        <v>762</v>
      </c>
      <c r="BK657" s="8" t="s">
        <v>83</v>
      </c>
      <c r="BL657" s="6" t="s">
        <v>79</v>
      </c>
      <c r="BM657" s="12">
        <v>75178.909155600006</v>
      </c>
      <c r="BN657" s="6" t="s">
        <v>80</v>
      </c>
      <c r="BO657" s="12"/>
      <c r="BP657" s="13">
        <v>37533</v>
      </c>
      <c r="BQ657" s="13">
        <v>48491</v>
      </c>
      <c r="BR657" s="12"/>
      <c r="BS657" s="12">
        <v>72.02</v>
      </c>
      <c r="BT657" s="12">
        <v>25</v>
      </c>
    </row>
    <row r="658" spans="1:72" s="1" customFormat="1" ht="18.2" customHeight="1" x14ac:dyDescent="0.15">
      <c r="A658" s="14">
        <v>656</v>
      </c>
      <c r="B658" s="15" t="s">
        <v>72</v>
      </c>
      <c r="C658" s="15" t="s">
        <v>73</v>
      </c>
      <c r="D658" s="16">
        <v>45139</v>
      </c>
      <c r="E658" s="17" t="s">
        <v>1069</v>
      </c>
      <c r="F658" s="18">
        <v>0</v>
      </c>
      <c r="G658" s="18">
        <v>2</v>
      </c>
      <c r="H658" s="19">
        <v>11755.16</v>
      </c>
      <c r="I658" s="19">
        <v>195</v>
      </c>
      <c r="J658" s="19">
        <v>0</v>
      </c>
      <c r="K658" s="19">
        <v>11950.16</v>
      </c>
      <c r="L658" s="19">
        <v>66.03</v>
      </c>
      <c r="M658" s="19">
        <v>0</v>
      </c>
      <c r="N658" s="19"/>
      <c r="O658" s="19">
        <v>195</v>
      </c>
      <c r="P658" s="19">
        <v>66.03</v>
      </c>
      <c r="Q658" s="19">
        <v>0</v>
      </c>
      <c r="R658" s="19">
        <v>0</v>
      </c>
      <c r="S658" s="19">
        <v>11689.13</v>
      </c>
      <c r="T658" s="19">
        <v>261.18</v>
      </c>
      <c r="U658" s="19">
        <v>86.11</v>
      </c>
      <c r="V658" s="19">
        <v>0</v>
      </c>
      <c r="W658" s="19">
        <v>261.18</v>
      </c>
      <c r="X658" s="19">
        <v>86.11</v>
      </c>
      <c r="Y658" s="19">
        <v>0</v>
      </c>
      <c r="Z658" s="19">
        <v>0</v>
      </c>
      <c r="AA658" s="19">
        <v>0</v>
      </c>
      <c r="AB658" s="19">
        <v>68.75</v>
      </c>
      <c r="AC658" s="19">
        <v>0</v>
      </c>
      <c r="AD658" s="19">
        <v>25</v>
      </c>
      <c r="AE658" s="19">
        <v>0</v>
      </c>
      <c r="AF658" s="19">
        <v>70</v>
      </c>
      <c r="AG658" s="19">
        <v>0</v>
      </c>
      <c r="AH658" s="19">
        <v>27.83</v>
      </c>
      <c r="AI658" s="19">
        <v>33.97</v>
      </c>
      <c r="AJ658" s="19">
        <v>0</v>
      </c>
      <c r="AK658" s="19">
        <v>0</v>
      </c>
      <c r="AL658" s="19">
        <v>75</v>
      </c>
      <c r="AM658" s="19">
        <v>210</v>
      </c>
      <c r="AN658" s="19">
        <v>0</v>
      </c>
      <c r="AO658" s="19">
        <v>83.49</v>
      </c>
      <c r="AP658" s="19">
        <v>0</v>
      </c>
      <c r="AQ658" s="19">
        <v>0</v>
      </c>
      <c r="AR658" s="19">
        <v>0</v>
      </c>
      <c r="AS658" s="19"/>
      <c r="AT658" s="19"/>
      <c r="AU658" s="19">
        <f t="shared" si="10"/>
        <v>1202.3599999999999</v>
      </c>
      <c r="AV658" s="19">
        <v>0</v>
      </c>
      <c r="AW658" s="19">
        <v>0</v>
      </c>
      <c r="AX658" s="20">
        <v>111</v>
      </c>
      <c r="AY658" s="20">
        <v>360</v>
      </c>
      <c r="AZ658" s="19">
        <v>134097.726</v>
      </c>
      <c r="BA658" s="19">
        <v>18900.36</v>
      </c>
      <c r="BB658" s="21">
        <v>45</v>
      </c>
      <c r="BC658" s="21">
        <v>27.8307317955848</v>
      </c>
      <c r="BD658" s="21">
        <v>9.5399999999999991</v>
      </c>
      <c r="BE658" s="21"/>
      <c r="BF658" s="17" t="s">
        <v>91</v>
      </c>
      <c r="BG658" s="14"/>
      <c r="BH658" s="17" t="s">
        <v>237</v>
      </c>
      <c r="BI658" s="17" t="s">
        <v>1063</v>
      </c>
      <c r="BJ658" s="17" t="s">
        <v>762</v>
      </c>
      <c r="BK658" s="17" t="s">
        <v>83</v>
      </c>
      <c r="BL658" s="15" t="s">
        <v>79</v>
      </c>
      <c r="BM658" s="21">
        <v>91066.762251859996</v>
      </c>
      <c r="BN658" s="15" t="s">
        <v>80</v>
      </c>
      <c r="BO658" s="21"/>
      <c r="BP658" s="22">
        <v>37578</v>
      </c>
      <c r="BQ658" s="22">
        <v>48536</v>
      </c>
      <c r="BR658" s="21"/>
      <c r="BS658" s="21">
        <v>68.75</v>
      </c>
      <c r="BT658" s="21">
        <v>25</v>
      </c>
    </row>
    <row r="659" spans="1:72" s="1" customFormat="1" ht="18.2" customHeight="1" x14ac:dyDescent="0.15">
      <c r="A659" s="5">
        <v>657</v>
      </c>
      <c r="B659" s="6" t="s">
        <v>72</v>
      </c>
      <c r="C659" s="6" t="s">
        <v>73</v>
      </c>
      <c r="D659" s="7">
        <v>45139</v>
      </c>
      <c r="E659" s="8" t="s">
        <v>1070</v>
      </c>
      <c r="F659" s="9">
        <v>88</v>
      </c>
      <c r="G659" s="9">
        <v>87</v>
      </c>
      <c r="H659" s="10">
        <v>27101.77</v>
      </c>
      <c r="I659" s="10">
        <v>11636.55</v>
      </c>
      <c r="J659" s="10">
        <v>0</v>
      </c>
      <c r="K659" s="10">
        <v>38738.32</v>
      </c>
      <c r="L659" s="10">
        <v>170.59</v>
      </c>
      <c r="M659" s="10">
        <v>0</v>
      </c>
      <c r="N659" s="10"/>
      <c r="O659" s="10">
        <v>0</v>
      </c>
      <c r="P659" s="10">
        <v>0</v>
      </c>
      <c r="Q659" s="10">
        <v>0</v>
      </c>
      <c r="R659" s="10">
        <v>0</v>
      </c>
      <c r="S659" s="10">
        <v>38738.32</v>
      </c>
      <c r="T659" s="10">
        <v>16841.16</v>
      </c>
      <c r="U659" s="10">
        <v>156.74</v>
      </c>
      <c r="V659" s="10">
        <v>0</v>
      </c>
      <c r="W659" s="10">
        <v>0</v>
      </c>
      <c r="X659" s="10">
        <v>0</v>
      </c>
      <c r="Y659" s="10">
        <v>0</v>
      </c>
      <c r="Z659" s="10">
        <v>0</v>
      </c>
      <c r="AA659" s="10">
        <v>16997.900000000001</v>
      </c>
      <c r="AB659" s="10">
        <v>0</v>
      </c>
      <c r="AC659" s="10">
        <v>0</v>
      </c>
      <c r="AD659" s="10">
        <v>0</v>
      </c>
      <c r="AE659" s="10">
        <v>0</v>
      </c>
      <c r="AF659" s="10">
        <v>0</v>
      </c>
      <c r="AG659" s="10">
        <v>0</v>
      </c>
      <c r="AH659" s="10">
        <v>0</v>
      </c>
      <c r="AI659" s="10">
        <v>0</v>
      </c>
      <c r="AJ659" s="10">
        <v>0</v>
      </c>
      <c r="AK659" s="10">
        <v>0</v>
      </c>
      <c r="AL659" s="10">
        <v>0</v>
      </c>
      <c r="AM659" s="10">
        <v>0</v>
      </c>
      <c r="AN659" s="10">
        <v>0</v>
      </c>
      <c r="AO659" s="10">
        <v>0</v>
      </c>
      <c r="AP659" s="10">
        <v>0</v>
      </c>
      <c r="AQ659" s="10">
        <v>0</v>
      </c>
      <c r="AR659" s="10">
        <v>0</v>
      </c>
      <c r="AS659" s="10"/>
      <c r="AT659" s="10"/>
      <c r="AU659" s="10">
        <f t="shared" si="10"/>
        <v>0</v>
      </c>
      <c r="AV659" s="10">
        <v>11807.14</v>
      </c>
      <c r="AW659" s="10">
        <v>16997.900000000001</v>
      </c>
      <c r="AX659" s="11">
        <v>112</v>
      </c>
      <c r="AY659" s="11">
        <v>360</v>
      </c>
      <c r="AZ659" s="10">
        <v>176335.61</v>
      </c>
      <c r="BA659" s="10">
        <v>49500</v>
      </c>
      <c r="BB659" s="12">
        <v>90</v>
      </c>
      <c r="BC659" s="12">
        <v>70.433309090909106</v>
      </c>
      <c r="BD659" s="12">
        <v>6.94</v>
      </c>
      <c r="BE659" s="12"/>
      <c r="BF659" s="8" t="s">
        <v>75</v>
      </c>
      <c r="BG659" s="5"/>
      <c r="BH659" s="8" t="s">
        <v>237</v>
      </c>
      <c r="BI659" s="8" t="s">
        <v>1063</v>
      </c>
      <c r="BJ659" s="8" t="s">
        <v>762</v>
      </c>
      <c r="BK659" s="8" t="s">
        <v>78</v>
      </c>
      <c r="BL659" s="6" t="s">
        <v>79</v>
      </c>
      <c r="BM659" s="12">
        <v>301799.48186703998</v>
      </c>
      <c r="BN659" s="6" t="s">
        <v>80</v>
      </c>
      <c r="BO659" s="12"/>
      <c r="BP659" s="13">
        <v>37594</v>
      </c>
      <c r="BQ659" s="13">
        <v>48552</v>
      </c>
      <c r="BR659" s="12"/>
      <c r="BS659" s="12">
        <v>78.5</v>
      </c>
      <c r="BT659" s="12">
        <v>0</v>
      </c>
    </row>
    <row r="660" spans="1:72" s="1" customFormat="1" ht="18.2" customHeight="1" x14ac:dyDescent="0.15">
      <c r="A660" s="14">
        <v>658</v>
      </c>
      <c r="B660" s="15" t="s">
        <v>72</v>
      </c>
      <c r="C660" s="15" t="s">
        <v>73</v>
      </c>
      <c r="D660" s="16">
        <v>45139</v>
      </c>
      <c r="E660" s="17" t="s">
        <v>1071</v>
      </c>
      <c r="F660" s="18">
        <v>0</v>
      </c>
      <c r="G660" s="18">
        <v>1</v>
      </c>
      <c r="H660" s="19">
        <v>24799.43</v>
      </c>
      <c r="I660" s="19">
        <v>364.65</v>
      </c>
      <c r="J660" s="19">
        <v>0</v>
      </c>
      <c r="K660" s="19">
        <v>25164.080000000002</v>
      </c>
      <c r="L660" s="19">
        <v>183.9</v>
      </c>
      <c r="M660" s="19">
        <v>0</v>
      </c>
      <c r="N660" s="19"/>
      <c r="O660" s="19">
        <v>364.65</v>
      </c>
      <c r="P660" s="19">
        <v>0</v>
      </c>
      <c r="Q660" s="19">
        <v>0</v>
      </c>
      <c r="R660" s="19">
        <v>0</v>
      </c>
      <c r="S660" s="19">
        <v>24799.43</v>
      </c>
      <c r="T660" s="19">
        <v>290.01</v>
      </c>
      <c r="U660" s="19">
        <v>143.43</v>
      </c>
      <c r="V660" s="19">
        <v>0</v>
      </c>
      <c r="W660" s="19">
        <v>290.01</v>
      </c>
      <c r="X660" s="19">
        <v>0</v>
      </c>
      <c r="Y660" s="19">
        <v>0</v>
      </c>
      <c r="Z660" s="19">
        <v>0</v>
      </c>
      <c r="AA660" s="19">
        <v>143.43</v>
      </c>
      <c r="AB660" s="19">
        <v>0</v>
      </c>
      <c r="AC660" s="19">
        <v>0</v>
      </c>
      <c r="AD660" s="19">
        <v>0</v>
      </c>
      <c r="AE660" s="19">
        <v>0</v>
      </c>
      <c r="AF660" s="19">
        <v>0</v>
      </c>
      <c r="AG660" s="19">
        <v>0</v>
      </c>
      <c r="AH660" s="19">
        <v>0</v>
      </c>
      <c r="AI660" s="19">
        <v>33.97</v>
      </c>
      <c r="AJ660" s="19">
        <v>0</v>
      </c>
      <c r="AK660" s="19">
        <v>0</v>
      </c>
      <c r="AL660" s="19">
        <v>0</v>
      </c>
      <c r="AM660" s="19">
        <v>140</v>
      </c>
      <c r="AN660" s="19">
        <v>0</v>
      </c>
      <c r="AO660" s="19">
        <v>89.25</v>
      </c>
      <c r="AP660" s="19">
        <v>0</v>
      </c>
      <c r="AQ660" s="19">
        <v>0</v>
      </c>
      <c r="AR660" s="19">
        <v>0</v>
      </c>
      <c r="AS660" s="19"/>
      <c r="AT660" s="19"/>
      <c r="AU660" s="19">
        <f t="shared" si="10"/>
        <v>917.88</v>
      </c>
      <c r="AV660" s="19">
        <v>183.9</v>
      </c>
      <c r="AW660" s="19">
        <v>143.43</v>
      </c>
      <c r="AX660" s="20">
        <v>102</v>
      </c>
      <c r="AY660" s="20">
        <v>360</v>
      </c>
      <c r="AZ660" s="19">
        <v>169774.22</v>
      </c>
      <c r="BA660" s="19">
        <v>49500</v>
      </c>
      <c r="BB660" s="21">
        <v>90</v>
      </c>
      <c r="BC660" s="21">
        <v>45.089872727272699</v>
      </c>
      <c r="BD660" s="21">
        <v>6.94</v>
      </c>
      <c r="BE660" s="21"/>
      <c r="BF660" s="17" t="s">
        <v>75</v>
      </c>
      <c r="BG660" s="14"/>
      <c r="BH660" s="17" t="s">
        <v>517</v>
      </c>
      <c r="BI660" s="17" t="s">
        <v>1072</v>
      </c>
      <c r="BJ660" s="17" t="s">
        <v>1073</v>
      </c>
      <c r="BK660" s="17" t="s">
        <v>83</v>
      </c>
      <c r="BL660" s="15" t="s">
        <v>79</v>
      </c>
      <c r="BM660" s="21">
        <v>193205.46488846</v>
      </c>
      <c r="BN660" s="15" t="s">
        <v>80</v>
      </c>
      <c r="BO660" s="21"/>
      <c r="BP660" s="22">
        <v>37305</v>
      </c>
      <c r="BQ660" s="22">
        <v>48262</v>
      </c>
      <c r="BR660" s="21"/>
      <c r="BS660" s="21">
        <v>78.5</v>
      </c>
      <c r="BT660" s="21">
        <v>70</v>
      </c>
    </row>
    <row r="661" spans="1:72" s="1" customFormat="1" ht="18.2" customHeight="1" x14ac:dyDescent="0.15">
      <c r="A661" s="5">
        <v>659</v>
      </c>
      <c r="B661" s="6" t="s">
        <v>72</v>
      </c>
      <c r="C661" s="6" t="s">
        <v>73</v>
      </c>
      <c r="D661" s="7">
        <v>45139</v>
      </c>
      <c r="E661" s="8" t="s">
        <v>1074</v>
      </c>
      <c r="F661" s="9">
        <v>163</v>
      </c>
      <c r="G661" s="9">
        <v>162</v>
      </c>
      <c r="H661" s="10">
        <v>59709.03</v>
      </c>
      <c r="I661" s="10">
        <v>29357.93</v>
      </c>
      <c r="J661" s="10">
        <v>0</v>
      </c>
      <c r="K661" s="10">
        <v>89066.96</v>
      </c>
      <c r="L661" s="10">
        <v>344.1</v>
      </c>
      <c r="M661" s="10">
        <v>0</v>
      </c>
      <c r="N661" s="10"/>
      <c r="O661" s="10">
        <v>0</v>
      </c>
      <c r="P661" s="10">
        <v>0</v>
      </c>
      <c r="Q661" s="10">
        <v>0</v>
      </c>
      <c r="R661" s="10">
        <v>0</v>
      </c>
      <c r="S661" s="10">
        <v>89066.96</v>
      </c>
      <c r="T661" s="10">
        <v>114323.46</v>
      </c>
      <c r="U661" s="10">
        <v>537.38</v>
      </c>
      <c r="V661" s="10">
        <v>0</v>
      </c>
      <c r="W661" s="10">
        <v>0</v>
      </c>
      <c r="X661" s="10">
        <v>0</v>
      </c>
      <c r="Y661" s="10">
        <v>0</v>
      </c>
      <c r="Z661" s="10">
        <v>0</v>
      </c>
      <c r="AA661" s="10">
        <v>114860.84</v>
      </c>
      <c r="AB661" s="10">
        <v>0</v>
      </c>
      <c r="AC661" s="10">
        <v>0</v>
      </c>
      <c r="AD661" s="10">
        <v>0</v>
      </c>
      <c r="AE661" s="10">
        <v>0</v>
      </c>
      <c r="AF661" s="10">
        <v>0</v>
      </c>
      <c r="AG661" s="10">
        <v>0</v>
      </c>
      <c r="AH661" s="10">
        <v>0</v>
      </c>
      <c r="AI661" s="10">
        <v>0</v>
      </c>
      <c r="AJ661" s="10">
        <v>0</v>
      </c>
      <c r="AK661" s="10">
        <v>0</v>
      </c>
      <c r="AL661" s="10">
        <v>0</v>
      </c>
      <c r="AM661" s="10">
        <v>0</v>
      </c>
      <c r="AN661" s="10">
        <v>0</v>
      </c>
      <c r="AO661" s="10">
        <v>0</v>
      </c>
      <c r="AP661" s="10">
        <v>0</v>
      </c>
      <c r="AQ661" s="10">
        <v>0</v>
      </c>
      <c r="AR661" s="10">
        <v>0</v>
      </c>
      <c r="AS661" s="10"/>
      <c r="AT661" s="10"/>
      <c r="AU661" s="10">
        <f t="shared" si="10"/>
        <v>0</v>
      </c>
      <c r="AV661" s="10">
        <v>29702.03</v>
      </c>
      <c r="AW661" s="10">
        <v>114860.84</v>
      </c>
      <c r="AX661" s="11">
        <v>104</v>
      </c>
      <c r="AY661" s="11">
        <v>360</v>
      </c>
      <c r="AZ661" s="10">
        <v>398000.00650000002</v>
      </c>
      <c r="BA661" s="10">
        <v>94050</v>
      </c>
      <c r="BB661" s="12">
        <v>72.98</v>
      </c>
      <c r="BC661" s="12">
        <v>69.113309312068097</v>
      </c>
      <c r="BD661" s="12">
        <v>10.8</v>
      </c>
      <c r="BE661" s="12"/>
      <c r="BF661" s="8" t="s">
        <v>91</v>
      </c>
      <c r="BG661" s="5"/>
      <c r="BH661" s="8" t="s">
        <v>517</v>
      </c>
      <c r="BI661" s="8" t="s">
        <v>1075</v>
      </c>
      <c r="BJ661" s="8" t="s">
        <v>1076</v>
      </c>
      <c r="BK661" s="8" t="s">
        <v>78</v>
      </c>
      <c r="BL661" s="6" t="s">
        <v>79</v>
      </c>
      <c r="BM661" s="12">
        <v>693895.92474511999</v>
      </c>
      <c r="BN661" s="6" t="s">
        <v>80</v>
      </c>
      <c r="BO661" s="12"/>
      <c r="BP661" s="13">
        <v>37347</v>
      </c>
      <c r="BQ661" s="13">
        <v>48305</v>
      </c>
      <c r="BR661" s="12"/>
      <c r="BS661" s="12">
        <v>182.5</v>
      </c>
      <c r="BT661" s="12">
        <v>0</v>
      </c>
    </row>
    <row r="662" spans="1:72" s="1" customFormat="1" ht="18.2" customHeight="1" x14ac:dyDescent="0.15">
      <c r="A662" s="14">
        <v>660</v>
      </c>
      <c r="B662" s="15" t="s">
        <v>72</v>
      </c>
      <c r="C662" s="15" t="s">
        <v>73</v>
      </c>
      <c r="D662" s="16">
        <v>45139</v>
      </c>
      <c r="E662" s="17" t="s">
        <v>1077</v>
      </c>
      <c r="F662" s="18">
        <v>187</v>
      </c>
      <c r="G662" s="18">
        <v>186</v>
      </c>
      <c r="H662" s="19">
        <v>39513.61</v>
      </c>
      <c r="I662" s="19">
        <v>22252.04</v>
      </c>
      <c r="J662" s="19">
        <v>0</v>
      </c>
      <c r="K662" s="19">
        <v>61765.65</v>
      </c>
      <c r="L662" s="19">
        <v>232.54</v>
      </c>
      <c r="M662" s="19">
        <v>0</v>
      </c>
      <c r="N662" s="19"/>
      <c r="O662" s="19">
        <v>0</v>
      </c>
      <c r="P662" s="19">
        <v>0</v>
      </c>
      <c r="Q662" s="19">
        <v>0</v>
      </c>
      <c r="R662" s="19">
        <v>0</v>
      </c>
      <c r="S662" s="19">
        <v>61765.65</v>
      </c>
      <c r="T662" s="19">
        <v>81575.850000000006</v>
      </c>
      <c r="U662" s="19">
        <v>322.69</v>
      </c>
      <c r="V662" s="19">
        <v>0</v>
      </c>
      <c r="W662" s="19">
        <v>0</v>
      </c>
      <c r="X662" s="19">
        <v>0</v>
      </c>
      <c r="Y662" s="19">
        <v>0</v>
      </c>
      <c r="Z662" s="19">
        <v>0</v>
      </c>
      <c r="AA662" s="19">
        <v>81898.539999999994</v>
      </c>
      <c r="AB662" s="19">
        <v>0</v>
      </c>
      <c r="AC662" s="19">
        <v>0</v>
      </c>
      <c r="AD662" s="19">
        <v>0</v>
      </c>
      <c r="AE662" s="19">
        <v>0</v>
      </c>
      <c r="AF662" s="19">
        <v>0</v>
      </c>
      <c r="AG662" s="19">
        <v>0</v>
      </c>
      <c r="AH662" s="19">
        <v>0</v>
      </c>
      <c r="AI662" s="19">
        <v>0</v>
      </c>
      <c r="AJ662" s="19">
        <v>0</v>
      </c>
      <c r="AK662" s="19">
        <v>0</v>
      </c>
      <c r="AL662" s="19">
        <v>0</v>
      </c>
      <c r="AM662" s="19">
        <v>0</v>
      </c>
      <c r="AN662" s="19">
        <v>0</v>
      </c>
      <c r="AO662" s="19">
        <v>0</v>
      </c>
      <c r="AP662" s="19">
        <v>0</v>
      </c>
      <c r="AQ662" s="19">
        <v>0</v>
      </c>
      <c r="AR662" s="19">
        <v>0</v>
      </c>
      <c r="AS662" s="19"/>
      <c r="AT662" s="19"/>
      <c r="AU662" s="19">
        <f t="shared" si="10"/>
        <v>0</v>
      </c>
      <c r="AV662" s="19">
        <v>22484.58</v>
      </c>
      <c r="AW662" s="19">
        <v>81898.539999999994</v>
      </c>
      <c r="AX662" s="20">
        <v>106</v>
      </c>
      <c r="AY662" s="20">
        <v>360</v>
      </c>
      <c r="AZ662" s="19">
        <v>223205.84</v>
      </c>
      <c r="BA662" s="19">
        <v>64350</v>
      </c>
      <c r="BB662" s="21">
        <v>90</v>
      </c>
      <c r="BC662" s="21">
        <v>86.385524475524505</v>
      </c>
      <c r="BD662" s="21">
        <v>9.8000000000000007</v>
      </c>
      <c r="BE662" s="21"/>
      <c r="BF662" s="17" t="s">
        <v>75</v>
      </c>
      <c r="BG662" s="14"/>
      <c r="BH662" s="17" t="s">
        <v>517</v>
      </c>
      <c r="BI662" s="17" t="s">
        <v>1072</v>
      </c>
      <c r="BJ662" s="17" t="s">
        <v>1078</v>
      </c>
      <c r="BK662" s="17" t="s">
        <v>78</v>
      </c>
      <c r="BL662" s="15" t="s">
        <v>79</v>
      </c>
      <c r="BM662" s="21">
        <v>481199.00829929998</v>
      </c>
      <c r="BN662" s="15" t="s">
        <v>80</v>
      </c>
      <c r="BO662" s="21"/>
      <c r="BP662" s="22">
        <v>37417</v>
      </c>
      <c r="BQ662" s="22">
        <v>48375</v>
      </c>
      <c r="BR662" s="21"/>
      <c r="BS662" s="21">
        <v>90</v>
      </c>
      <c r="BT662" s="21">
        <v>0</v>
      </c>
    </row>
    <row r="663" spans="1:72" s="1" customFormat="1" ht="18.2" customHeight="1" x14ac:dyDescent="0.15">
      <c r="A663" s="5">
        <v>661</v>
      </c>
      <c r="B663" s="6" t="s">
        <v>72</v>
      </c>
      <c r="C663" s="6" t="s">
        <v>73</v>
      </c>
      <c r="D663" s="7">
        <v>45139</v>
      </c>
      <c r="E663" s="8" t="s">
        <v>1079</v>
      </c>
      <c r="F663" s="9">
        <v>1</v>
      </c>
      <c r="G663" s="9">
        <v>1</v>
      </c>
      <c r="H663" s="10">
        <v>13573.75</v>
      </c>
      <c r="I663" s="10">
        <v>152.43</v>
      </c>
      <c r="J663" s="10">
        <v>0</v>
      </c>
      <c r="K663" s="10">
        <v>13726.18</v>
      </c>
      <c r="L663" s="10">
        <v>77.19</v>
      </c>
      <c r="M663" s="10">
        <v>0</v>
      </c>
      <c r="N663" s="10"/>
      <c r="O663" s="10">
        <v>75.900000000000006</v>
      </c>
      <c r="P663" s="10">
        <v>0</v>
      </c>
      <c r="Q663" s="10">
        <v>0</v>
      </c>
      <c r="R663" s="10">
        <v>0</v>
      </c>
      <c r="S663" s="10">
        <v>13650.28</v>
      </c>
      <c r="T663" s="10">
        <v>216.05</v>
      </c>
      <c r="U663" s="10">
        <v>107.12</v>
      </c>
      <c r="V663" s="10">
        <v>0</v>
      </c>
      <c r="W663" s="10">
        <v>108.32</v>
      </c>
      <c r="X663" s="10">
        <v>0</v>
      </c>
      <c r="Y663" s="10">
        <v>0</v>
      </c>
      <c r="Z663" s="10">
        <v>0</v>
      </c>
      <c r="AA663" s="10">
        <v>214.85</v>
      </c>
      <c r="AB663" s="10">
        <v>0</v>
      </c>
      <c r="AC663" s="10">
        <v>0</v>
      </c>
      <c r="AD663" s="10">
        <v>0</v>
      </c>
      <c r="AE663" s="10">
        <v>0</v>
      </c>
      <c r="AF663" s="10">
        <v>0</v>
      </c>
      <c r="AG663" s="10">
        <v>0</v>
      </c>
      <c r="AH663" s="10">
        <v>0</v>
      </c>
      <c r="AI663" s="19">
        <v>33.97</v>
      </c>
      <c r="AJ663" s="10">
        <v>0</v>
      </c>
      <c r="AK663" s="10">
        <v>0</v>
      </c>
      <c r="AL663" s="10">
        <v>25</v>
      </c>
      <c r="AM663" s="10">
        <v>70</v>
      </c>
      <c r="AN663" s="10">
        <v>0</v>
      </c>
      <c r="AO663" s="10">
        <v>31.5</v>
      </c>
      <c r="AP663" s="10">
        <v>0</v>
      </c>
      <c r="AQ663" s="10">
        <v>0</v>
      </c>
      <c r="AR663" s="10">
        <v>0</v>
      </c>
      <c r="AS663" s="10"/>
      <c r="AT663" s="10"/>
      <c r="AU663" s="10">
        <f t="shared" si="10"/>
        <v>344.68999999999994</v>
      </c>
      <c r="AV663" s="10">
        <v>153.72</v>
      </c>
      <c r="AW663" s="10">
        <v>214.85</v>
      </c>
      <c r="AX663" s="11">
        <v>107</v>
      </c>
      <c r="AY663" s="11">
        <v>360</v>
      </c>
      <c r="AZ663" s="10">
        <v>140809.91949999999</v>
      </c>
      <c r="BA663" s="10">
        <v>21568</v>
      </c>
      <c r="BB663" s="12">
        <v>48.05</v>
      </c>
      <c r="BC663" s="12">
        <v>30.410606175816</v>
      </c>
      <c r="BD663" s="12">
        <v>10.220000000000001</v>
      </c>
      <c r="BE663" s="12"/>
      <c r="BF663" s="8" t="s">
        <v>91</v>
      </c>
      <c r="BG663" s="5"/>
      <c r="BH663" s="8" t="s">
        <v>517</v>
      </c>
      <c r="BI663" s="8" t="s">
        <v>1072</v>
      </c>
      <c r="BJ663" s="8" t="s">
        <v>1080</v>
      </c>
      <c r="BK663" s="8" t="s">
        <v>97</v>
      </c>
      <c r="BL663" s="6" t="s">
        <v>79</v>
      </c>
      <c r="BM663" s="12">
        <v>106345.53670216</v>
      </c>
      <c r="BN663" s="6" t="s">
        <v>80</v>
      </c>
      <c r="BO663" s="12"/>
      <c r="BP663" s="13">
        <v>37449</v>
      </c>
      <c r="BQ663" s="13">
        <v>48407</v>
      </c>
      <c r="BR663" s="12"/>
      <c r="BS663" s="12">
        <v>68.75</v>
      </c>
      <c r="BT663" s="12">
        <v>95</v>
      </c>
    </row>
    <row r="664" spans="1:72" s="1" customFormat="1" ht="18.2" customHeight="1" x14ac:dyDescent="0.15">
      <c r="A664" s="14">
        <v>662</v>
      </c>
      <c r="B664" s="15" t="s">
        <v>72</v>
      </c>
      <c r="C664" s="15" t="s">
        <v>73</v>
      </c>
      <c r="D664" s="16">
        <v>45139</v>
      </c>
      <c r="E664" s="17" t="s">
        <v>1081</v>
      </c>
      <c r="F664" s="18">
        <v>0</v>
      </c>
      <c r="G664" s="18">
        <v>0</v>
      </c>
      <c r="H664" s="19">
        <v>22749.39</v>
      </c>
      <c r="I664" s="19">
        <v>0</v>
      </c>
      <c r="J664" s="19">
        <v>0</v>
      </c>
      <c r="K664" s="19">
        <v>22749.39</v>
      </c>
      <c r="L664" s="19">
        <v>192.98</v>
      </c>
      <c r="M664" s="19">
        <v>0</v>
      </c>
      <c r="N664" s="19"/>
      <c r="O664" s="19">
        <v>0</v>
      </c>
      <c r="P664" s="19">
        <v>192.98</v>
      </c>
      <c r="Q664" s="19">
        <v>0</v>
      </c>
      <c r="R664" s="19">
        <v>0</v>
      </c>
      <c r="S664" s="19">
        <v>22556.41</v>
      </c>
      <c r="T664" s="19">
        <v>0</v>
      </c>
      <c r="U664" s="19">
        <v>131.57</v>
      </c>
      <c r="V664" s="19">
        <v>0</v>
      </c>
      <c r="W664" s="19">
        <v>0</v>
      </c>
      <c r="X664" s="19">
        <v>131.57</v>
      </c>
      <c r="Y664" s="19">
        <v>0</v>
      </c>
      <c r="Z664" s="19">
        <v>0</v>
      </c>
      <c r="AA664" s="19">
        <v>0</v>
      </c>
      <c r="AB664" s="19">
        <v>78.5</v>
      </c>
      <c r="AC664" s="19">
        <v>0</v>
      </c>
      <c r="AD664" s="19">
        <v>0</v>
      </c>
      <c r="AE664" s="19">
        <v>0</v>
      </c>
      <c r="AF664" s="19">
        <v>0</v>
      </c>
      <c r="AG664" s="19">
        <v>0</v>
      </c>
      <c r="AH664" s="19">
        <v>0</v>
      </c>
      <c r="AI664" s="19">
        <v>33.97</v>
      </c>
      <c r="AJ664" s="19">
        <v>0</v>
      </c>
      <c r="AK664" s="19">
        <v>0</v>
      </c>
      <c r="AL664" s="19">
        <v>0</v>
      </c>
      <c r="AM664" s="19">
        <v>0</v>
      </c>
      <c r="AN664" s="19">
        <v>0</v>
      </c>
      <c r="AO664" s="19">
        <v>0</v>
      </c>
      <c r="AP664" s="19">
        <v>0</v>
      </c>
      <c r="AQ664" s="19">
        <v>0</v>
      </c>
      <c r="AR664" s="19">
        <v>0</v>
      </c>
      <c r="AS664" s="19"/>
      <c r="AT664" s="19"/>
      <c r="AU664" s="19">
        <f t="shared" si="10"/>
        <v>437.02</v>
      </c>
      <c r="AV664" s="19">
        <v>0</v>
      </c>
      <c r="AW664" s="19">
        <v>0</v>
      </c>
      <c r="AX664" s="20">
        <v>86</v>
      </c>
      <c r="AY664" s="20">
        <v>360</v>
      </c>
      <c r="AZ664" s="19">
        <v>173029.285</v>
      </c>
      <c r="BA664" s="19">
        <v>49500</v>
      </c>
      <c r="BB664" s="21">
        <v>90</v>
      </c>
      <c r="BC664" s="21">
        <v>41.011654545454498</v>
      </c>
      <c r="BD664" s="21">
        <v>6.94</v>
      </c>
      <c r="BE664" s="21"/>
      <c r="BF664" s="17" t="s">
        <v>91</v>
      </c>
      <c r="BG664" s="14"/>
      <c r="BH664" s="17" t="s">
        <v>517</v>
      </c>
      <c r="BI664" s="17" t="s">
        <v>1072</v>
      </c>
      <c r="BJ664" s="17" t="s">
        <v>1073</v>
      </c>
      <c r="BK664" s="17" t="s">
        <v>83</v>
      </c>
      <c r="BL664" s="15" t="s">
        <v>79</v>
      </c>
      <c r="BM664" s="21">
        <v>175730.71962801999</v>
      </c>
      <c r="BN664" s="15" t="s">
        <v>80</v>
      </c>
      <c r="BO664" s="21"/>
      <c r="BP664" s="22">
        <v>37480</v>
      </c>
      <c r="BQ664" s="22">
        <v>48438</v>
      </c>
      <c r="BR664" s="21"/>
      <c r="BS664" s="21">
        <v>78.5</v>
      </c>
      <c r="BT664" s="21">
        <v>0</v>
      </c>
    </row>
    <row r="665" spans="1:72" s="1" customFormat="1" ht="18.2" customHeight="1" x14ac:dyDescent="0.15">
      <c r="A665" s="5">
        <v>663</v>
      </c>
      <c r="B665" s="6" t="s">
        <v>72</v>
      </c>
      <c r="C665" s="6" t="s">
        <v>73</v>
      </c>
      <c r="D665" s="7">
        <v>45139</v>
      </c>
      <c r="E665" s="8" t="s">
        <v>1082</v>
      </c>
      <c r="F665" s="9">
        <v>0</v>
      </c>
      <c r="G665" s="9">
        <v>0</v>
      </c>
      <c r="H665" s="10">
        <v>24677.96</v>
      </c>
      <c r="I665" s="10">
        <v>0</v>
      </c>
      <c r="J665" s="10">
        <v>0</v>
      </c>
      <c r="K665" s="10">
        <v>24677.96</v>
      </c>
      <c r="L665" s="10">
        <v>160.75</v>
      </c>
      <c r="M665" s="10">
        <v>0</v>
      </c>
      <c r="N665" s="10"/>
      <c r="O665" s="10">
        <v>0</v>
      </c>
      <c r="P665" s="10">
        <v>160.75</v>
      </c>
      <c r="Q665" s="10">
        <v>0</v>
      </c>
      <c r="R665" s="10">
        <v>0</v>
      </c>
      <c r="S665" s="10">
        <v>24517.21</v>
      </c>
      <c r="T665" s="10">
        <v>0</v>
      </c>
      <c r="U665" s="10">
        <v>139.22999999999999</v>
      </c>
      <c r="V665" s="10">
        <v>0</v>
      </c>
      <c r="W665" s="10">
        <v>0</v>
      </c>
      <c r="X665" s="10">
        <v>139.22999999999999</v>
      </c>
      <c r="Y665" s="10">
        <v>0</v>
      </c>
      <c r="Z665" s="10">
        <v>0</v>
      </c>
      <c r="AA665" s="10">
        <v>0</v>
      </c>
      <c r="AB665" s="10">
        <v>78.5</v>
      </c>
      <c r="AC665" s="10">
        <v>0</v>
      </c>
      <c r="AD665" s="10">
        <v>0</v>
      </c>
      <c r="AE665" s="10">
        <v>0</v>
      </c>
      <c r="AF665" s="10">
        <v>0</v>
      </c>
      <c r="AG665" s="10">
        <v>0</v>
      </c>
      <c r="AH665" s="10">
        <v>41.62</v>
      </c>
      <c r="AI665" s="19">
        <v>33.97</v>
      </c>
      <c r="AJ665" s="10">
        <v>0</v>
      </c>
      <c r="AK665" s="10">
        <v>0</v>
      </c>
      <c r="AL665" s="10">
        <v>0</v>
      </c>
      <c r="AM665" s="10">
        <v>0</v>
      </c>
      <c r="AN665" s="10">
        <v>0</v>
      </c>
      <c r="AO665" s="10">
        <v>0</v>
      </c>
      <c r="AP665" s="10">
        <v>0</v>
      </c>
      <c r="AQ665" s="10">
        <v>0</v>
      </c>
      <c r="AR665" s="10">
        <v>0</v>
      </c>
      <c r="AS665" s="10"/>
      <c r="AT665" s="10"/>
      <c r="AU665" s="10">
        <f t="shared" si="10"/>
        <v>454.07</v>
      </c>
      <c r="AV665" s="10">
        <v>0</v>
      </c>
      <c r="AW665" s="10">
        <v>0</v>
      </c>
      <c r="AX665" s="11">
        <v>110</v>
      </c>
      <c r="AY665" s="11">
        <v>360</v>
      </c>
      <c r="AZ665" s="10">
        <v>174797.535</v>
      </c>
      <c r="BA665" s="10">
        <v>46156</v>
      </c>
      <c r="BB665" s="12">
        <v>83.92</v>
      </c>
      <c r="BC665" s="12">
        <v>44.576745454545502</v>
      </c>
      <c r="BD665" s="12">
        <v>6.77</v>
      </c>
      <c r="BE665" s="12"/>
      <c r="BF665" s="8" t="s">
        <v>91</v>
      </c>
      <c r="BG665" s="5"/>
      <c r="BH665" s="8" t="s">
        <v>517</v>
      </c>
      <c r="BI665" s="8" t="s">
        <v>1072</v>
      </c>
      <c r="BJ665" s="8" t="s">
        <v>1073</v>
      </c>
      <c r="BK665" s="8" t="s">
        <v>83</v>
      </c>
      <c r="BL665" s="6" t="s">
        <v>79</v>
      </c>
      <c r="BM665" s="12">
        <v>191006.76732561999</v>
      </c>
      <c r="BN665" s="6" t="s">
        <v>80</v>
      </c>
      <c r="BO665" s="12"/>
      <c r="BP665" s="13">
        <v>37544</v>
      </c>
      <c r="BQ665" s="13">
        <v>48502</v>
      </c>
      <c r="BR665" s="12"/>
      <c r="BS665" s="12">
        <v>78.5</v>
      </c>
      <c r="BT665" s="12">
        <v>0</v>
      </c>
    </row>
    <row r="666" spans="1:72" s="1" customFormat="1" ht="18.2" customHeight="1" x14ac:dyDescent="0.15">
      <c r="A666" s="14">
        <v>664</v>
      </c>
      <c r="B666" s="15" t="s">
        <v>72</v>
      </c>
      <c r="C666" s="15" t="s">
        <v>73</v>
      </c>
      <c r="D666" s="16">
        <v>45139</v>
      </c>
      <c r="E666" s="17" t="s">
        <v>1083</v>
      </c>
      <c r="F666" s="18">
        <v>98</v>
      </c>
      <c r="G666" s="18">
        <v>97</v>
      </c>
      <c r="H666" s="19">
        <v>8123.8</v>
      </c>
      <c r="I666" s="19">
        <v>8153.46</v>
      </c>
      <c r="J666" s="19">
        <v>0</v>
      </c>
      <c r="K666" s="19">
        <v>16277.26</v>
      </c>
      <c r="L666" s="19">
        <v>119.51</v>
      </c>
      <c r="M666" s="19">
        <v>0</v>
      </c>
      <c r="N666" s="19"/>
      <c r="O666" s="19">
        <v>0</v>
      </c>
      <c r="P666" s="19">
        <v>0</v>
      </c>
      <c r="Q666" s="19">
        <v>0</v>
      </c>
      <c r="R666" s="19">
        <v>0</v>
      </c>
      <c r="S666" s="19">
        <v>16277.26</v>
      </c>
      <c r="T666" s="19">
        <v>10206.94</v>
      </c>
      <c r="U666" s="19">
        <v>63.43</v>
      </c>
      <c r="V666" s="19">
        <v>0</v>
      </c>
      <c r="W666" s="19">
        <v>0</v>
      </c>
      <c r="X666" s="19">
        <v>0</v>
      </c>
      <c r="Y666" s="19">
        <v>0</v>
      </c>
      <c r="Z666" s="19">
        <v>0</v>
      </c>
      <c r="AA666" s="19">
        <v>10270.370000000001</v>
      </c>
      <c r="AB666" s="19">
        <v>0</v>
      </c>
      <c r="AC666" s="19">
        <v>0</v>
      </c>
      <c r="AD666" s="19">
        <v>0</v>
      </c>
      <c r="AE666" s="19">
        <v>0</v>
      </c>
      <c r="AF666" s="19">
        <v>0</v>
      </c>
      <c r="AG666" s="19">
        <v>0</v>
      </c>
      <c r="AH666" s="19">
        <v>0</v>
      </c>
      <c r="AI666" s="19">
        <v>0</v>
      </c>
      <c r="AJ666" s="19">
        <v>0</v>
      </c>
      <c r="AK666" s="19">
        <v>0</v>
      </c>
      <c r="AL666" s="19">
        <v>0</v>
      </c>
      <c r="AM666" s="19">
        <v>0</v>
      </c>
      <c r="AN666" s="19">
        <v>0</v>
      </c>
      <c r="AO666" s="19">
        <v>0</v>
      </c>
      <c r="AP666" s="19">
        <v>0</v>
      </c>
      <c r="AQ666" s="19">
        <v>0</v>
      </c>
      <c r="AR666" s="19">
        <v>0</v>
      </c>
      <c r="AS666" s="19"/>
      <c r="AT666" s="19"/>
      <c r="AU666" s="19">
        <f t="shared" si="10"/>
        <v>0</v>
      </c>
      <c r="AV666" s="19">
        <v>8272.9699999999993</v>
      </c>
      <c r="AW666" s="19">
        <v>10270.370000000001</v>
      </c>
      <c r="AX666" s="20">
        <v>53</v>
      </c>
      <c r="AY666" s="20">
        <v>360</v>
      </c>
      <c r="AZ666" s="19">
        <v>143397.9627</v>
      </c>
      <c r="BA666" s="19">
        <v>21209</v>
      </c>
      <c r="BB666" s="21">
        <v>47.25</v>
      </c>
      <c r="BC666" s="21">
        <v>36.262932481493699</v>
      </c>
      <c r="BD666" s="21">
        <v>10.119999999999999</v>
      </c>
      <c r="BE666" s="21"/>
      <c r="BF666" s="17" t="s">
        <v>91</v>
      </c>
      <c r="BG666" s="14"/>
      <c r="BH666" s="17" t="s">
        <v>517</v>
      </c>
      <c r="BI666" s="17" t="s">
        <v>1072</v>
      </c>
      <c r="BJ666" s="17" t="s">
        <v>1080</v>
      </c>
      <c r="BK666" s="17" t="s">
        <v>78</v>
      </c>
      <c r="BL666" s="15" t="s">
        <v>79</v>
      </c>
      <c r="BM666" s="21">
        <v>126811.60758172</v>
      </c>
      <c r="BN666" s="15" t="s">
        <v>80</v>
      </c>
      <c r="BO666" s="21"/>
      <c r="BP666" s="22">
        <v>37585</v>
      </c>
      <c r="BQ666" s="22">
        <v>48543</v>
      </c>
      <c r="BR666" s="21"/>
      <c r="BS666" s="21">
        <v>68.75</v>
      </c>
      <c r="BT666" s="21">
        <v>25</v>
      </c>
    </row>
    <row r="667" spans="1:72" s="1" customFormat="1" ht="18.2" customHeight="1" x14ac:dyDescent="0.15">
      <c r="A667" s="5">
        <v>665</v>
      </c>
      <c r="B667" s="6" t="s">
        <v>72</v>
      </c>
      <c r="C667" s="6" t="s">
        <v>73</v>
      </c>
      <c r="D667" s="7">
        <v>45139</v>
      </c>
      <c r="E667" s="8" t="s">
        <v>1084</v>
      </c>
      <c r="F667" s="9">
        <v>0</v>
      </c>
      <c r="G667" s="9">
        <v>0</v>
      </c>
      <c r="H667" s="10">
        <v>40869.17</v>
      </c>
      <c r="I667" s="10">
        <v>0</v>
      </c>
      <c r="J667" s="10">
        <v>0</v>
      </c>
      <c r="K667" s="10">
        <v>40869.17</v>
      </c>
      <c r="L667" s="10">
        <v>221.47</v>
      </c>
      <c r="M667" s="10">
        <v>0</v>
      </c>
      <c r="N667" s="10"/>
      <c r="O667" s="10">
        <v>0</v>
      </c>
      <c r="P667" s="10">
        <v>221.47</v>
      </c>
      <c r="Q667" s="10">
        <v>0</v>
      </c>
      <c r="R667" s="10">
        <v>0</v>
      </c>
      <c r="S667" s="10">
        <v>40647.699999999997</v>
      </c>
      <c r="T667" s="10">
        <v>0</v>
      </c>
      <c r="U667" s="10">
        <v>333.76</v>
      </c>
      <c r="V667" s="10">
        <v>0</v>
      </c>
      <c r="W667" s="10">
        <v>0</v>
      </c>
      <c r="X667" s="10">
        <v>333.76</v>
      </c>
      <c r="Y667" s="10">
        <v>0</v>
      </c>
      <c r="Z667" s="10">
        <v>0</v>
      </c>
      <c r="AA667" s="10">
        <v>0</v>
      </c>
      <c r="AB667" s="10">
        <v>90</v>
      </c>
      <c r="AC667" s="10">
        <v>0</v>
      </c>
      <c r="AD667" s="10">
        <v>0</v>
      </c>
      <c r="AE667" s="10">
        <v>0</v>
      </c>
      <c r="AF667" s="10">
        <v>0</v>
      </c>
      <c r="AG667" s="10">
        <v>0</v>
      </c>
      <c r="AH667" s="10">
        <v>70.97</v>
      </c>
      <c r="AI667" s="19">
        <v>33.97</v>
      </c>
      <c r="AJ667" s="10">
        <v>0</v>
      </c>
      <c r="AK667" s="10">
        <v>0</v>
      </c>
      <c r="AL667" s="10">
        <v>0</v>
      </c>
      <c r="AM667" s="10">
        <v>0</v>
      </c>
      <c r="AN667" s="10">
        <v>0</v>
      </c>
      <c r="AO667" s="10">
        <v>0</v>
      </c>
      <c r="AP667" s="10">
        <v>0</v>
      </c>
      <c r="AQ667" s="10">
        <v>0</v>
      </c>
      <c r="AR667" s="10">
        <v>0</v>
      </c>
      <c r="AS667" s="10"/>
      <c r="AT667" s="10"/>
      <c r="AU667" s="10">
        <f t="shared" si="10"/>
        <v>750.17000000000007</v>
      </c>
      <c r="AV667" s="10">
        <v>0</v>
      </c>
      <c r="AW667" s="10">
        <v>0</v>
      </c>
      <c r="AX667" s="11">
        <v>112</v>
      </c>
      <c r="AY667" s="11">
        <v>360</v>
      </c>
      <c r="AZ667" s="10">
        <v>229329.1715</v>
      </c>
      <c r="BA667" s="10">
        <v>64350</v>
      </c>
      <c r="BB667" s="12">
        <v>90</v>
      </c>
      <c r="BC667" s="12">
        <v>56.849930069930103</v>
      </c>
      <c r="BD667" s="12">
        <v>9.8000000000000007</v>
      </c>
      <c r="BE667" s="12"/>
      <c r="BF667" s="8" t="s">
        <v>75</v>
      </c>
      <c r="BG667" s="5"/>
      <c r="BH667" s="8" t="s">
        <v>517</v>
      </c>
      <c r="BI667" s="8" t="s">
        <v>1072</v>
      </c>
      <c r="BJ667" s="8" t="s">
        <v>1078</v>
      </c>
      <c r="BK667" s="8" t="s">
        <v>83</v>
      </c>
      <c r="BL667" s="6" t="s">
        <v>79</v>
      </c>
      <c r="BM667" s="12">
        <v>316674.93063939997</v>
      </c>
      <c r="BN667" s="6" t="s">
        <v>80</v>
      </c>
      <c r="BO667" s="12"/>
      <c r="BP667" s="13">
        <v>37595</v>
      </c>
      <c r="BQ667" s="13">
        <v>48553</v>
      </c>
      <c r="BR667" s="12"/>
      <c r="BS667" s="12">
        <v>90</v>
      </c>
      <c r="BT667" s="12">
        <v>0</v>
      </c>
    </row>
    <row r="668" spans="1:72" s="1" customFormat="1" ht="18.2" customHeight="1" x14ac:dyDescent="0.15">
      <c r="A668" s="14">
        <v>666</v>
      </c>
      <c r="B668" s="15" t="s">
        <v>72</v>
      </c>
      <c r="C668" s="15" t="s">
        <v>73</v>
      </c>
      <c r="D668" s="16">
        <v>45139</v>
      </c>
      <c r="E668" s="17" t="s">
        <v>1085</v>
      </c>
      <c r="F668" s="18">
        <v>2</v>
      </c>
      <c r="G668" s="18">
        <v>2</v>
      </c>
      <c r="H668" s="19">
        <v>15820.79</v>
      </c>
      <c r="I668" s="19">
        <v>243</v>
      </c>
      <c r="J668" s="19">
        <v>0</v>
      </c>
      <c r="K668" s="19">
        <v>16063.79</v>
      </c>
      <c r="L668" s="19">
        <v>82.41</v>
      </c>
      <c r="M668" s="19">
        <v>0</v>
      </c>
      <c r="N668" s="19"/>
      <c r="O668" s="19">
        <v>80.3</v>
      </c>
      <c r="P668" s="19">
        <v>0</v>
      </c>
      <c r="Q668" s="19">
        <v>0</v>
      </c>
      <c r="R668" s="19">
        <v>0</v>
      </c>
      <c r="S668" s="19">
        <v>15983.49</v>
      </c>
      <c r="T668" s="19">
        <v>386.79</v>
      </c>
      <c r="U668" s="19">
        <v>127.62</v>
      </c>
      <c r="V668" s="19">
        <v>0</v>
      </c>
      <c r="W668" s="19">
        <v>129.58000000000001</v>
      </c>
      <c r="X668" s="19">
        <v>0</v>
      </c>
      <c r="Y668" s="19">
        <v>0</v>
      </c>
      <c r="Z668" s="19">
        <v>0</v>
      </c>
      <c r="AA668" s="19">
        <v>384.83</v>
      </c>
      <c r="AB668" s="19">
        <v>0</v>
      </c>
      <c r="AC668" s="19">
        <v>0</v>
      </c>
      <c r="AD668" s="19">
        <v>0</v>
      </c>
      <c r="AE668" s="19">
        <v>0</v>
      </c>
      <c r="AF668" s="19">
        <v>0</v>
      </c>
      <c r="AG668" s="19">
        <v>0</v>
      </c>
      <c r="AH668" s="19">
        <v>0</v>
      </c>
      <c r="AI668" s="19">
        <v>33.97</v>
      </c>
      <c r="AJ668" s="19">
        <v>0</v>
      </c>
      <c r="AK668" s="19">
        <v>0</v>
      </c>
      <c r="AL668" s="19">
        <v>25</v>
      </c>
      <c r="AM668" s="19">
        <v>70</v>
      </c>
      <c r="AN668" s="19">
        <v>0</v>
      </c>
      <c r="AO668" s="19">
        <v>35.450000000000003</v>
      </c>
      <c r="AP668" s="19">
        <v>0</v>
      </c>
      <c r="AQ668" s="19">
        <v>0</v>
      </c>
      <c r="AR668" s="19">
        <v>0</v>
      </c>
      <c r="AS668" s="19"/>
      <c r="AT668" s="19"/>
      <c r="AU668" s="19">
        <f t="shared" si="10"/>
        <v>374.3</v>
      </c>
      <c r="AV668" s="19">
        <v>245.11</v>
      </c>
      <c r="AW668" s="19">
        <v>384.83</v>
      </c>
      <c r="AX668" s="20">
        <v>113</v>
      </c>
      <c r="AY668" s="20">
        <v>360</v>
      </c>
      <c r="AZ668" s="19">
        <v>145009.73819999999</v>
      </c>
      <c r="BA668" s="19">
        <v>24177.79</v>
      </c>
      <c r="BB668" s="21">
        <v>53.86</v>
      </c>
      <c r="BC668" s="21">
        <v>35.605850303108802</v>
      </c>
      <c r="BD668" s="21">
        <v>10.43</v>
      </c>
      <c r="BE668" s="21"/>
      <c r="BF668" s="17" t="s">
        <v>91</v>
      </c>
      <c r="BG668" s="14"/>
      <c r="BH668" s="17" t="s">
        <v>517</v>
      </c>
      <c r="BI668" s="17" t="s">
        <v>1072</v>
      </c>
      <c r="BJ668" s="17" t="s">
        <v>1080</v>
      </c>
      <c r="BK668" s="17" t="s">
        <v>97</v>
      </c>
      <c r="BL668" s="15" t="s">
        <v>79</v>
      </c>
      <c r="BM668" s="21">
        <v>124522.92717978</v>
      </c>
      <c r="BN668" s="15" t="s">
        <v>80</v>
      </c>
      <c r="BO668" s="21"/>
      <c r="BP668" s="22">
        <v>37631</v>
      </c>
      <c r="BQ668" s="22">
        <v>48589</v>
      </c>
      <c r="BR668" s="21"/>
      <c r="BS668" s="21">
        <v>77.59</v>
      </c>
      <c r="BT668" s="21">
        <v>95</v>
      </c>
    </row>
    <row r="669" spans="1:72" s="1" customFormat="1" ht="18.2" customHeight="1" x14ac:dyDescent="0.15">
      <c r="A669" s="5">
        <v>667</v>
      </c>
      <c r="B669" s="6" t="s">
        <v>72</v>
      </c>
      <c r="C669" s="6" t="s">
        <v>73</v>
      </c>
      <c r="D669" s="7">
        <v>45139</v>
      </c>
      <c r="E669" s="8" t="s">
        <v>1086</v>
      </c>
      <c r="F669" s="9">
        <v>204</v>
      </c>
      <c r="G669" s="9">
        <v>203</v>
      </c>
      <c r="H669" s="10">
        <v>62587.06</v>
      </c>
      <c r="I669" s="10">
        <v>30284.74</v>
      </c>
      <c r="J669" s="10">
        <v>0</v>
      </c>
      <c r="K669" s="10">
        <v>92871.8</v>
      </c>
      <c r="L669" s="10">
        <v>319.88</v>
      </c>
      <c r="M669" s="10">
        <v>0</v>
      </c>
      <c r="N669" s="10"/>
      <c r="O669" s="10">
        <v>0</v>
      </c>
      <c r="P669" s="10">
        <v>0</v>
      </c>
      <c r="Q669" s="10">
        <v>0</v>
      </c>
      <c r="R669" s="10">
        <v>0</v>
      </c>
      <c r="S669" s="10">
        <v>92871.8</v>
      </c>
      <c r="T669" s="10">
        <v>150450.6</v>
      </c>
      <c r="U669" s="10">
        <v>526.25</v>
      </c>
      <c r="V669" s="10">
        <v>0</v>
      </c>
      <c r="W669" s="10">
        <v>0</v>
      </c>
      <c r="X669" s="10">
        <v>0</v>
      </c>
      <c r="Y669" s="10">
        <v>0</v>
      </c>
      <c r="Z669" s="10">
        <v>0</v>
      </c>
      <c r="AA669" s="10">
        <v>150976.85</v>
      </c>
      <c r="AB669" s="10">
        <v>0</v>
      </c>
      <c r="AC669" s="10">
        <v>0</v>
      </c>
      <c r="AD669" s="10">
        <v>0</v>
      </c>
      <c r="AE669" s="10">
        <v>0</v>
      </c>
      <c r="AF669" s="10">
        <v>0</v>
      </c>
      <c r="AG669" s="10">
        <v>0</v>
      </c>
      <c r="AH669" s="10">
        <v>0</v>
      </c>
      <c r="AI669" s="10">
        <v>0</v>
      </c>
      <c r="AJ669" s="10">
        <v>0</v>
      </c>
      <c r="AK669" s="10">
        <v>0</v>
      </c>
      <c r="AL669" s="10">
        <v>0</v>
      </c>
      <c r="AM669" s="10">
        <v>0</v>
      </c>
      <c r="AN669" s="10">
        <v>0</v>
      </c>
      <c r="AO669" s="10">
        <v>0</v>
      </c>
      <c r="AP669" s="10">
        <v>0</v>
      </c>
      <c r="AQ669" s="10">
        <v>0</v>
      </c>
      <c r="AR669" s="10">
        <v>0</v>
      </c>
      <c r="AS669" s="10"/>
      <c r="AT669" s="10"/>
      <c r="AU669" s="10">
        <f t="shared" si="10"/>
        <v>0</v>
      </c>
      <c r="AV669" s="10">
        <v>30604.62</v>
      </c>
      <c r="AW669" s="10">
        <v>150976.85</v>
      </c>
      <c r="AX669" s="11">
        <v>112</v>
      </c>
      <c r="AY669" s="11">
        <v>360</v>
      </c>
      <c r="AZ669" s="10">
        <v>336426.04599999997</v>
      </c>
      <c r="BA669" s="10">
        <v>94050</v>
      </c>
      <c r="BB669" s="12">
        <v>90</v>
      </c>
      <c r="BC669" s="12">
        <v>88.872535885167494</v>
      </c>
      <c r="BD669" s="12">
        <v>10.89</v>
      </c>
      <c r="BE669" s="12"/>
      <c r="BF669" s="8" t="s">
        <v>75</v>
      </c>
      <c r="BG669" s="5"/>
      <c r="BH669" s="8" t="s">
        <v>517</v>
      </c>
      <c r="BI669" s="8" t="s">
        <v>1072</v>
      </c>
      <c r="BJ669" s="8" t="s">
        <v>1080</v>
      </c>
      <c r="BK669" s="8" t="s">
        <v>78</v>
      </c>
      <c r="BL669" s="6" t="s">
        <v>79</v>
      </c>
      <c r="BM669" s="12">
        <v>723538.37543959997</v>
      </c>
      <c r="BN669" s="6" t="s">
        <v>80</v>
      </c>
      <c r="BO669" s="12"/>
      <c r="BP669" s="13">
        <v>37609</v>
      </c>
      <c r="BQ669" s="13">
        <v>48567</v>
      </c>
      <c r="BR669" s="12"/>
      <c r="BS669" s="12">
        <v>146</v>
      </c>
      <c r="BT669" s="12">
        <v>25</v>
      </c>
    </row>
    <row r="670" spans="1:72" s="1" customFormat="1" ht="18.2" customHeight="1" x14ac:dyDescent="0.15">
      <c r="A670" s="14">
        <v>668</v>
      </c>
      <c r="B670" s="15" t="s">
        <v>72</v>
      </c>
      <c r="C670" s="15" t="s">
        <v>73</v>
      </c>
      <c r="D670" s="16">
        <v>45139</v>
      </c>
      <c r="E670" s="17" t="s">
        <v>1087</v>
      </c>
      <c r="F670" s="18">
        <v>122</v>
      </c>
      <c r="G670" s="18">
        <v>121</v>
      </c>
      <c r="H670" s="19">
        <v>76633.91</v>
      </c>
      <c r="I670" s="19">
        <v>82312.899999999994</v>
      </c>
      <c r="J670" s="19">
        <v>0</v>
      </c>
      <c r="K670" s="19">
        <v>158946.81</v>
      </c>
      <c r="L670" s="19">
        <v>1112.3</v>
      </c>
      <c r="M670" s="19">
        <v>0</v>
      </c>
      <c r="N670" s="19"/>
      <c r="O670" s="19">
        <v>0</v>
      </c>
      <c r="P670" s="19">
        <v>0</v>
      </c>
      <c r="Q670" s="19">
        <v>0</v>
      </c>
      <c r="R670" s="19">
        <v>0</v>
      </c>
      <c r="S670" s="19">
        <v>158946.81</v>
      </c>
      <c r="T670" s="19">
        <v>134579.78</v>
      </c>
      <c r="U670" s="19">
        <v>680.12</v>
      </c>
      <c r="V670" s="19">
        <v>0</v>
      </c>
      <c r="W670" s="19">
        <v>0</v>
      </c>
      <c r="X670" s="19">
        <v>0</v>
      </c>
      <c r="Y670" s="19">
        <v>0</v>
      </c>
      <c r="Z670" s="19">
        <v>0</v>
      </c>
      <c r="AA670" s="19">
        <v>135259.9</v>
      </c>
      <c r="AB670" s="19">
        <v>0</v>
      </c>
      <c r="AC670" s="19">
        <v>0</v>
      </c>
      <c r="AD670" s="19">
        <v>0</v>
      </c>
      <c r="AE670" s="19">
        <v>0</v>
      </c>
      <c r="AF670" s="19">
        <v>0</v>
      </c>
      <c r="AG670" s="19">
        <v>0</v>
      </c>
      <c r="AH670" s="19">
        <v>0</v>
      </c>
      <c r="AI670" s="19">
        <v>0</v>
      </c>
      <c r="AJ670" s="19">
        <v>0</v>
      </c>
      <c r="AK670" s="19">
        <v>0</v>
      </c>
      <c r="AL670" s="19">
        <v>0</v>
      </c>
      <c r="AM670" s="19">
        <v>0</v>
      </c>
      <c r="AN670" s="19">
        <v>0</v>
      </c>
      <c r="AO670" s="19">
        <v>0</v>
      </c>
      <c r="AP670" s="19">
        <v>0</v>
      </c>
      <c r="AQ670" s="19">
        <v>0</v>
      </c>
      <c r="AR670" s="19">
        <v>0</v>
      </c>
      <c r="AS670" s="19"/>
      <c r="AT670" s="19"/>
      <c r="AU670" s="19">
        <f t="shared" si="10"/>
        <v>0</v>
      </c>
      <c r="AV670" s="19">
        <v>83425.2</v>
      </c>
      <c r="AW670" s="19">
        <v>135259.9</v>
      </c>
      <c r="AX670" s="20">
        <v>53</v>
      </c>
      <c r="AY670" s="20">
        <v>300</v>
      </c>
      <c r="AZ670" s="19">
        <v>673790.38100000005</v>
      </c>
      <c r="BA670" s="19">
        <v>187703</v>
      </c>
      <c r="BB670" s="21">
        <v>89.99</v>
      </c>
      <c r="BC670" s="21">
        <v>76.203488659744394</v>
      </c>
      <c r="BD670" s="21">
        <v>10.65</v>
      </c>
      <c r="BE670" s="21"/>
      <c r="BF670" s="17" t="s">
        <v>75</v>
      </c>
      <c r="BG670" s="14"/>
      <c r="BH670" s="17" t="s">
        <v>517</v>
      </c>
      <c r="BI670" s="17" t="s">
        <v>1075</v>
      </c>
      <c r="BJ670" s="17" t="s">
        <v>1088</v>
      </c>
      <c r="BK670" s="17" t="s">
        <v>78</v>
      </c>
      <c r="BL670" s="15" t="s">
        <v>79</v>
      </c>
      <c r="BM670" s="21">
        <v>1238310.4094968201</v>
      </c>
      <c r="BN670" s="15" t="s">
        <v>80</v>
      </c>
      <c r="BO670" s="21"/>
      <c r="BP670" s="22">
        <v>37631</v>
      </c>
      <c r="BQ670" s="22">
        <v>46762</v>
      </c>
      <c r="BR670" s="21"/>
      <c r="BS670" s="21">
        <v>291.10000000000002</v>
      </c>
      <c r="BT670" s="21">
        <v>0</v>
      </c>
    </row>
    <row r="671" spans="1:72" s="1" customFormat="1" ht="18.2" customHeight="1" x14ac:dyDescent="0.15">
      <c r="A671" s="5">
        <v>669</v>
      </c>
      <c r="B671" s="6" t="s">
        <v>72</v>
      </c>
      <c r="C671" s="6" t="s">
        <v>73</v>
      </c>
      <c r="D671" s="7">
        <v>45139</v>
      </c>
      <c r="E671" s="8" t="s">
        <v>1089</v>
      </c>
      <c r="F671" s="9">
        <v>0</v>
      </c>
      <c r="G671" s="9">
        <v>0</v>
      </c>
      <c r="H671" s="10">
        <v>76077</v>
      </c>
      <c r="I671" s="10">
        <v>0</v>
      </c>
      <c r="J671" s="10">
        <v>0</v>
      </c>
      <c r="K671" s="10">
        <v>76077</v>
      </c>
      <c r="L671" s="10">
        <v>1117.23</v>
      </c>
      <c r="M671" s="10">
        <v>0</v>
      </c>
      <c r="N671" s="10"/>
      <c r="O671" s="10">
        <v>0</v>
      </c>
      <c r="P671" s="10">
        <v>1117.23</v>
      </c>
      <c r="Q671" s="10">
        <v>0</v>
      </c>
      <c r="R671" s="10">
        <v>0</v>
      </c>
      <c r="S671" s="10">
        <v>74959.77</v>
      </c>
      <c r="T671" s="10">
        <v>0</v>
      </c>
      <c r="U671" s="10">
        <v>675.19</v>
      </c>
      <c r="V671" s="10">
        <v>0</v>
      </c>
      <c r="W671" s="10">
        <v>0</v>
      </c>
      <c r="X671" s="10">
        <v>675.19</v>
      </c>
      <c r="Y671" s="10">
        <v>0</v>
      </c>
      <c r="Z671" s="10">
        <v>0</v>
      </c>
      <c r="AA671" s="10">
        <v>0</v>
      </c>
      <c r="AB671" s="10">
        <v>291.10000000000002</v>
      </c>
      <c r="AC671" s="10">
        <v>0</v>
      </c>
      <c r="AD671" s="10">
        <v>0</v>
      </c>
      <c r="AE671" s="10">
        <v>0</v>
      </c>
      <c r="AF671" s="10">
        <v>0</v>
      </c>
      <c r="AG671" s="10">
        <v>0</v>
      </c>
      <c r="AH671" s="10">
        <v>111.98</v>
      </c>
      <c r="AI671" s="19">
        <v>33.97</v>
      </c>
      <c r="AJ671" s="10">
        <v>0</v>
      </c>
      <c r="AK671" s="10">
        <v>0</v>
      </c>
      <c r="AL671" s="10">
        <v>0</v>
      </c>
      <c r="AM671" s="10">
        <v>0</v>
      </c>
      <c r="AN671" s="10">
        <v>0</v>
      </c>
      <c r="AO671" s="10">
        <v>0</v>
      </c>
      <c r="AP671" s="10">
        <v>0</v>
      </c>
      <c r="AQ671" s="10">
        <v>0</v>
      </c>
      <c r="AR671" s="10">
        <v>0</v>
      </c>
      <c r="AS671" s="10"/>
      <c r="AT671" s="10"/>
      <c r="AU671" s="10">
        <f t="shared" si="10"/>
        <v>2229.4700000000003</v>
      </c>
      <c r="AV671" s="10">
        <v>0</v>
      </c>
      <c r="AW671" s="10">
        <v>0</v>
      </c>
      <c r="AX671" s="11">
        <v>53</v>
      </c>
      <c r="AY671" s="11">
        <v>300</v>
      </c>
      <c r="AZ671" s="10">
        <v>673790.38100000005</v>
      </c>
      <c r="BA671" s="10">
        <v>187703</v>
      </c>
      <c r="BB671" s="12">
        <v>89.99</v>
      </c>
      <c r="BC671" s="12">
        <v>35.937783105757497</v>
      </c>
      <c r="BD671" s="12">
        <v>10.65</v>
      </c>
      <c r="BE671" s="12"/>
      <c r="BF671" s="8" t="s">
        <v>75</v>
      </c>
      <c r="BG671" s="5"/>
      <c r="BH671" s="8" t="s">
        <v>517</v>
      </c>
      <c r="BI671" s="8" t="s">
        <v>1075</v>
      </c>
      <c r="BJ671" s="8" t="s">
        <v>1088</v>
      </c>
      <c r="BK671" s="8" t="s">
        <v>83</v>
      </c>
      <c r="BL671" s="6" t="s">
        <v>79</v>
      </c>
      <c r="BM671" s="12">
        <v>583990.72925394005</v>
      </c>
      <c r="BN671" s="6" t="s">
        <v>80</v>
      </c>
      <c r="BO671" s="12"/>
      <c r="BP671" s="13">
        <v>37631</v>
      </c>
      <c r="BQ671" s="13">
        <v>46762</v>
      </c>
      <c r="BR671" s="12"/>
      <c r="BS671" s="12">
        <v>291.10000000000002</v>
      </c>
      <c r="BT671" s="12">
        <v>0</v>
      </c>
    </row>
    <row r="672" spans="1:72" s="1" customFormat="1" ht="18.2" customHeight="1" x14ac:dyDescent="0.15">
      <c r="A672" s="14">
        <v>670</v>
      </c>
      <c r="B672" s="15" t="s">
        <v>72</v>
      </c>
      <c r="C672" s="15" t="s">
        <v>73</v>
      </c>
      <c r="D672" s="16">
        <v>45139</v>
      </c>
      <c r="E672" s="17" t="s">
        <v>1090</v>
      </c>
      <c r="F672" s="18">
        <v>159</v>
      </c>
      <c r="G672" s="18">
        <v>158</v>
      </c>
      <c r="H672" s="19">
        <v>24046.68</v>
      </c>
      <c r="I672" s="19">
        <v>28890.38</v>
      </c>
      <c r="J672" s="19">
        <v>0</v>
      </c>
      <c r="K672" s="19">
        <v>52937.06</v>
      </c>
      <c r="L672" s="19">
        <v>340.94</v>
      </c>
      <c r="M672" s="19">
        <v>0</v>
      </c>
      <c r="N672" s="19"/>
      <c r="O672" s="19">
        <v>0</v>
      </c>
      <c r="P672" s="19">
        <v>0</v>
      </c>
      <c r="Q672" s="19">
        <v>0</v>
      </c>
      <c r="R672" s="19">
        <v>0</v>
      </c>
      <c r="S672" s="19">
        <v>52937.06</v>
      </c>
      <c r="T672" s="19">
        <v>58729.4</v>
      </c>
      <c r="U672" s="19">
        <v>213.62</v>
      </c>
      <c r="V672" s="19">
        <v>0</v>
      </c>
      <c r="W672" s="19">
        <v>0</v>
      </c>
      <c r="X672" s="19">
        <v>0</v>
      </c>
      <c r="Y672" s="19">
        <v>0</v>
      </c>
      <c r="Z672" s="19">
        <v>0</v>
      </c>
      <c r="AA672" s="19">
        <v>58943.02</v>
      </c>
      <c r="AB672" s="19">
        <v>0</v>
      </c>
      <c r="AC672" s="19">
        <v>0</v>
      </c>
      <c r="AD672" s="19">
        <v>0</v>
      </c>
      <c r="AE672" s="19">
        <v>0</v>
      </c>
      <c r="AF672" s="19">
        <v>0</v>
      </c>
      <c r="AG672" s="19">
        <v>0</v>
      </c>
      <c r="AH672" s="19">
        <v>0</v>
      </c>
      <c r="AI672" s="19">
        <v>0</v>
      </c>
      <c r="AJ672" s="19">
        <v>0</v>
      </c>
      <c r="AK672" s="19">
        <v>0</v>
      </c>
      <c r="AL672" s="19">
        <v>0</v>
      </c>
      <c r="AM672" s="19">
        <v>0</v>
      </c>
      <c r="AN672" s="19">
        <v>0</v>
      </c>
      <c r="AO672" s="19">
        <v>0</v>
      </c>
      <c r="AP672" s="19">
        <v>0</v>
      </c>
      <c r="AQ672" s="19">
        <v>0</v>
      </c>
      <c r="AR672" s="19">
        <v>0</v>
      </c>
      <c r="AS672" s="19"/>
      <c r="AT672" s="19"/>
      <c r="AU672" s="19">
        <f t="shared" si="10"/>
        <v>0</v>
      </c>
      <c r="AV672" s="19">
        <v>29231.32</v>
      </c>
      <c r="AW672" s="19">
        <v>58943.02</v>
      </c>
      <c r="AX672" s="20">
        <v>54</v>
      </c>
      <c r="AY672" s="20">
        <v>300</v>
      </c>
      <c r="AZ672" s="19">
        <v>221399.99069999999</v>
      </c>
      <c r="BA672" s="19">
        <v>58030</v>
      </c>
      <c r="BB672" s="21">
        <v>85</v>
      </c>
      <c r="BC672" s="21">
        <v>77.540067206617294</v>
      </c>
      <c r="BD672" s="21">
        <v>10.66</v>
      </c>
      <c r="BE672" s="21"/>
      <c r="BF672" s="17" t="s">
        <v>91</v>
      </c>
      <c r="BG672" s="14"/>
      <c r="BH672" s="17" t="s">
        <v>517</v>
      </c>
      <c r="BI672" s="17" t="s">
        <v>1075</v>
      </c>
      <c r="BJ672" s="17" t="s">
        <v>1091</v>
      </c>
      <c r="BK672" s="17" t="s">
        <v>78</v>
      </c>
      <c r="BL672" s="15" t="s">
        <v>79</v>
      </c>
      <c r="BM672" s="21">
        <v>412417.91795731999</v>
      </c>
      <c r="BN672" s="15" t="s">
        <v>80</v>
      </c>
      <c r="BO672" s="21"/>
      <c r="BP672" s="22">
        <v>37659</v>
      </c>
      <c r="BQ672" s="22">
        <v>46790</v>
      </c>
      <c r="BR672" s="21"/>
      <c r="BS672" s="21">
        <v>90.13</v>
      </c>
      <c r="BT672" s="21">
        <v>0</v>
      </c>
    </row>
    <row r="673" spans="1:72" s="1" customFormat="1" ht="18.2" customHeight="1" x14ac:dyDescent="0.15">
      <c r="A673" s="5">
        <v>671</v>
      </c>
      <c r="B673" s="6" t="s">
        <v>72</v>
      </c>
      <c r="C673" s="6" t="s">
        <v>73</v>
      </c>
      <c r="D673" s="7">
        <v>45139</v>
      </c>
      <c r="E673" s="8" t="s">
        <v>1092</v>
      </c>
      <c r="F673" s="9">
        <v>0</v>
      </c>
      <c r="G673" s="9">
        <v>0</v>
      </c>
      <c r="H673" s="10">
        <v>23986.17</v>
      </c>
      <c r="I673" s="10">
        <v>0</v>
      </c>
      <c r="J673" s="10">
        <v>0</v>
      </c>
      <c r="K673" s="10">
        <v>23986.17</v>
      </c>
      <c r="L673" s="10">
        <v>341.97</v>
      </c>
      <c r="M673" s="10">
        <v>0</v>
      </c>
      <c r="N673" s="10"/>
      <c r="O673" s="10">
        <v>0</v>
      </c>
      <c r="P673" s="10">
        <v>341.97</v>
      </c>
      <c r="Q673" s="10">
        <v>0.1</v>
      </c>
      <c r="R673" s="10">
        <v>0</v>
      </c>
      <c r="S673" s="10">
        <v>23644.1</v>
      </c>
      <c r="T673" s="10">
        <v>0</v>
      </c>
      <c r="U673" s="10">
        <v>213.08</v>
      </c>
      <c r="V673" s="10">
        <v>0</v>
      </c>
      <c r="W673" s="10">
        <v>0</v>
      </c>
      <c r="X673" s="10">
        <v>213.08</v>
      </c>
      <c r="Y673" s="10">
        <v>0</v>
      </c>
      <c r="Z673" s="10">
        <v>0</v>
      </c>
      <c r="AA673" s="10">
        <v>0</v>
      </c>
      <c r="AB673" s="10">
        <v>90.22</v>
      </c>
      <c r="AC673" s="10">
        <v>0</v>
      </c>
      <c r="AD673" s="10">
        <v>0</v>
      </c>
      <c r="AE673" s="10">
        <v>0</v>
      </c>
      <c r="AF673" s="10">
        <v>0</v>
      </c>
      <c r="AG673" s="10">
        <v>0</v>
      </c>
      <c r="AH673" s="10">
        <v>34.659999999999997</v>
      </c>
      <c r="AI673" s="19">
        <v>33.97</v>
      </c>
      <c r="AJ673" s="10">
        <v>0</v>
      </c>
      <c r="AK673" s="10">
        <v>0</v>
      </c>
      <c r="AL673" s="10">
        <v>0</v>
      </c>
      <c r="AM673" s="10">
        <v>0</v>
      </c>
      <c r="AN673" s="10">
        <v>0</v>
      </c>
      <c r="AO673" s="10">
        <v>0</v>
      </c>
      <c r="AP673" s="10">
        <v>0</v>
      </c>
      <c r="AQ673" s="10">
        <v>0</v>
      </c>
      <c r="AR673" s="10">
        <v>0</v>
      </c>
      <c r="AS673" s="10"/>
      <c r="AT673" s="10"/>
      <c r="AU673" s="10">
        <f t="shared" si="10"/>
        <v>714.00000000000011</v>
      </c>
      <c r="AV673" s="10">
        <v>0</v>
      </c>
      <c r="AW673" s="10">
        <v>0</v>
      </c>
      <c r="AX673" s="11">
        <v>54</v>
      </c>
      <c r="AY673" s="11">
        <v>300</v>
      </c>
      <c r="AZ673" s="10">
        <v>221599.98569999999</v>
      </c>
      <c r="BA673" s="10">
        <v>58082</v>
      </c>
      <c r="BB673" s="12">
        <v>85</v>
      </c>
      <c r="BC673" s="12">
        <v>34.6019162563273</v>
      </c>
      <c r="BD673" s="12">
        <v>10.66</v>
      </c>
      <c r="BE673" s="12"/>
      <c r="BF673" s="8" t="s">
        <v>75</v>
      </c>
      <c r="BG673" s="5"/>
      <c r="BH673" s="8" t="s">
        <v>517</v>
      </c>
      <c r="BI673" s="8" t="s">
        <v>1075</v>
      </c>
      <c r="BJ673" s="8" t="s">
        <v>1093</v>
      </c>
      <c r="BK673" s="8" t="s">
        <v>83</v>
      </c>
      <c r="BL673" s="6" t="s">
        <v>79</v>
      </c>
      <c r="BM673" s="12">
        <v>184204.6100402</v>
      </c>
      <c r="BN673" s="6" t="s">
        <v>80</v>
      </c>
      <c r="BO673" s="12"/>
      <c r="BP673" s="13">
        <v>37659</v>
      </c>
      <c r="BQ673" s="13">
        <v>46790</v>
      </c>
      <c r="BR673" s="12"/>
      <c r="BS673" s="12">
        <v>90.22</v>
      </c>
      <c r="BT673" s="12">
        <v>0</v>
      </c>
    </row>
    <row r="674" spans="1:72" s="1" customFormat="1" ht="18.2" customHeight="1" x14ac:dyDescent="0.15">
      <c r="A674" s="14">
        <v>672</v>
      </c>
      <c r="B674" s="15" t="s">
        <v>72</v>
      </c>
      <c r="C674" s="15" t="s">
        <v>73</v>
      </c>
      <c r="D674" s="16">
        <v>45139</v>
      </c>
      <c r="E674" s="17" t="s">
        <v>1094</v>
      </c>
      <c r="F674" s="18">
        <v>168</v>
      </c>
      <c r="G674" s="18">
        <v>167</v>
      </c>
      <c r="H674" s="19">
        <v>109247.96</v>
      </c>
      <c r="I674" s="19">
        <v>133006.26999999999</v>
      </c>
      <c r="J674" s="19">
        <v>0</v>
      </c>
      <c r="K674" s="19">
        <v>242254.23</v>
      </c>
      <c r="L674" s="19">
        <v>1518.24</v>
      </c>
      <c r="M674" s="19">
        <v>0</v>
      </c>
      <c r="N674" s="19"/>
      <c r="O674" s="19">
        <v>0</v>
      </c>
      <c r="P674" s="19">
        <v>0</v>
      </c>
      <c r="Q674" s="19">
        <v>0</v>
      </c>
      <c r="R674" s="19">
        <v>0</v>
      </c>
      <c r="S674" s="19">
        <v>242254.23</v>
      </c>
      <c r="T674" s="19">
        <v>283417.09999999998</v>
      </c>
      <c r="U674" s="19">
        <v>960.47</v>
      </c>
      <c r="V674" s="19">
        <v>0</v>
      </c>
      <c r="W674" s="19">
        <v>0</v>
      </c>
      <c r="X674" s="19">
        <v>0</v>
      </c>
      <c r="Y674" s="19">
        <v>0</v>
      </c>
      <c r="Z674" s="19">
        <v>0</v>
      </c>
      <c r="AA674" s="19">
        <v>284377.57</v>
      </c>
      <c r="AB674" s="19">
        <v>0</v>
      </c>
      <c r="AC674" s="19">
        <v>0</v>
      </c>
      <c r="AD674" s="19">
        <v>0</v>
      </c>
      <c r="AE674" s="19">
        <v>0</v>
      </c>
      <c r="AF674" s="19">
        <v>0</v>
      </c>
      <c r="AG674" s="19">
        <v>0</v>
      </c>
      <c r="AH674" s="19">
        <v>0</v>
      </c>
      <c r="AI674" s="19">
        <v>0</v>
      </c>
      <c r="AJ674" s="19">
        <v>0</v>
      </c>
      <c r="AK674" s="19">
        <v>0</v>
      </c>
      <c r="AL674" s="19">
        <v>0</v>
      </c>
      <c r="AM674" s="19">
        <v>0</v>
      </c>
      <c r="AN674" s="19">
        <v>0</v>
      </c>
      <c r="AO674" s="19">
        <v>0</v>
      </c>
      <c r="AP674" s="19">
        <v>0</v>
      </c>
      <c r="AQ674" s="19">
        <v>0</v>
      </c>
      <c r="AR674" s="19">
        <v>0</v>
      </c>
      <c r="AS674" s="19"/>
      <c r="AT674" s="19"/>
      <c r="AU674" s="19">
        <f t="shared" si="10"/>
        <v>0</v>
      </c>
      <c r="AV674" s="19">
        <v>134524.51</v>
      </c>
      <c r="AW674" s="19">
        <v>284377.57</v>
      </c>
      <c r="AX674" s="20">
        <v>55</v>
      </c>
      <c r="AY674" s="20">
        <v>300</v>
      </c>
      <c r="AZ674" s="19">
        <v>1049999.9865000001</v>
      </c>
      <c r="BA674" s="19">
        <v>261535</v>
      </c>
      <c r="BB674" s="21">
        <v>80.95</v>
      </c>
      <c r="BC674" s="21">
        <v>74.982239159194805</v>
      </c>
      <c r="BD674" s="21">
        <v>10.55</v>
      </c>
      <c r="BE674" s="21"/>
      <c r="BF674" s="17" t="s">
        <v>75</v>
      </c>
      <c r="BG674" s="14"/>
      <c r="BH674" s="17" t="s">
        <v>517</v>
      </c>
      <c r="BI674" s="17" t="s">
        <v>1075</v>
      </c>
      <c r="BJ674" s="17" t="s">
        <v>1095</v>
      </c>
      <c r="BK674" s="17" t="s">
        <v>78</v>
      </c>
      <c r="BL674" s="15" t="s">
        <v>79</v>
      </c>
      <c r="BM674" s="21">
        <v>1887335.3592540601</v>
      </c>
      <c r="BN674" s="15" t="s">
        <v>80</v>
      </c>
      <c r="BO674" s="21"/>
      <c r="BP674" s="22">
        <v>37687</v>
      </c>
      <c r="BQ674" s="22">
        <v>46819</v>
      </c>
      <c r="BR674" s="21"/>
      <c r="BS674" s="21">
        <v>431.8</v>
      </c>
      <c r="BT674" s="21">
        <v>0</v>
      </c>
    </row>
    <row r="675" spans="1:72" s="1" customFormat="1" ht="18.2" customHeight="1" x14ac:dyDescent="0.15">
      <c r="A675" s="5">
        <v>673</v>
      </c>
      <c r="B675" s="6" t="s">
        <v>72</v>
      </c>
      <c r="C675" s="6" t="s">
        <v>73</v>
      </c>
      <c r="D675" s="7">
        <v>45139</v>
      </c>
      <c r="E675" s="8" t="s">
        <v>1096</v>
      </c>
      <c r="F675" s="9">
        <v>0</v>
      </c>
      <c r="G675" s="9">
        <v>0</v>
      </c>
      <c r="H675" s="10">
        <v>26783.22</v>
      </c>
      <c r="I675" s="10">
        <v>0</v>
      </c>
      <c r="J675" s="10">
        <v>0</v>
      </c>
      <c r="K675" s="10">
        <v>26783.22</v>
      </c>
      <c r="L675" s="10">
        <v>384.77</v>
      </c>
      <c r="M675" s="10">
        <v>0</v>
      </c>
      <c r="N675" s="10"/>
      <c r="O675" s="10">
        <v>0</v>
      </c>
      <c r="P675" s="10">
        <v>384.77</v>
      </c>
      <c r="Q675" s="10">
        <v>0.03</v>
      </c>
      <c r="R675" s="10">
        <v>0</v>
      </c>
      <c r="S675" s="10">
        <v>26398.42</v>
      </c>
      <c r="T675" s="10">
        <v>0</v>
      </c>
      <c r="U675" s="10">
        <v>236.8</v>
      </c>
      <c r="V675" s="10">
        <v>0</v>
      </c>
      <c r="W675" s="10">
        <v>0</v>
      </c>
      <c r="X675" s="10">
        <v>236.8</v>
      </c>
      <c r="Y675" s="10">
        <v>0</v>
      </c>
      <c r="Z675" s="10">
        <v>0</v>
      </c>
      <c r="AA675" s="10">
        <v>0</v>
      </c>
      <c r="AB675" s="10">
        <v>87.58</v>
      </c>
      <c r="AC675" s="10">
        <v>0</v>
      </c>
      <c r="AD675" s="10">
        <v>0</v>
      </c>
      <c r="AE675" s="10">
        <v>0</v>
      </c>
      <c r="AF675" s="10">
        <v>0</v>
      </c>
      <c r="AG675" s="10">
        <v>0</v>
      </c>
      <c r="AH675" s="10">
        <v>38.15</v>
      </c>
      <c r="AI675" s="19">
        <v>33.97</v>
      </c>
      <c r="AJ675" s="10">
        <v>0</v>
      </c>
      <c r="AK675" s="10">
        <v>0</v>
      </c>
      <c r="AL675" s="10">
        <v>0</v>
      </c>
      <c r="AM675" s="10">
        <v>0</v>
      </c>
      <c r="AN675" s="10">
        <v>0</v>
      </c>
      <c r="AO675" s="10">
        <v>0</v>
      </c>
      <c r="AP675" s="10">
        <v>0</v>
      </c>
      <c r="AQ675" s="10">
        <v>0</v>
      </c>
      <c r="AR675" s="10">
        <v>0</v>
      </c>
      <c r="AS675" s="10"/>
      <c r="AT675" s="10"/>
      <c r="AU675" s="10">
        <f t="shared" si="10"/>
        <v>781.3</v>
      </c>
      <c r="AV675" s="10">
        <v>0</v>
      </c>
      <c r="AW675" s="10">
        <v>0</v>
      </c>
      <c r="AX675" s="11">
        <v>55</v>
      </c>
      <c r="AY675" s="11">
        <v>300</v>
      </c>
      <c r="AZ675" s="10">
        <v>236000.0062</v>
      </c>
      <c r="BA675" s="10">
        <v>65287</v>
      </c>
      <c r="BB675" s="12">
        <v>89.99</v>
      </c>
      <c r="BC675" s="12">
        <v>36.386934853799403</v>
      </c>
      <c r="BD675" s="12">
        <v>10.61</v>
      </c>
      <c r="BE675" s="12"/>
      <c r="BF675" s="8" t="s">
        <v>91</v>
      </c>
      <c r="BG675" s="5"/>
      <c r="BH675" s="8" t="s">
        <v>517</v>
      </c>
      <c r="BI675" s="8" t="s">
        <v>1072</v>
      </c>
      <c r="BJ675" s="8" t="s">
        <v>1073</v>
      </c>
      <c r="BK675" s="8" t="s">
        <v>83</v>
      </c>
      <c r="BL675" s="6" t="s">
        <v>79</v>
      </c>
      <c r="BM675" s="12">
        <v>205662.75145924001</v>
      </c>
      <c r="BN675" s="6" t="s">
        <v>80</v>
      </c>
      <c r="BO675" s="12"/>
      <c r="BP675" s="13">
        <v>37694</v>
      </c>
      <c r="BQ675" s="13">
        <v>46826</v>
      </c>
      <c r="BR675" s="12"/>
      <c r="BS675" s="12">
        <v>87.58</v>
      </c>
      <c r="BT675" s="12">
        <v>0</v>
      </c>
    </row>
    <row r="676" spans="1:72" s="1" customFormat="1" ht="18.2" customHeight="1" x14ac:dyDescent="0.15">
      <c r="A676" s="14">
        <v>674</v>
      </c>
      <c r="B676" s="15" t="s">
        <v>72</v>
      </c>
      <c r="C676" s="15" t="s">
        <v>73</v>
      </c>
      <c r="D676" s="16">
        <v>45139</v>
      </c>
      <c r="E676" s="17" t="s">
        <v>1097</v>
      </c>
      <c r="F676" s="18">
        <v>159</v>
      </c>
      <c r="G676" s="18">
        <v>158</v>
      </c>
      <c r="H676" s="19">
        <v>13677.29</v>
      </c>
      <c r="I676" s="19">
        <v>6082.2</v>
      </c>
      <c r="J676" s="19">
        <v>0</v>
      </c>
      <c r="K676" s="19">
        <v>19759.490000000002</v>
      </c>
      <c r="L676" s="19">
        <v>67.84</v>
      </c>
      <c r="M676" s="19">
        <v>0</v>
      </c>
      <c r="N676" s="19"/>
      <c r="O676" s="19">
        <v>0</v>
      </c>
      <c r="P676" s="19">
        <v>0</v>
      </c>
      <c r="Q676" s="19">
        <v>0</v>
      </c>
      <c r="R676" s="19">
        <v>0</v>
      </c>
      <c r="S676" s="19">
        <v>19759.490000000002</v>
      </c>
      <c r="T676" s="19">
        <v>23131.279999999999</v>
      </c>
      <c r="U676" s="19">
        <v>107.37</v>
      </c>
      <c r="V676" s="19">
        <v>0</v>
      </c>
      <c r="W676" s="19">
        <v>0</v>
      </c>
      <c r="X676" s="19">
        <v>0</v>
      </c>
      <c r="Y676" s="19">
        <v>0</v>
      </c>
      <c r="Z676" s="19">
        <v>0</v>
      </c>
      <c r="AA676" s="19">
        <v>23238.65</v>
      </c>
      <c r="AB676" s="19">
        <v>0</v>
      </c>
      <c r="AC676" s="19">
        <v>0</v>
      </c>
      <c r="AD676" s="19">
        <v>0</v>
      </c>
      <c r="AE676" s="19">
        <v>0</v>
      </c>
      <c r="AF676" s="19">
        <v>0</v>
      </c>
      <c r="AG676" s="19">
        <v>0</v>
      </c>
      <c r="AH676" s="19">
        <v>0</v>
      </c>
      <c r="AI676" s="19">
        <v>0</v>
      </c>
      <c r="AJ676" s="19">
        <v>0</v>
      </c>
      <c r="AK676" s="19">
        <v>0</v>
      </c>
      <c r="AL676" s="19">
        <v>0</v>
      </c>
      <c r="AM676" s="19">
        <v>0</v>
      </c>
      <c r="AN676" s="19">
        <v>0</v>
      </c>
      <c r="AO676" s="19">
        <v>0</v>
      </c>
      <c r="AP676" s="19">
        <v>0</v>
      </c>
      <c r="AQ676" s="19">
        <v>0</v>
      </c>
      <c r="AR676" s="19">
        <v>0</v>
      </c>
      <c r="AS676" s="19"/>
      <c r="AT676" s="19"/>
      <c r="AU676" s="19">
        <f t="shared" si="10"/>
        <v>0</v>
      </c>
      <c r="AV676" s="19">
        <v>6150.04</v>
      </c>
      <c r="AW676" s="19">
        <v>23238.65</v>
      </c>
      <c r="AX676" s="20">
        <v>117</v>
      </c>
      <c r="AY676" s="20">
        <v>360</v>
      </c>
      <c r="AZ676" s="19">
        <v>147262.27350000001</v>
      </c>
      <c r="BA676" s="19">
        <v>20644</v>
      </c>
      <c r="BB676" s="21">
        <v>45.99</v>
      </c>
      <c r="BC676" s="21">
        <v>44.019518751211002</v>
      </c>
      <c r="BD676" s="21">
        <v>10.17</v>
      </c>
      <c r="BE676" s="21"/>
      <c r="BF676" s="17" t="s">
        <v>91</v>
      </c>
      <c r="BG676" s="14"/>
      <c r="BH676" s="17" t="s">
        <v>517</v>
      </c>
      <c r="BI676" s="17" t="s">
        <v>1072</v>
      </c>
      <c r="BJ676" s="17" t="s">
        <v>1080</v>
      </c>
      <c r="BK676" s="17" t="s">
        <v>78</v>
      </c>
      <c r="BL676" s="15" t="s">
        <v>79</v>
      </c>
      <c r="BM676" s="21">
        <v>153940.69345178001</v>
      </c>
      <c r="BN676" s="15" t="s">
        <v>80</v>
      </c>
      <c r="BO676" s="21"/>
      <c r="BP676" s="22">
        <v>37757</v>
      </c>
      <c r="BQ676" s="22">
        <v>48715</v>
      </c>
      <c r="BR676" s="21"/>
      <c r="BS676" s="21">
        <v>65.47</v>
      </c>
      <c r="BT676" s="21">
        <v>25</v>
      </c>
    </row>
    <row r="677" spans="1:72" s="1" customFormat="1" ht="18.2" customHeight="1" x14ac:dyDescent="0.15">
      <c r="A677" s="5">
        <v>675</v>
      </c>
      <c r="B677" s="6" t="s">
        <v>72</v>
      </c>
      <c r="C677" s="6" t="s">
        <v>73</v>
      </c>
      <c r="D677" s="7">
        <v>45139</v>
      </c>
      <c r="E677" s="8" t="s">
        <v>1098</v>
      </c>
      <c r="F677" s="9">
        <v>206</v>
      </c>
      <c r="G677" s="9">
        <v>205</v>
      </c>
      <c r="H677" s="10">
        <v>50566.1</v>
      </c>
      <c r="I677" s="10">
        <v>35270.400000000001</v>
      </c>
      <c r="J677" s="10">
        <v>0</v>
      </c>
      <c r="K677" s="10">
        <v>85836.5</v>
      </c>
      <c r="L677" s="10">
        <v>371.03</v>
      </c>
      <c r="M677" s="10">
        <v>0</v>
      </c>
      <c r="N677" s="10"/>
      <c r="O677" s="10">
        <v>0</v>
      </c>
      <c r="P677" s="10">
        <v>0</v>
      </c>
      <c r="Q677" s="10">
        <v>0</v>
      </c>
      <c r="R677" s="10">
        <v>0</v>
      </c>
      <c r="S677" s="10">
        <v>85836.5</v>
      </c>
      <c r="T677" s="10">
        <v>132655.07999999999</v>
      </c>
      <c r="U677" s="10">
        <v>444.14</v>
      </c>
      <c r="V677" s="10">
        <v>0</v>
      </c>
      <c r="W677" s="10">
        <v>0</v>
      </c>
      <c r="X677" s="10">
        <v>0</v>
      </c>
      <c r="Y677" s="10">
        <v>0</v>
      </c>
      <c r="Z677" s="10">
        <v>0</v>
      </c>
      <c r="AA677" s="10">
        <v>133099.22</v>
      </c>
      <c r="AB677" s="10">
        <v>0</v>
      </c>
      <c r="AC677" s="10">
        <v>0</v>
      </c>
      <c r="AD677" s="10">
        <v>0</v>
      </c>
      <c r="AE677" s="10">
        <v>0</v>
      </c>
      <c r="AF677" s="10">
        <v>0</v>
      </c>
      <c r="AG677" s="10">
        <v>0</v>
      </c>
      <c r="AH677" s="10">
        <v>0</v>
      </c>
      <c r="AI677" s="10">
        <v>0</v>
      </c>
      <c r="AJ677" s="10">
        <v>0</v>
      </c>
      <c r="AK677" s="10">
        <v>0</v>
      </c>
      <c r="AL677" s="10">
        <v>0</v>
      </c>
      <c r="AM677" s="10">
        <v>0</v>
      </c>
      <c r="AN677" s="10">
        <v>0</v>
      </c>
      <c r="AO677" s="10">
        <v>0</v>
      </c>
      <c r="AP677" s="10">
        <v>0</v>
      </c>
      <c r="AQ677" s="10">
        <v>0</v>
      </c>
      <c r="AR677" s="10">
        <v>0</v>
      </c>
      <c r="AS677" s="10"/>
      <c r="AT677" s="10"/>
      <c r="AU677" s="10">
        <f t="shared" si="10"/>
        <v>0</v>
      </c>
      <c r="AV677" s="10">
        <v>35641.43</v>
      </c>
      <c r="AW677" s="10">
        <v>133099.22</v>
      </c>
      <c r="AX677" s="11">
        <v>89</v>
      </c>
      <c r="AY677" s="11">
        <v>360</v>
      </c>
      <c r="AZ677" s="10">
        <v>307153.1925</v>
      </c>
      <c r="BA677" s="10">
        <v>88825</v>
      </c>
      <c r="BB677" s="12">
        <v>85</v>
      </c>
      <c r="BC677" s="12">
        <v>82.140191387559796</v>
      </c>
      <c r="BD677" s="12">
        <v>10.54</v>
      </c>
      <c r="BE677" s="12"/>
      <c r="BF677" s="8" t="s">
        <v>75</v>
      </c>
      <c r="BG677" s="5"/>
      <c r="BH677" s="8" t="s">
        <v>76</v>
      </c>
      <c r="BI677" s="8" t="s">
        <v>1099</v>
      </c>
      <c r="BJ677" s="8" t="s">
        <v>1100</v>
      </c>
      <c r="BK677" s="8" t="s">
        <v>78</v>
      </c>
      <c r="BL677" s="6" t="s">
        <v>79</v>
      </c>
      <c r="BM677" s="12">
        <v>668728.308953</v>
      </c>
      <c r="BN677" s="6" t="s">
        <v>80</v>
      </c>
      <c r="BO677" s="12"/>
      <c r="BP677" s="13">
        <v>36922</v>
      </c>
      <c r="BQ677" s="13">
        <v>47879</v>
      </c>
      <c r="BR677" s="12"/>
      <c r="BS677" s="12">
        <v>65</v>
      </c>
      <c r="BT677" s="12">
        <v>0</v>
      </c>
    </row>
    <row r="678" spans="1:72" s="1" customFormat="1" ht="18.2" customHeight="1" x14ac:dyDescent="0.15">
      <c r="A678" s="14">
        <v>676</v>
      </c>
      <c r="B678" s="15" t="s">
        <v>72</v>
      </c>
      <c r="C678" s="15" t="s">
        <v>73</v>
      </c>
      <c r="D678" s="16">
        <v>45139</v>
      </c>
      <c r="E678" s="17" t="s">
        <v>1101</v>
      </c>
      <c r="F678" s="18">
        <v>122</v>
      </c>
      <c r="G678" s="18">
        <v>121</v>
      </c>
      <c r="H678" s="19">
        <v>51572.72</v>
      </c>
      <c r="I678" s="19">
        <v>27115.759999999998</v>
      </c>
      <c r="J678" s="19">
        <v>0</v>
      </c>
      <c r="K678" s="19">
        <v>78688.479999999996</v>
      </c>
      <c r="L678" s="19">
        <v>364.78</v>
      </c>
      <c r="M678" s="19">
        <v>0</v>
      </c>
      <c r="N678" s="19"/>
      <c r="O678" s="19">
        <v>0</v>
      </c>
      <c r="P678" s="19">
        <v>0</v>
      </c>
      <c r="Q678" s="19">
        <v>0</v>
      </c>
      <c r="R678" s="19">
        <v>0</v>
      </c>
      <c r="S678" s="19">
        <v>78688.479999999996</v>
      </c>
      <c r="T678" s="19">
        <v>73228.100000000006</v>
      </c>
      <c r="U678" s="19">
        <v>457.71</v>
      </c>
      <c r="V678" s="19">
        <v>0</v>
      </c>
      <c r="W678" s="19">
        <v>0</v>
      </c>
      <c r="X678" s="19">
        <v>0</v>
      </c>
      <c r="Y678" s="19">
        <v>0</v>
      </c>
      <c r="Z678" s="19">
        <v>0</v>
      </c>
      <c r="AA678" s="19">
        <v>73685.81</v>
      </c>
      <c r="AB678" s="19">
        <v>0</v>
      </c>
      <c r="AC678" s="19">
        <v>0</v>
      </c>
      <c r="AD678" s="19">
        <v>0</v>
      </c>
      <c r="AE678" s="19">
        <v>0</v>
      </c>
      <c r="AF678" s="19">
        <v>0</v>
      </c>
      <c r="AG678" s="19">
        <v>0</v>
      </c>
      <c r="AH678" s="19">
        <v>0</v>
      </c>
      <c r="AI678" s="19">
        <v>0</v>
      </c>
      <c r="AJ678" s="19">
        <v>0</v>
      </c>
      <c r="AK678" s="19">
        <v>0</v>
      </c>
      <c r="AL678" s="19">
        <v>0</v>
      </c>
      <c r="AM678" s="19">
        <v>0</v>
      </c>
      <c r="AN678" s="19">
        <v>0</v>
      </c>
      <c r="AO678" s="19">
        <v>0</v>
      </c>
      <c r="AP678" s="19">
        <v>0</v>
      </c>
      <c r="AQ678" s="19">
        <v>0</v>
      </c>
      <c r="AR678" s="19">
        <v>0</v>
      </c>
      <c r="AS678" s="19"/>
      <c r="AT678" s="19"/>
      <c r="AU678" s="19">
        <f t="shared" si="10"/>
        <v>0</v>
      </c>
      <c r="AV678" s="19">
        <v>27480.54</v>
      </c>
      <c r="AW678" s="19">
        <v>73685.81</v>
      </c>
      <c r="AX678" s="20">
        <v>91</v>
      </c>
      <c r="AY678" s="20">
        <v>360</v>
      </c>
      <c r="AZ678" s="19">
        <v>307519.77850000001</v>
      </c>
      <c r="BA678" s="19">
        <v>88825</v>
      </c>
      <c r="BB678" s="21">
        <v>85</v>
      </c>
      <c r="BC678" s="21">
        <v>75.299980861243995</v>
      </c>
      <c r="BD678" s="21">
        <v>10.65</v>
      </c>
      <c r="BE678" s="21"/>
      <c r="BF678" s="17" t="s">
        <v>75</v>
      </c>
      <c r="BG678" s="14"/>
      <c r="BH678" s="17" t="s">
        <v>76</v>
      </c>
      <c r="BI678" s="17" t="s">
        <v>1099</v>
      </c>
      <c r="BJ678" s="17" t="s">
        <v>1100</v>
      </c>
      <c r="BK678" s="17" t="s">
        <v>78</v>
      </c>
      <c r="BL678" s="15" t="s">
        <v>79</v>
      </c>
      <c r="BM678" s="21">
        <v>613040.07228256005</v>
      </c>
      <c r="BN678" s="15" t="s">
        <v>80</v>
      </c>
      <c r="BO678" s="21"/>
      <c r="BP678" s="22">
        <v>36962</v>
      </c>
      <c r="BQ678" s="22">
        <v>47919</v>
      </c>
      <c r="BR678" s="21"/>
      <c r="BS678" s="21">
        <v>90</v>
      </c>
      <c r="BT678" s="21">
        <v>0</v>
      </c>
    </row>
    <row r="679" spans="1:72" s="1" customFormat="1" ht="18.2" customHeight="1" x14ac:dyDescent="0.15">
      <c r="A679" s="5">
        <v>677</v>
      </c>
      <c r="B679" s="6" t="s">
        <v>72</v>
      </c>
      <c r="C679" s="6" t="s">
        <v>73</v>
      </c>
      <c r="D679" s="7">
        <v>45139</v>
      </c>
      <c r="E679" s="8" t="s">
        <v>1102</v>
      </c>
      <c r="F679" s="9">
        <v>72</v>
      </c>
      <c r="G679" s="9">
        <v>71</v>
      </c>
      <c r="H679" s="10">
        <v>34483.769999999997</v>
      </c>
      <c r="I679" s="10">
        <v>14849.96</v>
      </c>
      <c r="J679" s="10">
        <v>0</v>
      </c>
      <c r="K679" s="10">
        <v>49333.73</v>
      </c>
      <c r="L679" s="10">
        <v>273.61</v>
      </c>
      <c r="M679" s="10">
        <v>0</v>
      </c>
      <c r="N679" s="10"/>
      <c r="O679" s="10">
        <v>0</v>
      </c>
      <c r="P679" s="10">
        <v>0</v>
      </c>
      <c r="Q679" s="10">
        <v>0</v>
      </c>
      <c r="R679" s="10">
        <v>0</v>
      </c>
      <c r="S679" s="10">
        <v>49333.73</v>
      </c>
      <c r="T679" s="10">
        <v>25126.6</v>
      </c>
      <c r="U679" s="10">
        <v>281.62</v>
      </c>
      <c r="V679" s="10">
        <v>0</v>
      </c>
      <c r="W679" s="10">
        <v>0</v>
      </c>
      <c r="X679" s="10">
        <v>0</v>
      </c>
      <c r="Y679" s="10">
        <v>0</v>
      </c>
      <c r="Z679" s="10">
        <v>0</v>
      </c>
      <c r="AA679" s="10">
        <v>25408.22</v>
      </c>
      <c r="AB679" s="10">
        <v>0</v>
      </c>
      <c r="AC679" s="10">
        <v>0</v>
      </c>
      <c r="AD679" s="10">
        <v>0</v>
      </c>
      <c r="AE679" s="10">
        <v>0</v>
      </c>
      <c r="AF679" s="10">
        <v>0</v>
      </c>
      <c r="AG679" s="10">
        <v>0</v>
      </c>
      <c r="AH679" s="10">
        <v>0</v>
      </c>
      <c r="AI679" s="10">
        <v>0</v>
      </c>
      <c r="AJ679" s="10">
        <v>0</v>
      </c>
      <c r="AK679" s="10">
        <v>0</v>
      </c>
      <c r="AL679" s="10">
        <v>0</v>
      </c>
      <c r="AM679" s="10">
        <v>0</v>
      </c>
      <c r="AN679" s="10">
        <v>0</v>
      </c>
      <c r="AO679" s="10">
        <v>0</v>
      </c>
      <c r="AP679" s="10">
        <v>0</v>
      </c>
      <c r="AQ679" s="10">
        <v>0</v>
      </c>
      <c r="AR679" s="10">
        <v>0</v>
      </c>
      <c r="AS679" s="10"/>
      <c r="AT679" s="10"/>
      <c r="AU679" s="10">
        <f t="shared" si="10"/>
        <v>0</v>
      </c>
      <c r="AV679" s="10">
        <v>15123.57</v>
      </c>
      <c r="AW679" s="10">
        <v>25408.22</v>
      </c>
      <c r="AX679" s="11">
        <v>86</v>
      </c>
      <c r="AY679" s="11">
        <v>360</v>
      </c>
      <c r="AZ679" s="10">
        <v>213706.8505</v>
      </c>
      <c r="BA679" s="10">
        <v>64350</v>
      </c>
      <c r="BB679" s="12">
        <v>90</v>
      </c>
      <c r="BC679" s="12">
        <v>68.998223776223796</v>
      </c>
      <c r="BD679" s="12">
        <v>9.8000000000000007</v>
      </c>
      <c r="BE679" s="12"/>
      <c r="BF679" s="8" t="s">
        <v>75</v>
      </c>
      <c r="BG679" s="5"/>
      <c r="BH679" s="8" t="s">
        <v>76</v>
      </c>
      <c r="BI679" s="8" t="s">
        <v>1099</v>
      </c>
      <c r="BJ679" s="8" t="s">
        <v>1103</v>
      </c>
      <c r="BK679" s="8" t="s">
        <v>78</v>
      </c>
      <c r="BL679" s="6" t="s">
        <v>79</v>
      </c>
      <c r="BM679" s="12">
        <v>384345.37565305998</v>
      </c>
      <c r="BN679" s="6" t="s">
        <v>80</v>
      </c>
      <c r="BO679" s="12"/>
      <c r="BP679" s="13">
        <v>37075</v>
      </c>
      <c r="BQ679" s="13">
        <v>48032</v>
      </c>
      <c r="BR679" s="12"/>
      <c r="BS679" s="12">
        <v>90</v>
      </c>
      <c r="BT679" s="12">
        <v>0</v>
      </c>
    </row>
    <row r="680" spans="1:72" s="1" customFormat="1" ht="18.2" customHeight="1" x14ac:dyDescent="0.15">
      <c r="A680" s="14">
        <v>678</v>
      </c>
      <c r="B680" s="15" t="s">
        <v>72</v>
      </c>
      <c r="C680" s="15" t="s">
        <v>73</v>
      </c>
      <c r="D680" s="16">
        <v>45139</v>
      </c>
      <c r="E680" s="17" t="s">
        <v>1104</v>
      </c>
      <c r="F680" s="18">
        <v>0</v>
      </c>
      <c r="G680" s="18">
        <v>0</v>
      </c>
      <c r="H680" s="19">
        <v>36177.65</v>
      </c>
      <c r="I680" s="19">
        <v>0</v>
      </c>
      <c r="J680" s="19">
        <v>0</v>
      </c>
      <c r="K680" s="19">
        <v>36177.65</v>
      </c>
      <c r="L680" s="19">
        <v>259.77999999999997</v>
      </c>
      <c r="M680" s="19">
        <v>0</v>
      </c>
      <c r="N680" s="19"/>
      <c r="O680" s="19">
        <v>0</v>
      </c>
      <c r="P680" s="19">
        <v>259.77999999999997</v>
      </c>
      <c r="Q680" s="19">
        <v>1.75</v>
      </c>
      <c r="R680" s="19">
        <v>0</v>
      </c>
      <c r="S680" s="19">
        <v>35916.120000000003</v>
      </c>
      <c r="T680" s="19">
        <v>0</v>
      </c>
      <c r="U680" s="19">
        <v>295.45</v>
      </c>
      <c r="V680" s="19">
        <v>0</v>
      </c>
      <c r="W680" s="19">
        <v>0</v>
      </c>
      <c r="X680" s="19">
        <v>295.45</v>
      </c>
      <c r="Y680" s="19">
        <v>0</v>
      </c>
      <c r="Z680" s="19">
        <v>0</v>
      </c>
      <c r="AA680" s="19">
        <v>0</v>
      </c>
      <c r="AB680" s="19">
        <v>90</v>
      </c>
      <c r="AC680" s="19">
        <v>0</v>
      </c>
      <c r="AD680" s="19">
        <v>0</v>
      </c>
      <c r="AE680" s="19">
        <v>0</v>
      </c>
      <c r="AF680" s="19">
        <v>0</v>
      </c>
      <c r="AG680" s="19">
        <v>0</v>
      </c>
      <c r="AH680" s="19">
        <v>70.959999999999994</v>
      </c>
      <c r="AI680" s="19">
        <v>33.97</v>
      </c>
      <c r="AJ680" s="19">
        <v>0</v>
      </c>
      <c r="AK680" s="19">
        <v>0</v>
      </c>
      <c r="AL680" s="19">
        <v>0</v>
      </c>
      <c r="AM680" s="19">
        <v>0</v>
      </c>
      <c r="AN680" s="19">
        <v>0</v>
      </c>
      <c r="AO680" s="19">
        <v>0</v>
      </c>
      <c r="AP680" s="19">
        <v>0</v>
      </c>
      <c r="AQ680" s="19">
        <v>0</v>
      </c>
      <c r="AR680" s="19">
        <v>0</v>
      </c>
      <c r="AS680" s="19"/>
      <c r="AT680" s="19"/>
      <c r="AU680" s="19">
        <f t="shared" si="10"/>
        <v>751.91</v>
      </c>
      <c r="AV680" s="19">
        <v>0</v>
      </c>
      <c r="AW680" s="19">
        <v>0</v>
      </c>
      <c r="AX680" s="20">
        <v>94</v>
      </c>
      <c r="AY680" s="20">
        <v>360</v>
      </c>
      <c r="AZ680" s="19">
        <v>213490.42</v>
      </c>
      <c r="BA680" s="19">
        <v>64350</v>
      </c>
      <c r="BB680" s="21">
        <v>90</v>
      </c>
      <c r="BC680" s="21">
        <v>50.2323356643357</v>
      </c>
      <c r="BD680" s="21">
        <v>9.8000000000000007</v>
      </c>
      <c r="BE680" s="21"/>
      <c r="BF680" s="17" t="s">
        <v>75</v>
      </c>
      <c r="BG680" s="14"/>
      <c r="BH680" s="17" t="s">
        <v>76</v>
      </c>
      <c r="BI680" s="17" t="s">
        <v>1099</v>
      </c>
      <c r="BJ680" s="17" t="s">
        <v>1103</v>
      </c>
      <c r="BK680" s="17" t="s">
        <v>83</v>
      </c>
      <c r="BL680" s="15" t="s">
        <v>79</v>
      </c>
      <c r="BM680" s="21">
        <v>279812.50623863999</v>
      </c>
      <c r="BN680" s="15" t="s">
        <v>80</v>
      </c>
      <c r="BO680" s="21"/>
      <c r="BP680" s="22">
        <v>37064</v>
      </c>
      <c r="BQ680" s="22">
        <v>48021</v>
      </c>
      <c r="BR680" s="21"/>
      <c r="BS680" s="21">
        <v>90</v>
      </c>
      <c r="BT680" s="21">
        <v>0</v>
      </c>
    </row>
    <row r="681" spans="1:72" s="1" customFormat="1" ht="18.2" customHeight="1" x14ac:dyDescent="0.15">
      <c r="A681" s="5">
        <v>679</v>
      </c>
      <c r="B681" s="6" t="s">
        <v>72</v>
      </c>
      <c r="C681" s="6" t="s">
        <v>73</v>
      </c>
      <c r="D681" s="7">
        <v>45139</v>
      </c>
      <c r="E681" s="8" t="s">
        <v>1105</v>
      </c>
      <c r="F681" s="9">
        <v>0</v>
      </c>
      <c r="G681" s="9">
        <v>0</v>
      </c>
      <c r="H681" s="10">
        <v>30741.78</v>
      </c>
      <c r="I681" s="10">
        <v>0</v>
      </c>
      <c r="J681" s="10">
        <v>0</v>
      </c>
      <c r="K681" s="10">
        <v>30741.78</v>
      </c>
      <c r="L681" s="10">
        <v>225.71</v>
      </c>
      <c r="M681" s="10">
        <v>0</v>
      </c>
      <c r="N681" s="10"/>
      <c r="O681" s="10">
        <v>0</v>
      </c>
      <c r="P681" s="10">
        <v>225.71</v>
      </c>
      <c r="Q681" s="10">
        <v>0.2</v>
      </c>
      <c r="R681" s="10">
        <v>0</v>
      </c>
      <c r="S681" s="10">
        <v>30515.87</v>
      </c>
      <c r="T681" s="10">
        <v>0</v>
      </c>
      <c r="U681" s="10">
        <v>243.63</v>
      </c>
      <c r="V681" s="10">
        <v>0</v>
      </c>
      <c r="W681" s="10">
        <v>0</v>
      </c>
      <c r="X681" s="10">
        <v>243.63</v>
      </c>
      <c r="Y681" s="10">
        <v>0</v>
      </c>
      <c r="Z681" s="10">
        <v>0</v>
      </c>
      <c r="AA681" s="10">
        <v>0</v>
      </c>
      <c r="AB681" s="10">
        <v>90</v>
      </c>
      <c r="AC681" s="10">
        <v>0</v>
      </c>
      <c r="AD681" s="10">
        <v>0</v>
      </c>
      <c r="AE681" s="10">
        <v>0</v>
      </c>
      <c r="AF681" s="10">
        <v>0</v>
      </c>
      <c r="AG681" s="10">
        <v>0</v>
      </c>
      <c r="AH681" s="10">
        <v>61.51</v>
      </c>
      <c r="AI681" s="19">
        <v>33.97</v>
      </c>
      <c r="AJ681" s="10">
        <v>0</v>
      </c>
      <c r="AK681" s="10">
        <v>0</v>
      </c>
      <c r="AL681" s="10">
        <v>0</v>
      </c>
      <c r="AM681" s="10">
        <v>0</v>
      </c>
      <c r="AN681" s="10">
        <v>0</v>
      </c>
      <c r="AO681" s="10">
        <v>0</v>
      </c>
      <c r="AP681" s="10">
        <v>0</v>
      </c>
      <c r="AQ681" s="10">
        <v>0</v>
      </c>
      <c r="AR681" s="10">
        <v>0</v>
      </c>
      <c r="AS681" s="10"/>
      <c r="AT681" s="10"/>
      <c r="AU681" s="10">
        <f t="shared" si="10"/>
        <v>655.0200000000001</v>
      </c>
      <c r="AV681" s="10">
        <v>0</v>
      </c>
      <c r="AW681" s="10">
        <v>0</v>
      </c>
      <c r="AX681" s="11">
        <v>94</v>
      </c>
      <c r="AY681" s="11">
        <v>360</v>
      </c>
      <c r="AZ681" s="10">
        <v>213585.08600000001</v>
      </c>
      <c r="BA681" s="10">
        <v>55770.09</v>
      </c>
      <c r="BB681" s="12">
        <v>78</v>
      </c>
      <c r="BC681" s="12">
        <v>42.679469586654797</v>
      </c>
      <c r="BD681" s="12">
        <v>9.51</v>
      </c>
      <c r="BE681" s="12"/>
      <c r="BF681" s="8" t="s">
        <v>91</v>
      </c>
      <c r="BG681" s="5"/>
      <c r="BH681" s="8" t="s">
        <v>76</v>
      </c>
      <c r="BI681" s="8" t="s">
        <v>1099</v>
      </c>
      <c r="BJ681" s="8"/>
      <c r="BK681" s="8" t="s">
        <v>83</v>
      </c>
      <c r="BL681" s="6" t="s">
        <v>79</v>
      </c>
      <c r="BM681" s="12">
        <v>237740.65975814001</v>
      </c>
      <c r="BN681" s="6" t="s">
        <v>80</v>
      </c>
      <c r="BO681" s="12"/>
      <c r="BP681" s="13">
        <v>37067</v>
      </c>
      <c r="BQ681" s="13">
        <v>48024</v>
      </c>
      <c r="BR681" s="12"/>
      <c r="BS681" s="12">
        <v>90</v>
      </c>
      <c r="BT681" s="12">
        <v>0</v>
      </c>
    </row>
    <row r="682" spans="1:72" s="1" customFormat="1" ht="18.2" customHeight="1" x14ac:dyDescent="0.15">
      <c r="A682" s="14">
        <v>680</v>
      </c>
      <c r="B682" s="15" t="s">
        <v>72</v>
      </c>
      <c r="C682" s="15" t="s">
        <v>73</v>
      </c>
      <c r="D682" s="16">
        <v>45139</v>
      </c>
      <c r="E682" s="17" t="s">
        <v>1106</v>
      </c>
      <c r="F682" s="18">
        <v>133</v>
      </c>
      <c r="G682" s="18">
        <v>132</v>
      </c>
      <c r="H682" s="19">
        <v>37100.9</v>
      </c>
      <c r="I682" s="19">
        <v>20415.88</v>
      </c>
      <c r="J682" s="19">
        <v>0</v>
      </c>
      <c r="K682" s="19">
        <v>57516.78</v>
      </c>
      <c r="L682" s="19">
        <v>252.24</v>
      </c>
      <c r="M682" s="19">
        <v>0</v>
      </c>
      <c r="N682" s="19"/>
      <c r="O682" s="19">
        <v>0</v>
      </c>
      <c r="P682" s="19">
        <v>0</v>
      </c>
      <c r="Q682" s="19">
        <v>0</v>
      </c>
      <c r="R682" s="19">
        <v>0</v>
      </c>
      <c r="S682" s="19">
        <v>57516.78</v>
      </c>
      <c r="T682" s="19">
        <v>53429.73</v>
      </c>
      <c r="U682" s="19">
        <v>302.99</v>
      </c>
      <c r="V682" s="19">
        <v>0</v>
      </c>
      <c r="W682" s="19">
        <v>0</v>
      </c>
      <c r="X682" s="19">
        <v>0</v>
      </c>
      <c r="Y682" s="19">
        <v>0</v>
      </c>
      <c r="Z682" s="19">
        <v>0</v>
      </c>
      <c r="AA682" s="19">
        <v>53732.72</v>
      </c>
      <c r="AB682" s="19">
        <v>0</v>
      </c>
      <c r="AC682" s="19">
        <v>0</v>
      </c>
      <c r="AD682" s="19">
        <v>0</v>
      </c>
      <c r="AE682" s="19">
        <v>0</v>
      </c>
      <c r="AF682" s="19">
        <v>0</v>
      </c>
      <c r="AG682" s="19">
        <v>0</v>
      </c>
      <c r="AH682" s="19">
        <v>0</v>
      </c>
      <c r="AI682" s="19">
        <v>0</v>
      </c>
      <c r="AJ682" s="19">
        <v>0</v>
      </c>
      <c r="AK682" s="19">
        <v>0</v>
      </c>
      <c r="AL682" s="19">
        <v>0</v>
      </c>
      <c r="AM682" s="19">
        <v>0</v>
      </c>
      <c r="AN682" s="19">
        <v>0</v>
      </c>
      <c r="AO682" s="19">
        <v>0</v>
      </c>
      <c r="AP682" s="19">
        <v>0</v>
      </c>
      <c r="AQ682" s="19">
        <v>0</v>
      </c>
      <c r="AR682" s="19">
        <v>0</v>
      </c>
      <c r="AS682" s="19"/>
      <c r="AT682" s="19"/>
      <c r="AU682" s="19">
        <f t="shared" si="10"/>
        <v>0</v>
      </c>
      <c r="AV682" s="19">
        <v>20668.12</v>
      </c>
      <c r="AW682" s="19">
        <v>53732.72</v>
      </c>
      <c r="AX682" s="20">
        <v>96</v>
      </c>
      <c r="AY682" s="20">
        <v>360</v>
      </c>
      <c r="AZ682" s="19">
        <v>213462.24900000001</v>
      </c>
      <c r="BA682" s="19">
        <v>64350</v>
      </c>
      <c r="BB682" s="21">
        <v>90</v>
      </c>
      <c r="BC682" s="21">
        <v>80.443048951048993</v>
      </c>
      <c r="BD682" s="21">
        <v>9.8000000000000007</v>
      </c>
      <c r="BE682" s="21"/>
      <c r="BF682" s="17" t="s">
        <v>75</v>
      </c>
      <c r="BG682" s="14"/>
      <c r="BH682" s="17" t="s">
        <v>76</v>
      </c>
      <c r="BI682" s="17" t="s">
        <v>1099</v>
      </c>
      <c r="BJ682" s="17" t="s">
        <v>1103</v>
      </c>
      <c r="BK682" s="17" t="s">
        <v>78</v>
      </c>
      <c r="BL682" s="15" t="s">
        <v>79</v>
      </c>
      <c r="BM682" s="21">
        <v>448097.24331515998</v>
      </c>
      <c r="BN682" s="15" t="s">
        <v>80</v>
      </c>
      <c r="BO682" s="21"/>
      <c r="BP682" s="22">
        <v>37106</v>
      </c>
      <c r="BQ682" s="22">
        <v>48063</v>
      </c>
      <c r="BR682" s="21"/>
      <c r="BS682" s="21">
        <v>90</v>
      </c>
      <c r="BT682" s="21">
        <v>0</v>
      </c>
    </row>
    <row r="683" spans="1:72" s="1" customFormat="1" ht="18.2" customHeight="1" x14ac:dyDescent="0.15">
      <c r="A683" s="5">
        <v>681</v>
      </c>
      <c r="B683" s="6" t="s">
        <v>72</v>
      </c>
      <c r="C683" s="6" t="s">
        <v>73</v>
      </c>
      <c r="D683" s="7">
        <v>45139</v>
      </c>
      <c r="E683" s="8" t="s">
        <v>1107</v>
      </c>
      <c r="F683" s="9">
        <v>0</v>
      </c>
      <c r="G683" s="9">
        <v>0</v>
      </c>
      <c r="H683" s="10">
        <v>36340.980000000003</v>
      </c>
      <c r="I683" s="10">
        <v>0</v>
      </c>
      <c r="J683" s="10">
        <v>0</v>
      </c>
      <c r="K683" s="10">
        <v>36340.980000000003</v>
      </c>
      <c r="L683" s="10">
        <v>258.44</v>
      </c>
      <c r="M683" s="10">
        <v>0</v>
      </c>
      <c r="N683" s="10"/>
      <c r="O683" s="10">
        <v>0</v>
      </c>
      <c r="P683" s="10">
        <v>258.44</v>
      </c>
      <c r="Q683" s="10">
        <v>0</v>
      </c>
      <c r="R683" s="10">
        <v>0</v>
      </c>
      <c r="S683" s="10">
        <v>36082.54</v>
      </c>
      <c r="T683" s="10">
        <v>0</v>
      </c>
      <c r="U683" s="10">
        <v>296.79000000000002</v>
      </c>
      <c r="V683" s="10">
        <v>0</v>
      </c>
      <c r="W683" s="10">
        <v>0</v>
      </c>
      <c r="X683" s="10">
        <v>296.79000000000002</v>
      </c>
      <c r="Y683" s="10">
        <v>0</v>
      </c>
      <c r="Z683" s="10">
        <v>0</v>
      </c>
      <c r="AA683" s="10">
        <v>0</v>
      </c>
      <c r="AB683" s="10">
        <v>90</v>
      </c>
      <c r="AC683" s="10">
        <v>0</v>
      </c>
      <c r="AD683" s="10">
        <v>0</v>
      </c>
      <c r="AE683" s="10">
        <v>0</v>
      </c>
      <c r="AF683" s="10">
        <v>0</v>
      </c>
      <c r="AG683" s="10">
        <v>0</v>
      </c>
      <c r="AH683" s="10">
        <v>70.959999999999994</v>
      </c>
      <c r="AI683" s="19">
        <v>33.97</v>
      </c>
      <c r="AJ683" s="10">
        <v>0</v>
      </c>
      <c r="AK683" s="10">
        <v>0</v>
      </c>
      <c r="AL683" s="10">
        <v>0</v>
      </c>
      <c r="AM683" s="10">
        <v>0</v>
      </c>
      <c r="AN683" s="10">
        <v>0</v>
      </c>
      <c r="AO683" s="10">
        <v>0</v>
      </c>
      <c r="AP683" s="10">
        <v>0</v>
      </c>
      <c r="AQ683" s="10">
        <v>0</v>
      </c>
      <c r="AR683" s="10">
        <v>0</v>
      </c>
      <c r="AS683" s="10"/>
      <c r="AT683" s="10"/>
      <c r="AU683" s="10">
        <f t="shared" si="10"/>
        <v>750.16000000000008</v>
      </c>
      <c r="AV683" s="10">
        <v>0</v>
      </c>
      <c r="AW683" s="10">
        <v>0</v>
      </c>
      <c r="AX683" s="11">
        <v>95</v>
      </c>
      <c r="AY683" s="11">
        <v>360</v>
      </c>
      <c r="AZ683" s="10">
        <v>213850.63699999999</v>
      </c>
      <c r="BA683" s="10">
        <v>64350</v>
      </c>
      <c r="BB683" s="12">
        <v>90</v>
      </c>
      <c r="BC683" s="12">
        <v>50.465090909090897</v>
      </c>
      <c r="BD683" s="12">
        <v>9.8000000000000007</v>
      </c>
      <c r="BE683" s="12"/>
      <c r="BF683" s="8" t="s">
        <v>75</v>
      </c>
      <c r="BG683" s="5"/>
      <c r="BH683" s="8" t="s">
        <v>76</v>
      </c>
      <c r="BI683" s="8" t="s">
        <v>1099</v>
      </c>
      <c r="BJ683" s="8" t="s">
        <v>1103</v>
      </c>
      <c r="BK683" s="8" t="s">
        <v>83</v>
      </c>
      <c r="BL683" s="6" t="s">
        <v>79</v>
      </c>
      <c r="BM683" s="12">
        <v>281109.03819388</v>
      </c>
      <c r="BN683" s="6" t="s">
        <v>80</v>
      </c>
      <c r="BO683" s="12"/>
      <c r="BP683" s="13">
        <v>37089</v>
      </c>
      <c r="BQ683" s="13">
        <v>48046</v>
      </c>
      <c r="BR683" s="12"/>
      <c r="BS683" s="12">
        <v>90</v>
      </c>
      <c r="BT683" s="12">
        <v>0</v>
      </c>
    </row>
    <row r="684" spans="1:72" s="1" customFormat="1" ht="18.2" customHeight="1" x14ac:dyDescent="0.15">
      <c r="A684" s="14">
        <v>682</v>
      </c>
      <c r="B684" s="15" t="s">
        <v>72</v>
      </c>
      <c r="C684" s="15" t="s">
        <v>73</v>
      </c>
      <c r="D684" s="16">
        <v>45139</v>
      </c>
      <c r="E684" s="17" t="s">
        <v>1108</v>
      </c>
      <c r="F684" s="18">
        <v>185</v>
      </c>
      <c r="G684" s="18">
        <v>184</v>
      </c>
      <c r="H684" s="19">
        <v>37100.9</v>
      </c>
      <c r="I684" s="19">
        <v>24026.91</v>
      </c>
      <c r="J684" s="19">
        <v>0</v>
      </c>
      <c r="K684" s="19">
        <v>61127.81</v>
      </c>
      <c r="L684" s="19">
        <v>252.24</v>
      </c>
      <c r="M684" s="19">
        <v>0</v>
      </c>
      <c r="N684" s="19"/>
      <c r="O684" s="19">
        <v>0</v>
      </c>
      <c r="P684" s="19">
        <v>0</v>
      </c>
      <c r="Q684" s="19">
        <v>0</v>
      </c>
      <c r="R684" s="19">
        <v>0</v>
      </c>
      <c r="S684" s="19">
        <v>61127.81</v>
      </c>
      <c r="T684" s="19">
        <v>78690.600000000006</v>
      </c>
      <c r="U684" s="19">
        <v>302.99</v>
      </c>
      <c r="V684" s="19">
        <v>0</v>
      </c>
      <c r="W684" s="19">
        <v>0</v>
      </c>
      <c r="X684" s="19">
        <v>0</v>
      </c>
      <c r="Y684" s="19">
        <v>0</v>
      </c>
      <c r="Z684" s="19">
        <v>0</v>
      </c>
      <c r="AA684" s="19">
        <v>78993.59</v>
      </c>
      <c r="AB684" s="19">
        <v>0</v>
      </c>
      <c r="AC684" s="19">
        <v>0</v>
      </c>
      <c r="AD684" s="19">
        <v>0</v>
      </c>
      <c r="AE684" s="19">
        <v>0</v>
      </c>
      <c r="AF684" s="19">
        <v>0</v>
      </c>
      <c r="AG684" s="19">
        <v>0</v>
      </c>
      <c r="AH684" s="19">
        <v>0</v>
      </c>
      <c r="AI684" s="19">
        <v>0</v>
      </c>
      <c r="AJ684" s="19">
        <v>0</v>
      </c>
      <c r="AK684" s="19">
        <v>0</v>
      </c>
      <c r="AL684" s="19">
        <v>0</v>
      </c>
      <c r="AM684" s="19">
        <v>0</v>
      </c>
      <c r="AN684" s="19">
        <v>0</v>
      </c>
      <c r="AO684" s="19">
        <v>0</v>
      </c>
      <c r="AP684" s="19">
        <v>0</v>
      </c>
      <c r="AQ684" s="19">
        <v>0</v>
      </c>
      <c r="AR684" s="19">
        <v>0</v>
      </c>
      <c r="AS684" s="19"/>
      <c r="AT684" s="19"/>
      <c r="AU684" s="19">
        <f t="shared" si="10"/>
        <v>0</v>
      </c>
      <c r="AV684" s="19">
        <v>24279.15</v>
      </c>
      <c r="AW684" s="19">
        <v>78993.59</v>
      </c>
      <c r="AX684" s="20">
        <v>96</v>
      </c>
      <c r="AY684" s="20">
        <v>360</v>
      </c>
      <c r="AZ684" s="19">
        <v>213462.24900000001</v>
      </c>
      <c r="BA684" s="19">
        <v>64350</v>
      </c>
      <c r="BB684" s="21">
        <v>90</v>
      </c>
      <c r="BC684" s="21">
        <v>85.4934405594406</v>
      </c>
      <c r="BD684" s="21">
        <v>9.8000000000000007</v>
      </c>
      <c r="BE684" s="21"/>
      <c r="BF684" s="17" t="s">
        <v>75</v>
      </c>
      <c r="BG684" s="14"/>
      <c r="BH684" s="17" t="s">
        <v>76</v>
      </c>
      <c r="BI684" s="17" t="s">
        <v>1099</v>
      </c>
      <c r="BJ684" s="17" t="s">
        <v>1103</v>
      </c>
      <c r="BK684" s="17" t="s">
        <v>78</v>
      </c>
      <c r="BL684" s="15" t="s">
        <v>79</v>
      </c>
      <c r="BM684" s="21">
        <v>476229.77417882002</v>
      </c>
      <c r="BN684" s="15" t="s">
        <v>80</v>
      </c>
      <c r="BO684" s="21"/>
      <c r="BP684" s="22">
        <v>37106</v>
      </c>
      <c r="BQ684" s="22">
        <v>48063</v>
      </c>
      <c r="BR684" s="21"/>
      <c r="BS684" s="21">
        <v>90</v>
      </c>
      <c r="BT684" s="21">
        <v>0</v>
      </c>
    </row>
    <row r="685" spans="1:72" s="1" customFormat="1" ht="18.2" customHeight="1" x14ac:dyDescent="0.15">
      <c r="A685" s="5">
        <v>683</v>
      </c>
      <c r="B685" s="6" t="s">
        <v>72</v>
      </c>
      <c r="C685" s="6" t="s">
        <v>73</v>
      </c>
      <c r="D685" s="7">
        <v>45139</v>
      </c>
      <c r="E685" s="8" t="s">
        <v>1109</v>
      </c>
      <c r="F685" s="9">
        <v>0</v>
      </c>
      <c r="G685" s="9">
        <v>0</v>
      </c>
      <c r="H685" s="10">
        <v>33990.97</v>
      </c>
      <c r="I685" s="10">
        <v>0</v>
      </c>
      <c r="J685" s="10">
        <v>0</v>
      </c>
      <c r="K685" s="10">
        <v>33990.97</v>
      </c>
      <c r="L685" s="10">
        <v>277.64</v>
      </c>
      <c r="M685" s="10">
        <v>0</v>
      </c>
      <c r="N685" s="10"/>
      <c r="O685" s="10">
        <v>0</v>
      </c>
      <c r="P685" s="10">
        <v>277.64</v>
      </c>
      <c r="Q685" s="10">
        <v>0</v>
      </c>
      <c r="R685" s="10">
        <v>0</v>
      </c>
      <c r="S685" s="10">
        <v>33713.33</v>
      </c>
      <c r="T685" s="10">
        <v>0</v>
      </c>
      <c r="U685" s="10">
        <v>277.58999999999997</v>
      </c>
      <c r="V685" s="10">
        <v>0</v>
      </c>
      <c r="W685" s="10">
        <v>0</v>
      </c>
      <c r="X685" s="10">
        <v>277.58999999999997</v>
      </c>
      <c r="Y685" s="10">
        <v>0</v>
      </c>
      <c r="Z685" s="10">
        <v>0</v>
      </c>
      <c r="AA685" s="10">
        <v>0</v>
      </c>
      <c r="AB685" s="10">
        <v>90</v>
      </c>
      <c r="AC685" s="10">
        <v>0</v>
      </c>
      <c r="AD685" s="10">
        <v>0</v>
      </c>
      <c r="AE685" s="10">
        <v>0</v>
      </c>
      <c r="AF685" s="10">
        <v>0</v>
      </c>
      <c r="AG685" s="10">
        <v>0</v>
      </c>
      <c r="AH685" s="10">
        <v>70.97</v>
      </c>
      <c r="AI685" s="19">
        <v>33.97</v>
      </c>
      <c r="AJ685" s="10">
        <v>0</v>
      </c>
      <c r="AK685" s="10">
        <v>0</v>
      </c>
      <c r="AL685" s="10">
        <v>0</v>
      </c>
      <c r="AM685" s="10">
        <v>0</v>
      </c>
      <c r="AN685" s="10">
        <v>0</v>
      </c>
      <c r="AO685" s="10">
        <v>0</v>
      </c>
      <c r="AP685" s="10">
        <v>0</v>
      </c>
      <c r="AQ685" s="10">
        <v>0</v>
      </c>
      <c r="AR685" s="10">
        <v>0</v>
      </c>
      <c r="AS685" s="10"/>
      <c r="AT685" s="10"/>
      <c r="AU685" s="10">
        <f t="shared" si="10"/>
        <v>750.17</v>
      </c>
      <c r="AV685" s="10">
        <v>0</v>
      </c>
      <c r="AW685" s="10">
        <v>0</v>
      </c>
      <c r="AX685" s="11">
        <v>95</v>
      </c>
      <c r="AY685" s="11">
        <v>360</v>
      </c>
      <c r="AZ685" s="10">
        <v>213813.45699999999</v>
      </c>
      <c r="BA685" s="10">
        <v>64350</v>
      </c>
      <c r="BB685" s="12">
        <v>90</v>
      </c>
      <c r="BC685" s="12">
        <v>47.1515104895105</v>
      </c>
      <c r="BD685" s="12">
        <v>9.8000000000000007</v>
      </c>
      <c r="BE685" s="12"/>
      <c r="BF685" s="8" t="s">
        <v>75</v>
      </c>
      <c r="BG685" s="5"/>
      <c r="BH685" s="8" t="s">
        <v>76</v>
      </c>
      <c r="BI685" s="8" t="s">
        <v>1099</v>
      </c>
      <c r="BJ685" s="8" t="s">
        <v>1103</v>
      </c>
      <c r="BK685" s="8" t="s">
        <v>83</v>
      </c>
      <c r="BL685" s="6" t="s">
        <v>79</v>
      </c>
      <c r="BM685" s="12">
        <v>262651.18172425998</v>
      </c>
      <c r="BN685" s="6" t="s">
        <v>80</v>
      </c>
      <c r="BO685" s="12"/>
      <c r="BP685" s="13">
        <v>37082</v>
      </c>
      <c r="BQ685" s="13">
        <v>48039</v>
      </c>
      <c r="BR685" s="12"/>
      <c r="BS685" s="12">
        <v>90</v>
      </c>
      <c r="BT685" s="12">
        <v>0</v>
      </c>
    </row>
    <row r="686" spans="1:72" s="1" customFormat="1" ht="18.2" customHeight="1" x14ac:dyDescent="0.15">
      <c r="A686" s="14">
        <v>684</v>
      </c>
      <c r="B686" s="15" t="s">
        <v>72</v>
      </c>
      <c r="C686" s="15" t="s">
        <v>73</v>
      </c>
      <c r="D686" s="16">
        <v>45139</v>
      </c>
      <c r="E686" s="17" t="s">
        <v>1110</v>
      </c>
      <c r="F686" s="18">
        <v>42</v>
      </c>
      <c r="G686" s="18">
        <v>41</v>
      </c>
      <c r="H686" s="19">
        <v>31675.18</v>
      </c>
      <c r="I686" s="19">
        <v>7940.3</v>
      </c>
      <c r="J686" s="19">
        <v>0</v>
      </c>
      <c r="K686" s="19">
        <v>39615.480000000003</v>
      </c>
      <c r="L686" s="19">
        <v>223.07</v>
      </c>
      <c r="M686" s="19">
        <v>0</v>
      </c>
      <c r="N686" s="19"/>
      <c r="O686" s="19">
        <v>0</v>
      </c>
      <c r="P686" s="19">
        <v>0</v>
      </c>
      <c r="Q686" s="19">
        <v>0</v>
      </c>
      <c r="R686" s="19">
        <v>0</v>
      </c>
      <c r="S686" s="19">
        <v>39615.480000000003</v>
      </c>
      <c r="T686" s="19">
        <v>11994.16</v>
      </c>
      <c r="U686" s="19">
        <v>251.56</v>
      </c>
      <c r="V686" s="19">
        <v>0</v>
      </c>
      <c r="W686" s="19">
        <v>0</v>
      </c>
      <c r="X686" s="19">
        <v>0</v>
      </c>
      <c r="Y686" s="19">
        <v>0</v>
      </c>
      <c r="Z686" s="19">
        <v>0</v>
      </c>
      <c r="AA686" s="19">
        <v>12245.72</v>
      </c>
      <c r="AB686" s="19">
        <v>0</v>
      </c>
      <c r="AC686" s="19">
        <v>0</v>
      </c>
      <c r="AD686" s="19">
        <v>0</v>
      </c>
      <c r="AE686" s="19">
        <v>0</v>
      </c>
      <c r="AF686" s="19">
        <v>0</v>
      </c>
      <c r="AG686" s="19">
        <v>0</v>
      </c>
      <c r="AH686" s="19">
        <v>0</v>
      </c>
      <c r="AI686" s="19">
        <v>0</v>
      </c>
      <c r="AJ686" s="19">
        <v>0</v>
      </c>
      <c r="AK686" s="19">
        <v>0</v>
      </c>
      <c r="AL686" s="19">
        <v>0</v>
      </c>
      <c r="AM686" s="19">
        <v>0</v>
      </c>
      <c r="AN686" s="19">
        <v>0</v>
      </c>
      <c r="AO686" s="19">
        <v>0</v>
      </c>
      <c r="AP686" s="19">
        <v>0</v>
      </c>
      <c r="AQ686" s="19">
        <v>0</v>
      </c>
      <c r="AR686" s="19">
        <v>0</v>
      </c>
      <c r="AS686" s="19"/>
      <c r="AT686" s="19"/>
      <c r="AU686" s="19">
        <f t="shared" si="10"/>
        <v>0</v>
      </c>
      <c r="AV686" s="19">
        <v>8163.37</v>
      </c>
      <c r="AW686" s="19">
        <v>12245.72</v>
      </c>
      <c r="AX686" s="20">
        <v>95</v>
      </c>
      <c r="AY686" s="20">
        <v>360</v>
      </c>
      <c r="AZ686" s="19">
        <v>213850.63699999999</v>
      </c>
      <c r="BA686" s="19">
        <v>56300</v>
      </c>
      <c r="BB686" s="21">
        <v>78.739999999999995</v>
      </c>
      <c r="BC686" s="21">
        <v>55.4053800213144</v>
      </c>
      <c r="BD686" s="21">
        <v>9.5299999999999994</v>
      </c>
      <c r="BE686" s="21"/>
      <c r="BF686" s="17" t="s">
        <v>75</v>
      </c>
      <c r="BG686" s="14"/>
      <c r="BH686" s="17" t="s">
        <v>76</v>
      </c>
      <c r="BI686" s="17" t="s">
        <v>1099</v>
      </c>
      <c r="BJ686" s="17" t="s">
        <v>1103</v>
      </c>
      <c r="BK686" s="17" t="s">
        <v>78</v>
      </c>
      <c r="BL686" s="15" t="s">
        <v>79</v>
      </c>
      <c r="BM686" s="21">
        <v>308633.19157656003</v>
      </c>
      <c r="BN686" s="15" t="s">
        <v>80</v>
      </c>
      <c r="BO686" s="21"/>
      <c r="BP686" s="22">
        <v>37089</v>
      </c>
      <c r="BQ686" s="22">
        <v>48046</v>
      </c>
      <c r="BR686" s="21"/>
      <c r="BS686" s="21">
        <v>90</v>
      </c>
      <c r="BT686" s="21">
        <v>0</v>
      </c>
    </row>
    <row r="687" spans="1:72" s="1" customFormat="1" ht="18.2" customHeight="1" x14ac:dyDescent="0.15">
      <c r="A687" s="5">
        <v>685</v>
      </c>
      <c r="B687" s="6" t="s">
        <v>72</v>
      </c>
      <c r="C687" s="6" t="s">
        <v>73</v>
      </c>
      <c r="D687" s="7">
        <v>45139</v>
      </c>
      <c r="E687" s="8" t="s">
        <v>1111</v>
      </c>
      <c r="F687" s="9">
        <v>63</v>
      </c>
      <c r="G687" s="9">
        <v>62</v>
      </c>
      <c r="H687" s="10">
        <v>36458.14</v>
      </c>
      <c r="I687" s="10">
        <v>12544.08</v>
      </c>
      <c r="J687" s="10">
        <v>0</v>
      </c>
      <c r="K687" s="10">
        <v>49002.22</v>
      </c>
      <c r="L687" s="10">
        <v>257.49</v>
      </c>
      <c r="M687" s="10">
        <v>0</v>
      </c>
      <c r="N687" s="10"/>
      <c r="O687" s="10">
        <v>0</v>
      </c>
      <c r="P687" s="10">
        <v>0</v>
      </c>
      <c r="Q687" s="10">
        <v>0</v>
      </c>
      <c r="R687" s="10">
        <v>0</v>
      </c>
      <c r="S687" s="10">
        <v>49002.22</v>
      </c>
      <c r="T687" s="10">
        <v>21937.34</v>
      </c>
      <c r="U687" s="10">
        <v>297.74</v>
      </c>
      <c r="V687" s="10">
        <v>0</v>
      </c>
      <c r="W687" s="10">
        <v>0</v>
      </c>
      <c r="X687" s="10">
        <v>0</v>
      </c>
      <c r="Y687" s="10">
        <v>0</v>
      </c>
      <c r="Z687" s="10">
        <v>0</v>
      </c>
      <c r="AA687" s="10">
        <v>22235.08</v>
      </c>
      <c r="AB687" s="10">
        <v>0</v>
      </c>
      <c r="AC687" s="10">
        <v>0</v>
      </c>
      <c r="AD687" s="10">
        <v>0</v>
      </c>
      <c r="AE687" s="10">
        <v>0</v>
      </c>
      <c r="AF687" s="10">
        <v>0</v>
      </c>
      <c r="AG687" s="10">
        <v>0</v>
      </c>
      <c r="AH687" s="10">
        <v>0</v>
      </c>
      <c r="AI687" s="10">
        <v>0</v>
      </c>
      <c r="AJ687" s="10">
        <v>0</v>
      </c>
      <c r="AK687" s="10">
        <v>0</v>
      </c>
      <c r="AL687" s="10">
        <v>0</v>
      </c>
      <c r="AM687" s="10">
        <v>0</v>
      </c>
      <c r="AN687" s="10">
        <v>0</v>
      </c>
      <c r="AO687" s="10">
        <v>0</v>
      </c>
      <c r="AP687" s="10">
        <v>0</v>
      </c>
      <c r="AQ687" s="10">
        <v>0</v>
      </c>
      <c r="AR687" s="10">
        <v>0</v>
      </c>
      <c r="AS687" s="10"/>
      <c r="AT687" s="10"/>
      <c r="AU687" s="10">
        <f t="shared" si="10"/>
        <v>0</v>
      </c>
      <c r="AV687" s="10">
        <v>12801.57</v>
      </c>
      <c r="AW687" s="10">
        <v>22235.08</v>
      </c>
      <c r="AX687" s="11">
        <v>95</v>
      </c>
      <c r="AY687" s="11">
        <v>360</v>
      </c>
      <c r="AZ687" s="10">
        <v>213813.45699999999</v>
      </c>
      <c r="BA687" s="10">
        <v>64350</v>
      </c>
      <c r="BB687" s="12">
        <v>90</v>
      </c>
      <c r="BC687" s="12">
        <v>68.534573426573402</v>
      </c>
      <c r="BD687" s="12">
        <v>9.8000000000000007</v>
      </c>
      <c r="BE687" s="12"/>
      <c r="BF687" s="8" t="s">
        <v>75</v>
      </c>
      <c r="BG687" s="5"/>
      <c r="BH687" s="8" t="s">
        <v>76</v>
      </c>
      <c r="BI687" s="8" t="s">
        <v>1099</v>
      </c>
      <c r="BJ687" s="8" t="s">
        <v>1103</v>
      </c>
      <c r="BK687" s="8" t="s">
        <v>78</v>
      </c>
      <c r="BL687" s="6" t="s">
        <v>79</v>
      </c>
      <c r="BM687" s="12">
        <v>381762.67340283998</v>
      </c>
      <c r="BN687" s="6" t="s">
        <v>80</v>
      </c>
      <c r="BO687" s="12"/>
      <c r="BP687" s="13">
        <v>37082</v>
      </c>
      <c r="BQ687" s="13">
        <v>48039</v>
      </c>
      <c r="BR687" s="12"/>
      <c r="BS687" s="12">
        <v>90</v>
      </c>
      <c r="BT687" s="12">
        <v>0</v>
      </c>
    </row>
    <row r="688" spans="1:72" s="1" customFormat="1" ht="18.2" customHeight="1" x14ac:dyDescent="0.15">
      <c r="A688" s="14">
        <v>686</v>
      </c>
      <c r="B688" s="15" t="s">
        <v>72</v>
      </c>
      <c r="C688" s="15" t="s">
        <v>73</v>
      </c>
      <c r="D688" s="16">
        <v>45139</v>
      </c>
      <c r="E688" s="17" t="s">
        <v>1112</v>
      </c>
      <c r="F688" s="18">
        <v>0</v>
      </c>
      <c r="G688" s="18">
        <v>0</v>
      </c>
      <c r="H688" s="19">
        <v>36848.660000000003</v>
      </c>
      <c r="I688" s="19">
        <v>0</v>
      </c>
      <c r="J688" s="19">
        <v>0</v>
      </c>
      <c r="K688" s="19">
        <v>36848.660000000003</v>
      </c>
      <c r="L688" s="19">
        <v>254.29</v>
      </c>
      <c r="M688" s="19">
        <v>0</v>
      </c>
      <c r="N688" s="19"/>
      <c r="O688" s="19">
        <v>0</v>
      </c>
      <c r="P688" s="19">
        <v>254.29</v>
      </c>
      <c r="Q688" s="19">
        <v>0</v>
      </c>
      <c r="R688" s="19">
        <v>0</v>
      </c>
      <c r="S688" s="19">
        <v>36594.370000000003</v>
      </c>
      <c r="T688" s="19">
        <v>0</v>
      </c>
      <c r="U688" s="19">
        <v>300.94</v>
      </c>
      <c r="V688" s="19">
        <v>0</v>
      </c>
      <c r="W688" s="19">
        <v>0</v>
      </c>
      <c r="X688" s="19">
        <v>300.94</v>
      </c>
      <c r="Y688" s="19">
        <v>0</v>
      </c>
      <c r="Z688" s="19">
        <v>0</v>
      </c>
      <c r="AA688" s="19">
        <v>0</v>
      </c>
      <c r="AB688" s="19">
        <v>90</v>
      </c>
      <c r="AC688" s="19">
        <v>0</v>
      </c>
      <c r="AD688" s="19">
        <v>0</v>
      </c>
      <c r="AE688" s="19">
        <v>0</v>
      </c>
      <c r="AF688" s="19">
        <v>0</v>
      </c>
      <c r="AG688" s="19">
        <v>0</v>
      </c>
      <c r="AH688" s="19">
        <v>70.959999999999994</v>
      </c>
      <c r="AI688" s="19">
        <v>33.97</v>
      </c>
      <c r="AJ688" s="19">
        <v>0</v>
      </c>
      <c r="AK688" s="19">
        <v>0</v>
      </c>
      <c r="AL688" s="19">
        <v>0</v>
      </c>
      <c r="AM688" s="19">
        <v>0</v>
      </c>
      <c r="AN688" s="19">
        <v>0</v>
      </c>
      <c r="AO688" s="19">
        <v>0</v>
      </c>
      <c r="AP688" s="19">
        <v>0</v>
      </c>
      <c r="AQ688" s="19">
        <v>0</v>
      </c>
      <c r="AR688" s="19">
        <v>0</v>
      </c>
      <c r="AS688" s="19"/>
      <c r="AT688" s="19"/>
      <c r="AU688" s="19">
        <f t="shared" si="10"/>
        <v>750.16</v>
      </c>
      <c r="AV688" s="19">
        <v>0</v>
      </c>
      <c r="AW688" s="19">
        <v>0</v>
      </c>
      <c r="AX688" s="20">
        <v>95</v>
      </c>
      <c r="AY688" s="20">
        <v>360</v>
      </c>
      <c r="AZ688" s="19">
        <v>213813.45699999999</v>
      </c>
      <c r="BA688" s="19">
        <v>64350</v>
      </c>
      <c r="BB688" s="21">
        <v>90</v>
      </c>
      <c r="BC688" s="21">
        <v>51.180937062937097</v>
      </c>
      <c r="BD688" s="21">
        <v>9.8000000000000007</v>
      </c>
      <c r="BE688" s="21"/>
      <c r="BF688" s="17" t="s">
        <v>75</v>
      </c>
      <c r="BG688" s="14"/>
      <c r="BH688" s="17" t="s">
        <v>76</v>
      </c>
      <c r="BI688" s="17" t="s">
        <v>1099</v>
      </c>
      <c r="BJ688" s="17" t="s">
        <v>1103</v>
      </c>
      <c r="BK688" s="17" t="s">
        <v>83</v>
      </c>
      <c r="BL688" s="15" t="s">
        <v>79</v>
      </c>
      <c r="BM688" s="21">
        <v>285096.56343514001</v>
      </c>
      <c r="BN688" s="15" t="s">
        <v>80</v>
      </c>
      <c r="BO688" s="21"/>
      <c r="BP688" s="22">
        <v>37082</v>
      </c>
      <c r="BQ688" s="22">
        <v>48039</v>
      </c>
      <c r="BR688" s="21"/>
      <c r="BS688" s="21">
        <v>90</v>
      </c>
      <c r="BT688" s="21">
        <v>0</v>
      </c>
    </row>
    <row r="689" spans="1:72" s="1" customFormat="1" ht="18.2" customHeight="1" x14ac:dyDescent="0.15">
      <c r="A689" s="5">
        <v>687</v>
      </c>
      <c r="B689" s="6" t="s">
        <v>72</v>
      </c>
      <c r="C689" s="6" t="s">
        <v>73</v>
      </c>
      <c r="D689" s="7">
        <v>45139</v>
      </c>
      <c r="E689" s="8" t="s">
        <v>1113</v>
      </c>
      <c r="F689" s="9">
        <v>112</v>
      </c>
      <c r="G689" s="9">
        <v>111</v>
      </c>
      <c r="H689" s="10">
        <v>36848.660000000003</v>
      </c>
      <c r="I689" s="10">
        <v>18616.509999999998</v>
      </c>
      <c r="J689" s="10">
        <v>0</v>
      </c>
      <c r="K689" s="10">
        <v>55465.17</v>
      </c>
      <c r="L689" s="10">
        <v>254.29</v>
      </c>
      <c r="M689" s="10">
        <v>0</v>
      </c>
      <c r="N689" s="10"/>
      <c r="O689" s="10">
        <v>0</v>
      </c>
      <c r="P689" s="10">
        <v>0</v>
      </c>
      <c r="Q689" s="10">
        <v>0</v>
      </c>
      <c r="R689" s="10">
        <v>0</v>
      </c>
      <c r="S689" s="10">
        <v>55465.17</v>
      </c>
      <c r="T689" s="10">
        <v>43569.27</v>
      </c>
      <c r="U689" s="10">
        <v>300.94</v>
      </c>
      <c r="V689" s="10">
        <v>0</v>
      </c>
      <c r="W689" s="10">
        <v>0</v>
      </c>
      <c r="X689" s="10">
        <v>0</v>
      </c>
      <c r="Y689" s="10">
        <v>0</v>
      </c>
      <c r="Z689" s="10">
        <v>0</v>
      </c>
      <c r="AA689" s="10">
        <v>43870.21</v>
      </c>
      <c r="AB689" s="10">
        <v>0</v>
      </c>
      <c r="AC689" s="10">
        <v>0</v>
      </c>
      <c r="AD689" s="10">
        <v>0</v>
      </c>
      <c r="AE689" s="10">
        <v>0</v>
      </c>
      <c r="AF689" s="10">
        <v>0</v>
      </c>
      <c r="AG689" s="10">
        <v>0</v>
      </c>
      <c r="AH689" s="10">
        <v>0</v>
      </c>
      <c r="AI689" s="10">
        <v>0</v>
      </c>
      <c r="AJ689" s="10">
        <v>0</v>
      </c>
      <c r="AK689" s="10">
        <v>0</v>
      </c>
      <c r="AL689" s="10">
        <v>0</v>
      </c>
      <c r="AM689" s="10">
        <v>0</v>
      </c>
      <c r="AN689" s="10">
        <v>0</v>
      </c>
      <c r="AO689" s="10">
        <v>0</v>
      </c>
      <c r="AP689" s="10">
        <v>0</v>
      </c>
      <c r="AQ689" s="10">
        <v>0</v>
      </c>
      <c r="AR689" s="10">
        <v>0</v>
      </c>
      <c r="AS689" s="10"/>
      <c r="AT689" s="10"/>
      <c r="AU689" s="10">
        <f t="shared" si="10"/>
        <v>0</v>
      </c>
      <c r="AV689" s="10">
        <v>18870.8</v>
      </c>
      <c r="AW689" s="10">
        <v>43870.21</v>
      </c>
      <c r="AX689" s="11">
        <v>95</v>
      </c>
      <c r="AY689" s="11">
        <v>360</v>
      </c>
      <c r="AZ689" s="10">
        <v>213829.40150000001</v>
      </c>
      <c r="BA689" s="10">
        <v>64350</v>
      </c>
      <c r="BB689" s="12">
        <v>90</v>
      </c>
      <c r="BC689" s="12">
        <v>77.573664335664304</v>
      </c>
      <c r="BD689" s="12">
        <v>9.8000000000000007</v>
      </c>
      <c r="BE689" s="12"/>
      <c r="BF689" s="8" t="s">
        <v>75</v>
      </c>
      <c r="BG689" s="5"/>
      <c r="BH689" s="8" t="s">
        <v>76</v>
      </c>
      <c r="BI689" s="8" t="s">
        <v>1099</v>
      </c>
      <c r="BJ689" s="8"/>
      <c r="BK689" s="8" t="s">
        <v>78</v>
      </c>
      <c r="BL689" s="6" t="s">
        <v>79</v>
      </c>
      <c r="BM689" s="12">
        <v>432113.72015274002</v>
      </c>
      <c r="BN689" s="6" t="s">
        <v>80</v>
      </c>
      <c r="BO689" s="12"/>
      <c r="BP689" s="13">
        <v>37085</v>
      </c>
      <c r="BQ689" s="13">
        <v>48042</v>
      </c>
      <c r="BR689" s="12"/>
      <c r="BS689" s="12">
        <v>90</v>
      </c>
      <c r="BT689" s="12">
        <v>0</v>
      </c>
    </row>
    <row r="690" spans="1:72" s="1" customFormat="1" ht="18.2" customHeight="1" x14ac:dyDescent="0.15">
      <c r="A690" s="14">
        <v>688</v>
      </c>
      <c r="B690" s="15" t="s">
        <v>72</v>
      </c>
      <c r="C690" s="15" t="s">
        <v>73</v>
      </c>
      <c r="D690" s="16">
        <v>45139</v>
      </c>
      <c r="E690" s="17" t="s">
        <v>1114</v>
      </c>
      <c r="F690" s="18">
        <v>0</v>
      </c>
      <c r="G690" s="18">
        <v>0</v>
      </c>
      <c r="H690" s="19">
        <v>36590.47</v>
      </c>
      <c r="I690" s="19">
        <v>254.33</v>
      </c>
      <c r="J690" s="19">
        <v>0</v>
      </c>
      <c r="K690" s="19">
        <v>36844.800000000003</v>
      </c>
      <c r="L690" s="19">
        <v>256.41000000000003</v>
      </c>
      <c r="M690" s="19">
        <v>0</v>
      </c>
      <c r="N690" s="19"/>
      <c r="O690" s="19">
        <v>254.33</v>
      </c>
      <c r="P690" s="19">
        <v>0</v>
      </c>
      <c r="Q690" s="19">
        <v>0</v>
      </c>
      <c r="R690" s="19">
        <v>0</v>
      </c>
      <c r="S690" s="19">
        <v>36590.47</v>
      </c>
      <c r="T690" s="19">
        <v>300.89999999999998</v>
      </c>
      <c r="U690" s="19">
        <v>298.82</v>
      </c>
      <c r="V690" s="19">
        <v>0</v>
      </c>
      <c r="W690" s="19">
        <v>300.89999999999998</v>
      </c>
      <c r="X690" s="19">
        <v>0</v>
      </c>
      <c r="Y690" s="19">
        <v>0</v>
      </c>
      <c r="Z690" s="19">
        <v>0</v>
      </c>
      <c r="AA690" s="19">
        <v>298.82</v>
      </c>
      <c r="AB690" s="19">
        <v>0</v>
      </c>
      <c r="AC690" s="19">
        <v>0</v>
      </c>
      <c r="AD690" s="19">
        <v>0</v>
      </c>
      <c r="AE690" s="19">
        <v>0</v>
      </c>
      <c r="AF690" s="19">
        <v>0</v>
      </c>
      <c r="AG690" s="19">
        <v>0</v>
      </c>
      <c r="AH690" s="19">
        <v>0</v>
      </c>
      <c r="AI690" s="19">
        <v>33.97</v>
      </c>
      <c r="AJ690" s="19">
        <v>0</v>
      </c>
      <c r="AK690" s="19">
        <v>0</v>
      </c>
      <c r="AL690" s="19">
        <v>0</v>
      </c>
      <c r="AM690" s="19">
        <v>70</v>
      </c>
      <c r="AN690" s="19">
        <v>0</v>
      </c>
      <c r="AO690" s="19">
        <v>70.959999999999994</v>
      </c>
      <c r="AP690" s="19">
        <v>0</v>
      </c>
      <c r="AQ690" s="19">
        <v>0</v>
      </c>
      <c r="AR690" s="19">
        <v>0</v>
      </c>
      <c r="AS690" s="19"/>
      <c r="AT690" s="19"/>
      <c r="AU690" s="19">
        <f t="shared" si="10"/>
        <v>730.16</v>
      </c>
      <c r="AV690" s="19">
        <v>256.41000000000003</v>
      </c>
      <c r="AW690" s="19">
        <v>298.82</v>
      </c>
      <c r="AX690" s="20">
        <v>97</v>
      </c>
      <c r="AY690" s="20">
        <v>360</v>
      </c>
      <c r="AZ690" s="19">
        <v>213882.23999999999</v>
      </c>
      <c r="BA690" s="19">
        <v>64350</v>
      </c>
      <c r="BB690" s="21">
        <v>90</v>
      </c>
      <c r="BC690" s="21">
        <v>51.1754825174825</v>
      </c>
      <c r="BD690" s="21">
        <v>9.8000000000000007</v>
      </c>
      <c r="BE690" s="21"/>
      <c r="BF690" s="17" t="s">
        <v>75</v>
      </c>
      <c r="BG690" s="14"/>
      <c r="BH690" s="17" t="s">
        <v>76</v>
      </c>
      <c r="BI690" s="17" t="s">
        <v>1099</v>
      </c>
      <c r="BJ690" s="17" t="s">
        <v>1103</v>
      </c>
      <c r="BK690" s="17" t="s">
        <v>83</v>
      </c>
      <c r="BL690" s="15" t="s">
        <v>79</v>
      </c>
      <c r="BM690" s="21">
        <v>285066.17961933999</v>
      </c>
      <c r="BN690" s="15" t="s">
        <v>80</v>
      </c>
      <c r="BO690" s="21"/>
      <c r="BP690" s="22">
        <v>37137</v>
      </c>
      <c r="BQ690" s="22">
        <v>48094</v>
      </c>
      <c r="BR690" s="21"/>
      <c r="BS690" s="21">
        <v>90</v>
      </c>
      <c r="BT690" s="21">
        <v>70</v>
      </c>
    </row>
    <row r="691" spans="1:72" s="1" customFormat="1" ht="18.2" customHeight="1" x14ac:dyDescent="0.15">
      <c r="A691" s="5">
        <v>689</v>
      </c>
      <c r="B691" s="6" t="s">
        <v>72</v>
      </c>
      <c r="C691" s="6" t="s">
        <v>73</v>
      </c>
      <c r="D691" s="7">
        <v>45139</v>
      </c>
      <c r="E691" s="8" t="s">
        <v>1115</v>
      </c>
      <c r="F691" s="9">
        <v>83</v>
      </c>
      <c r="G691" s="9">
        <v>82</v>
      </c>
      <c r="H691" s="10">
        <v>33171.129999999997</v>
      </c>
      <c r="I691" s="10">
        <v>29251.5</v>
      </c>
      <c r="J691" s="10">
        <v>0</v>
      </c>
      <c r="K691" s="10">
        <v>62422.63</v>
      </c>
      <c r="L691" s="10">
        <v>489.23</v>
      </c>
      <c r="M691" s="10">
        <v>0</v>
      </c>
      <c r="N691" s="10"/>
      <c r="O691" s="10">
        <v>0</v>
      </c>
      <c r="P691" s="10">
        <v>0</v>
      </c>
      <c r="Q691" s="10">
        <v>0</v>
      </c>
      <c r="R691" s="10">
        <v>0</v>
      </c>
      <c r="S691" s="10">
        <v>62422.63</v>
      </c>
      <c r="T691" s="10">
        <v>36356.839999999997</v>
      </c>
      <c r="U691" s="10">
        <v>281.68</v>
      </c>
      <c r="V691" s="10">
        <v>0</v>
      </c>
      <c r="W691" s="10">
        <v>0</v>
      </c>
      <c r="X691" s="10">
        <v>0</v>
      </c>
      <c r="Y691" s="10">
        <v>0</v>
      </c>
      <c r="Z691" s="10">
        <v>0</v>
      </c>
      <c r="AA691" s="10">
        <v>36638.519999999997</v>
      </c>
      <c r="AB691" s="10">
        <v>0</v>
      </c>
      <c r="AC691" s="10">
        <v>0</v>
      </c>
      <c r="AD691" s="10">
        <v>0</v>
      </c>
      <c r="AE691" s="10">
        <v>0</v>
      </c>
      <c r="AF691" s="10">
        <v>0</v>
      </c>
      <c r="AG691" s="10">
        <v>0</v>
      </c>
      <c r="AH691" s="10">
        <v>0</v>
      </c>
      <c r="AI691" s="10">
        <v>0</v>
      </c>
      <c r="AJ691" s="10">
        <v>0</v>
      </c>
      <c r="AK691" s="10">
        <v>0</v>
      </c>
      <c r="AL691" s="10">
        <v>0</v>
      </c>
      <c r="AM691" s="10">
        <v>0</v>
      </c>
      <c r="AN691" s="10">
        <v>0</v>
      </c>
      <c r="AO691" s="10">
        <v>0</v>
      </c>
      <c r="AP691" s="10">
        <v>0</v>
      </c>
      <c r="AQ691" s="10">
        <v>0</v>
      </c>
      <c r="AR691" s="10">
        <v>0</v>
      </c>
      <c r="AS691" s="10"/>
      <c r="AT691" s="10"/>
      <c r="AU691" s="10">
        <f t="shared" si="10"/>
        <v>0</v>
      </c>
      <c r="AV691" s="10">
        <v>29740.73</v>
      </c>
      <c r="AW691" s="10">
        <v>36638.519999999997</v>
      </c>
      <c r="AX691" s="11">
        <v>52</v>
      </c>
      <c r="AY691" s="11">
        <v>360</v>
      </c>
      <c r="AZ691" s="10">
        <v>322655.03600000002</v>
      </c>
      <c r="BA691" s="10">
        <v>83338</v>
      </c>
      <c r="BB691" s="12">
        <v>79.75</v>
      </c>
      <c r="BC691" s="12">
        <v>59.735111743742401</v>
      </c>
      <c r="BD691" s="12">
        <v>10.99</v>
      </c>
      <c r="BE691" s="12"/>
      <c r="BF691" s="8" t="s">
        <v>75</v>
      </c>
      <c r="BG691" s="5"/>
      <c r="BH691" s="8" t="s">
        <v>76</v>
      </c>
      <c r="BI691" s="8" t="s">
        <v>1099</v>
      </c>
      <c r="BJ691" s="8" t="s">
        <v>1103</v>
      </c>
      <c r="BK691" s="8" t="s">
        <v>78</v>
      </c>
      <c r="BL691" s="6" t="s">
        <v>79</v>
      </c>
      <c r="BM691" s="12">
        <v>486317.35683886003</v>
      </c>
      <c r="BN691" s="6" t="s">
        <v>80</v>
      </c>
      <c r="BO691" s="12"/>
      <c r="BP691" s="13">
        <v>37306</v>
      </c>
      <c r="BQ691" s="13">
        <v>48263</v>
      </c>
      <c r="BR691" s="12"/>
      <c r="BS691" s="12">
        <v>121</v>
      </c>
      <c r="BT691" s="12">
        <v>25</v>
      </c>
    </row>
    <row r="692" spans="1:72" s="1" customFormat="1" ht="18.2" customHeight="1" x14ac:dyDescent="0.15">
      <c r="A692" s="14">
        <v>690</v>
      </c>
      <c r="B692" s="15" t="s">
        <v>72</v>
      </c>
      <c r="C692" s="15" t="s">
        <v>73</v>
      </c>
      <c r="D692" s="16">
        <v>45139</v>
      </c>
      <c r="E692" s="17" t="s">
        <v>1116</v>
      </c>
      <c r="F692" s="18">
        <v>163</v>
      </c>
      <c r="G692" s="18">
        <v>162</v>
      </c>
      <c r="H692" s="19">
        <v>50596.68</v>
      </c>
      <c r="I692" s="19">
        <v>25163.65</v>
      </c>
      <c r="J692" s="19">
        <v>0</v>
      </c>
      <c r="K692" s="19">
        <v>75760.33</v>
      </c>
      <c r="L692" s="19">
        <v>291.87</v>
      </c>
      <c r="M692" s="19">
        <v>0</v>
      </c>
      <c r="N692" s="19"/>
      <c r="O692" s="19">
        <v>0</v>
      </c>
      <c r="P692" s="19">
        <v>0</v>
      </c>
      <c r="Q692" s="19">
        <v>0</v>
      </c>
      <c r="R692" s="19">
        <v>0</v>
      </c>
      <c r="S692" s="19">
        <v>75760.33</v>
      </c>
      <c r="T692" s="19">
        <v>98485.78</v>
      </c>
      <c r="U692" s="19">
        <v>433.44</v>
      </c>
      <c r="V692" s="19">
        <v>0</v>
      </c>
      <c r="W692" s="19">
        <v>0</v>
      </c>
      <c r="X692" s="19">
        <v>0</v>
      </c>
      <c r="Y692" s="19">
        <v>0</v>
      </c>
      <c r="Z692" s="19">
        <v>0</v>
      </c>
      <c r="AA692" s="19">
        <v>98919.22</v>
      </c>
      <c r="AB692" s="19">
        <v>0</v>
      </c>
      <c r="AC692" s="19">
        <v>0</v>
      </c>
      <c r="AD692" s="19">
        <v>0</v>
      </c>
      <c r="AE692" s="19">
        <v>0</v>
      </c>
      <c r="AF692" s="19">
        <v>0</v>
      </c>
      <c r="AG692" s="19">
        <v>0</v>
      </c>
      <c r="AH692" s="19">
        <v>0</v>
      </c>
      <c r="AI692" s="19">
        <v>0</v>
      </c>
      <c r="AJ692" s="19">
        <v>0</v>
      </c>
      <c r="AK692" s="19">
        <v>0</v>
      </c>
      <c r="AL692" s="19">
        <v>0</v>
      </c>
      <c r="AM692" s="19">
        <v>0</v>
      </c>
      <c r="AN692" s="19">
        <v>0</v>
      </c>
      <c r="AO692" s="19">
        <v>0</v>
      </c>
      <c r="AP692" s="19">
        <v>0</v>
      </c>
      <c r="AQ692" s="19">
        <v>0</v>
      </c>
      <c r="AR692" s="19">
        <v>0</v>
      </c>
      <c r="AS692" s="19"/>
      <c r="AT692" s="19"/>
      <c r="AU692" s="19">
        <f t="shared" si="10"/>
        <v>0</v>
      </c>
      <c r="AV692" s="19">
        <v>25455.52</v>
      </c>
      <c r="AW692" s="19">
        <v>98919.22</v>
      </c>
      <c r="AX692" s="20">
        <v>103</v>
      </c>
      <c r="AY692" s="20">
        <v>360</v>
      </c>
      <c r="AZ692" s="19">
        <v>271426.05599999998</v>
      </c>
      <c r="BA692" s="19">
        <v>79200</v>
      </c>
      <c r="BB692" s="21">
        <v>90</v>
      </c>
      <c r="BC692" s="21">
        <v>86.091284090909099</v>
      </c>
      <c r="BD692" s="21">
        <v>11.08</v>
      </c>
      <c r="BE692" s="21"/>
      <c r="BF692" s="17" t="s">
        <v>75</v>
      </c>
      <c r="BG692" s="14"/>
      <c r="BH692" s="17" t="s">
        <v>76</v>
      </c>
      <c r="BI692" s="17" t="s">
        <v>1099</v>
      </c>
      <c r="BJ692" s="17" t="s">
        <v>1103</v>
      </c>
      <c r="BK692" s="17" t="s">
        <v>78</v>
      </c>
      <c r="BL692" s="15" t="s">
        <v>79</v>
      </c>
      <c r="BM692" s="21">
        <v>590227.66965825995</v>
      </c>
      <c r="BN692" s="15" t="s">
        <v>80</v>
      </c>
      <c r="BO692" s="21"/>
      <c r="BP692" s="22">
        <v>37327</v>
      </c>
      <c r="BQ692" s="22">
        <v>48285</v>
      </c>
      <c r="BR692" s="21"/>
      <c r="BS692" s="21">
        <v>108</v>
      </c>
      <c r="BT692" s="21">
        <v>25</v>
      </c>
    </row>
    <row r="693" spans="1:72" s="1" customFormat="1" ht="18.2" customHeight="1" x14ac:dyDescent="0.15">
      <c r="A693" s="5">
        <v>691</v>
      </c>
      <c r="B693" s="6" t="s">
        <v>72</v>
      </c>
      <c r="C693" s="6" t="s">
        <v>73</v>
      </c>
      <c r="D693" s="7">
        <v>45139</v>
      </c>
      <c r="E693" s="8" t="s">
        <v>1117</v>
      </c>
      <c r="F693" s="9">
        <v>0</v>
      </c>
      <c r="G693" s="9">
        <v>0</v>
      </c>
      <c r="H693" s="10">
        <v>40440.51</v>
      </c>
      <c r="I693" s="10">
        <v>0</v>
      </c>
      <c r="J693" s="10">
        <v>0</v>
      </c>
      <c r="K693" s="10">
        <v>40440.51</v>
      </c>
      <c r="L693" s="10">
        <v>237.71</v>
      </c>
      <c r="M693" s="10">
        <v>0</v>
      </c>
      <c r="N693" s="10"/>
      <c r="O693" s="10">
        <v>0</v>
      </c>
      <c r="P693" s="10">
        <v>237.71</v>
      </c>
      <c r="Q693" s="10">
        <v>0</v>
      </c>
      <c r="R693" s="10">
        <v>0</v>
      </c>
      <c r="S693" s="10">
        <v>40202.800000000003</v>
      </c>
      <c r="T693" s="10">
        <v>0</v>
      </c>
      <c r="U693" s="10">
        <v>333.63</v>
      </c>
      <c r="V693" s="10">
        <v>0</v>
      </c>
      <c r="W693" s="10">
        <v>0</v>
      </c>
      <c r="X693" s="10">
        <v>333.63</v>
      </c>
      <c r="Y693" s="10">
        <v>0</v>
      </c>
      <c r="Z693" s="10">
        <v>0</v>
      </c>
      <c r="AA693" s="10">
        <v>0</v>
      </c>
      <c r="AB693" s="10">
        <v>101.5</v>
      </c>
      <c r="AC693" s="10">
        <v>0</v>
      </c>
      <c r="AD693" s="10">
        <v>25</v>
      </c>
      <c r="AE693" s="10">
        <v>0</v>
      </c>
      <c r="AF693" s="10">
        <v>0</v>
      </c>
      <c r="AG693" s="10">
        <v>0</v>
      </c>
      <c r="AH693" s="10">
        <v>79.7</v>
      </c>
      <c r="AI693" s="19">
        <v>33.97</v>
      </c>
      <c r="AJ693" s="10">
        <v>0</v>
      </c>
      <c r="AK693" s="10">
        <v>0</v>
      </c>
      <c r="AL693" s="10">
        <v>0</v>
      </c>
      <c r="AM693" s="10">
        <v>0</v>
      </c>
      <c r="AN693" s="10">
        <v>0</v>
      </c>
      <c r="AO693" s="10">
        <v>0</v>
      </c>
      <c r="AP693" s="10">
        <v>0</v>
      </c>
      <c r="AQ693" s="10">
        <v>0</v>
      </c>
      <c r="AR693" s="10">
        <v>0</v>
      </c>
      <c r="AS693" s="10"/>
      <c r="AT693" s="10"/>
      <c r="AU693" s="10">
        <f t="shared" si="10"/>
        <v>811.51</v>
      </c>
      <c r="AV693" s="10">
        <v>0</v>
      </c>
      <c r="AW693" s="10">
        <v>0</v>
      </c>
      <c r="AX693" s="11">
        <v>103</v>
      </c>
      <c r="AY693" s="11">
        <v>360</v>
      </c>
      <c r="AZ693" s="10">
        <v>220533.67050000001</v>
      </c>
      <c r="BA693" s="10">
        <v>64350</v>
      </c>
      <c r="BB693" s="12">
        <v>90</v>
      </c>
      <c r="BC693" s="12">
        <v>56.227692307692301</v>
      </c>
      <c r="BD693" s="12">
        <v>10.7</v>
      </c>
      <c r="BE693" s="12"/>
      <c r="BF693" s="8" t="s">
        <v>75</v>
      </c>
      <c r="BG693" s="5"/>
      <c r="BH693" s="8" t="s">
        <v>76</v>
      </c>
      <c r="BI693" s="8" t="s">
        <v>1099</v>
      </c>
      <c r="BJ693" s="8" t="s">
        <v>1103</v>
      </c>
      <c r="BK693" s="8" t="s">
        <v>83</v>
      </c>
      <c r="BL693" s="6" t="s">
        <v>79</v>
      </c>
      <c r="BM693" s="12">
        <v>313208.8384216</v>
      </c>
      <c r="BN693" s="6" t="s">
        <v>80</v>
      </c>
      <c r="BO693" s="12"/>
      <c r="BP693" s="13">
        <v>37327</v>
      </c>
      <c r="BQ693" s="13">
        <v>48285</v>
      </c>
      <c r="BR693" s="12"/>
      <c r="BS693" s="12">
        <v>101.5</v>
      </c>
      <c r="BT693" s="12">
        <v>25</v>
      </c>
    </row>
    <row r="694" spans="1:72" s="1" customFormat="1" ht="18.2" customHeight="1" x14ac:dyDescent="0.15">
      <c r="A694" s="14">
        <v>692</v>
      </c>
      <c r="B694" s="15" t="s">
        <v>72</v>
      </c>
      <c r="C694" s="15" t="s">
        <v>73</v>
      </c>
      <c r="D694" s="16">
        <v>45139</v>
      </c>
      <c r="E694" s="17" t="s">
        <v>1118</v>
      </c>
      <c r="F694" s="18">
        <v>109</v>
      </c>
      <c r="G694" s="18">
        <v>108</v>
      </c>
      <c r="H694" s="19">
        <v>45057.53</v>
      </c>
      <c r="I694" s="19">
        <v>18769.939999999999</v>
      </c>
      <c r="J694" s="19">
        <v>0</v>
      </c>
      <c r="K694" s="19">
        <v>63827.47</v>
      </c>
      <c r="L694" s="19">
        <v>263.10000000000002</v>
      </c>
      <c r="M694" s="19">
        <v>0</v>
      </c>
      <c r="N694" s="19"/>
      <c r="O694" s="19">
        <v>0</v>
      </c>
      <c r="P694" s="19">
        <v>0</v>
      </c>
      <c r="Q694" s="19">
        <v>0</v>
      </c>
      <c r="R694" s="19">
        <v>0</v>
      </c>
      <c r="S694" s="19">
        <v>63827.47</v>
      </c>
      <c r="T694" s="19">
        <v>53990.71</v>
      </c>
      <c r="U694" s="19">
        <v>376.98</v>
      </c>
      <c r="V694" s="19">
        <v>0</v>
      </c>
      <c r="W694" s="19">
        <v>0</v>
      </c>
      <c r="X694" s="19">
        <v>0</v>
      </c>
      <c r="Y694" s="19">
        <v>0</v>
      </c>
      <c r="Z694" s="19">
        <v>0</v>
      </c>
      <c r="AA694" s="19">
        <v>54367.69</v>
      </c>
      <c r="AB694" s="19">
        <v>0</v>
      </c>
      <c r="AC694" s="19">
        <v>0</v>
      </c>
      <c r="AD694" s="19">
        <v>0</v>
      </c>
      <c r="AE694" s="19">
        <v>0</v>
      </c>
      <c r="AF694" s="19">
        <v>0</v>
      </c>
      <c r="AG694" s="19">
        <v>0</v>
      </c>
      <c r="AH694" s="19">
        <v>0</v>
      </c>
      <c r="AI694" s="19">
        <v>0</v>
      </c>
      <c r="AJ694" s="19">
        <v>0</v>
      </c>
      <c r="AK694" s="19">
        <v>0</v>
      </c>
      <c r="AL694" s="19">
        <v>0</v>
      </c>
      <c r="AM694" s="19">
        <v>0</v>
      </c>
      <c r="AN694" s="19">
        <v>0</v>
      </c>
      <c r="AO694" s="19">
        <v>0</v>
      </c>
      <c r="AP694" s="19">
        <v>0</v>
      </c>
      <c r="AQ694" s="19">
        <v>0</v>
      </c>
      <c r="AR694" s="19">
        <v>0</v>
      </c>
      <c r="AS694" s="19"/>
      <c r="AT694" s="19"/>
      <c r="AU694" s="19">
        <f t="shared" si="10"/>
        <v>0</v>
      </c>
      <c r="AV694" s="19">
        <v>19033.04</v>
      </c>
      <c r="AW694" s="19">
        <v>54367.69</v>
      </c>
      <c r="AX694" s="20">
        <v>103</v>
      </c>
      <c r="AY694" s="20">
        <v>360</v>
      </c>
      <c r="AZ694" s="19">
        <v>271427.55200000003</v>
      </c>
      <c r="BA694" s="19">
        <v>71267.59</v>
      </c>
      <c r="BB694" s="21">
        <v>80.989999999999995</v>
      </c>
      <c r="BC694" s="21">
        <v>72.534889917001607</v>
      </c>
      <c r="BD694" s="21">
        <v>10.84</v>
      </c>
      <c r="BE694" s="21"/>
      <c r="BF694" s="17" t="s">
        <v>75</v>
      </c>
      <c r="BG694" s="14"/>
      <c r="BH694" s="17" t="s">
        <v>76</v>
      </c>
      <c r="BI694" s="17" t="s">
        <v>1099</v>
      </c>
      <c r="BJ694" s="17" t="s">
        <v>1103</v>
      </c>
      <c r="BK694" s="17" t="s">
        <v>78</v>
      </c>
      <c r="BL694" s="15" t="s">
        <v>79</v>
      </c>
      <c r="BM694" s="21">
        <v>497262.07473334001</v>
      </c>
      <c r="BN694" s="15" t="s">
        <v>80</v>
      </c>
      <c r="BO694" s="21"/>
      <c r="BP694" s="22">
        <v>37330</v>
      </c>
      <c r="BQ694" s="22">
        <v>48288</v>
      </c>
      <c r="BR694" s="21"/>
      <c r="BS694" s="21">
        <v>108</v>
      </c>
      <c r="BT694" s="21">
        <v>25</v>
      </c>
    </row>
    <row r="695" spans="1:72" s="1" customFormat="1" ht="18.2" customHeight="1" x14ac:dyDescent="0.15">
      <c r="A695" s="5">
        <v>693</v>
      </c>
      <c r="B695" s="6" t="s">
        <v>72</v>
      </c>
      <c r="C695" s="6" t="s">
        <v>73</v>
      </c>
      <c r="D695" s="7">
        <v>45139</v>
      </c>
      <c r="E695" s="8" t="s">
        <v>1119</v>
      </c>
      <c r="F695" s="9">
        <v>0</v>
      </c>
      <c r="G695" s="9">
        <v>0</v>
      </c>
      <c r="H695" s="10">
        <v>57646.65</v>
      </c>
      <c r="I695" s="10">
        <v>0</v>
      </c>
      <c r="J695" s="10">
        <v>0</v>
      </c>
      <c r="K695" s="10">
        <v>57646.65</v>
      </c>
      <c r="L695" s="10">
        <v>326.83999999999997</v>
      </c>
      <c r="M695" s="10">
        <v>0</v>
      </c>
      <c r="N695" s="10"/>
      <c r="O695" s="10">
        <v>0</v>
      </c>
      <c r="P695" s="10">
        <v>326.83999999999997</v>
      </c>
      <c r="Q695" s="10">
        <v>0.76</v>
      </c>
      <c r="R695" s="10">
        <v>0</v>
      </c>
      <c r="S695" s="10">
        <v>57319.05</v>
      </c>
      <c r="T695" s="10">
        <v>0</v>
      </c>
      <c r="U695" s="10">
        <v>502.01</v>
      </c>
      <c r="V695" s="10">
        <v>0</v>
      </c>
      <c r="W695" s="10">
        <v>0</v>
      </c>
      <c r="X695" s="10">
        <v>502.01</v>
      </c>
      <c r="Y695" s="10">
        <v>0</v>
      </c>
      <c r="Z695" s="10">
        <v>0</v>
      </c>
      <c r="AA695" s="10">
        <v>0</v>
      </c>
      <c r="AB695" s="10">
        <v>121</v>
      </c>
      <c r="AC695" s="10">
        <v>0</v>
      </c>
      <c r="AD695" s="10">
        <v>25</v>
      </c>
      <c r="AE695" s="10">
        <v>0</v>
      </c>
      <c r="AF695" s="10">
        <v>0</v>
      </c>
      <c r="AG695" s="10">
        <v>0</v>
      </c>
      <c r="AH695" s="10">
        <v>111.44</v>
      </c>
      <c r="AI695" s="19">
        <v>33.97</v>
      </c>
      <c r="AJ695" s="10">
        <v>0</v>
      </c>
      <c r="AK695" s="10">
        <v>0</v>
      </c>
      <c r="AL695" s="10">
        <v>0</v>
      </c>
      <c r="AM695" s="10">
        <v>0</v>
      </c>
      <c r="AN695" s="10">
        <v>0</v>
      </c>
      <c r="AO695" s="10">
        <v>0</v>
      </c>
      <c r="AP695" s="10">
        <v>0</v>
      </c>
      <c r="AQ695" s="10">
        <v>0</v>
      </c>
      <c r="AR695" s="10">
        <v>0</v>
      </c>
      <c r="AS695" s="10"/>
      <c r="AT695" s="10"/>
      <c r="AU695" s="10">
        <f t="shared" si="10"/>
        <v>1121.02</v>
      </c>
      <c r="AV695" s="10">
        <v>0</v>
      </c>
      <c r="AW695" s="10">
        <v>0</v>
      </c>
      <c r="AX695" s="11">
        <v>104</v>
      </c>
      <c r="AY695" s="11">
        <v>360</v>
      </c>
      <c r="AZ695" s="10">
        <v>324017.6115</v>
      </c>
      <c r="BA695" s="10">
        <v>89293.57</v>
      </c>
      <c r="BB695" s="12">
        <v>85.45</v>
      </c>
      <c r="BC695" s="12">
        <v>54.851797531446003</v>
      </c>
      <c r="BD695" s="12">
        <v>11.25</v>
      </c>
      <c r="BE695" s="12"/>
      <c r="BF695" s="8" t="s">
        <v>75</v>
      </c>
      <c r="BG695" s="5"/>
      <c r="BH695" s="8" t="s">
        <v>76</v>
      </c>
      <c r="BI695" s="8" t="s">
        <v>1099</v>
      </c>
      <c r="BJ695" s="8" t="s">
        <v>1103</v>
      </c>
      <c r="BK695" s="8" t="s">
        <v>83</v>
      </c>
      <c r="BL695" s="6" t="s">
        <v>79</v>
      </c>
      <c r="BM695" s="12">
        <v>446556.78385409998</v>
      </c>
      <c r="BN695" s="6" t="s">
        <v>80</v>
      </c>
      <c r="BO695" s="12"/>
      <c r="BP695" s="13">
        <v>37364</v>
      </c>
      <c r="BQ695" s="13">
        <v>48322</v>
      </c>
      <c r="BR695" s="12"/>
      <c r="BS695" s="12">
        <v>121</v>
      </c>
      <c r="BT695" s="12">
        <v>25</v>
      </c>
    </row>
    <row r="696" spans="1:72" s="1" customFormat="1" ht="18.2" customHeight="1" x14ac:dyDescent="0.15">
      <c r="A696" s="14">
        <v>694</v>
      </c>
      <c r="B696" s="15" t="s">
        <v>72</v>
      </c>
      <c r="C696" s="15" t="s">
        <v>73</v>
      </c>
      <c r="D696" s="16">
        <v>45139</v>
      </c>
      <c r="E696" s="17" t="s">
        <v>1120</v>
      </c>
      <c r="F696" s="18">
        <v>0</v>
      </c>
      <c r="G696" s="18">
        <v>0</v>
      </c>
      <c r="H696" s="19">
        <v>56355.28</v>
      </c>
      <c r="I696" s="19">
        <v>319.5</v>
      </c>
      <c r="J696" s="19">
        <v>0</v>
      </c>
      <c r="K696" s="19">
        <v>56674.78</v>
      </c>
      <c r="L696" s="19">
        <v>322.33999999999997</v>
      </c>
      <c r="M696" s="19">
        <v>0</v>
      </c>
      <c r="N696" s="19"/>
      <c r="O696" s="19">
        <v>319.5</v>
      </c>
      <c r="P696" s="19">
        <v>0</v>
      </c>
      <c r="Q696" s="19">
        <v>0</v>
      </c>
      <c r="R696" s="19">
        <v>0</v>
      </c>
      <c r="S696" s="19">
        <v>56355.28</v>
      </c>
      <c r="T696" s="19">
        <v>110.73</v>
      </c>
      <c r="U696" s="19">
        <v>500.15</v>
      </c>
      <c r="V696" s="19">
        <v>0</v>
      </c>
      <c r="W696" s="19">
        <v>110.73</v>
      </c>
      <c r="X696" s="19">
        <v>55.9</v>
      </c>
      <c r="Y696" s="19">
        <v>0</v>
      </c>
      <c r="Z696" s="19">
        <v>0</v>
      </c>
      <c r="AA696" s="19">
        <v>444.25</v>
      </c>
      <c r="AB696" s="19">
        <v>90</v>
      </c>
      <c r="AC696" s="19">
        <v>0</v>
      </c>
      <c r="AD696" s="19">
        <v>0</v>
      </c>
      <c r="AE696" s="19">
        <v>0</v>
      </c>
      <c r="AF696" s="19">
        <v>0</v>
      </c>
      <c r="AG696" s="19">
        <v>0</v>
      </c>
      <c r="AH696" s="19">
        <v>100.36</v>
      </c>
      <c r="AI696" s="19">
        <v>33.97</v>
      </c>
      <c r="AJ696" s="19">
        <v>0</v>
      </c>
      <c r="AK696" s="19">
        <v>0</v>
      </c>
      <c r="AL696" s="19">
        <v>0</v>
      </c>
      <c r="AM696" s="19">
        <v>0</v>
      </c>
      <c r="AN696" s="19">
        <v>0</v>
      </c>
      <c r="AO696" s="19">
        <v>0</v>
      </c>
      <c r="AP696" s="19">
        <v>0</v>
      </c>
      <c r="AQ696" s="19">
        <v>0</v>
      </c>
      <c r="AR696" s="19">
        <v>0</v>
      </c>
      <c r="AS696" s="19"/>
      <c r="AT696" s="19"/>
      <c r="AU696" s="19">
        <f t="shared" si="10"/>
        <v>710.46</v>
      </c>
      <c r="AV696" s="19">
        <v>322.33999999999997</v>
      </c>
      <c r="AW696" s="19">
        <v>444.25</v>
      </c>
      <c r="AX696" s="20">
        <v>105</v>
      </c>
      <c r="AY696" s="20">
        <v>360</v>
      </c>
      <c r="AZ696" s="19">
        <v>325388.54700000002</v>
      </c>
      <c r="BA696" s="19">
        <v>88825</v>
      </c>
      <c r="BB696" s="21">
        <v>85</v>
      </c>
      <c r="BC696" s="21">
        <v>53.928497607655501</v>
      </c>
      <c r="BD696" s="21">
        <v>10.65</v>
      </c>
      <c r="BE696" s="21"/>
      <c r="BF696" s="17" t="s">
        <v>75</v>
      </c>
      <c r="BG696" s="14"/>
      <c r="BH696" s="17" t="s">
        <v>76</v>
      </c>
      <c r="BI696" s="17" t="s">
        <v>1121</v>
      </c>
      <c r="BJ696" s="17" t="s">
        <v>1122</v>
      </c>
      <c r="BK696" s="17" t="s">
        <v>83</v>
      </c>
      <c r="BL696" s="15" t="s">
        <v>79</v>
      </c>
      <c r="BM696" s="21">
        <v>439048.31971215998</v>
      </c>
      <c r="BN696" s="15" t="s">
        <v>80</v>
      </c>
      <c r="BO696" s="21"/>
      <c r="BP696" s="22">
        <v>37400</v>
      </c>
      <c r="BQ696" s="22">
        <v>48358</v>
      </c>
      <c r="BR696" s="21"/>
      <c r="BS696" s="21">
        <v>90</v>
      </c>
      <c r="BT696" s="21">
        <v>70</v>
      </c>
    </row>
    <row r="697" spans="1:72" s="1" customFormat="1" ht="18.2" customHeight="1" x14ac:dyDescent="0.15">
      <c r="A697" s="5">
        <v>695</v>
      </c>
      <c r="B697" s="6" t="s">
        <v>72</v>
      </c>
      <c r="C697" s="6" t="s">
        <v>73</v>
      </c>
      <c r="D697" s="7">
        <v>45139</v>
      </c>
      <c r="E697" s="8" t="s">
        <v>1123</v>
      </c>
      <c r="F697" s="9">
        <v>0</v>
      </c>
      <c r="G697" s="9">
        <v>0</v>
      </c>
      <c r="H697" s="10">
        <v>57130.13</v>
      </c>
      <c r="I697" s="10">
        <v>0</v>
      </c>
      <c r="J697" s="10">
        <v>0</v>
      </c>
      <c r="K697" s="10">
        <v>57130.13</v>
      </c>
      <c r="L697" s="10">
        <v>369.63</v>
      </c>
      <c r="M697" s="10">
        <v>0</v>
      </c>
      <c r="N697" s="10"/>
      <c r="O697" s="10">
        <v>0</v>
      </c>
      <c r="P697" s="10">
        <v>369.63</v>
      </c>
      <c r="Q697" s="10">
        <v>0</v>
      </c>
      <c r="R697" s="10">
        <v>0</v>
      </c>
      <c r="S697" s="10">
        <v>56760.5</v>
      </c>
      <c r="T697" s="10">
        <v>0</v>
      </c>
      <c r="U697" s="10">
        <v>480.85</v>
      </c>
      <c r="V697" s="10">
        <v>0</v>
      </c>
      <c r="W697" s="10">
        <v>0</v>
      </c>
      <c r="X697" s="10">
        <v>480.85</v>
      </c>
      <c r="Y697" s="10">
        <v>0</v>
      </c>
      <c r="Z697" s="10">
        <v>0</v>
      </c>
      <c r="AA697" s="10">
        <v>0</v>
      </c>
      <c r="AB697" s="10">
        <v>146</v>
      </c>
      <c r="AC697" s="10">
        <v>0</v>
      </c>
      <c r="AD697" s="10">
        <v>25</v>
      </c>
      <c r="AE697" s="10">
        <v>0</v>
      </c>
      <c r="AF697" s="10">
        <v>0</v>
      </c>
      <c r="AG697" s="10">
        <v>0</v>
      </c>
      <c r="AH697" s="10">
        <v>116.52</v>
      </c>
      <c r="AI697" s="19">
        <v>33.97</v>
      </c>
      <c r="AJ697" s="10">
        <v>0</v>
      </c>
      <c r="AK697" s="10">
        <v>0</v>
      </c>
      <c r="AL697" s="10">
        <v>0</v>
      </c>
      <c r="AM697" s="10">
        <v>0</v>
      </c>
      <c r="AN697" s="10">
        <v>0</v>
      </c>
      <c r="AO697" s="10">
        <v>0</v>
      </c>
      <c r="AP697" s="10">
        <v>0</v>
      </c>
      <c r="AQ697" s="10">
        <v>0</v>
      </c>
      <c r="AR697" s="10">
        <v>0</v>
      </c>
      <c r="AS697" s="10"/>
      <c r="AT697" s="10"/>
      <c r="AU697" s="10">
        <f t="shared" si="10"/>
        <v>1171.97</v>
      </c>
      <c r="AV697" s="10">
        <v>0</v>
      </c>
      <c r="AW697" s="10">
        <v>0</v>
      </c>
      <c r="AX697" s="11">
        <v>96</v>
      </c>
      <c r="AY697" s="11">
        <v>360</v>
      </c>
      <c r="AZ697" s="10">
        <v>327339.03950000001</v>
      </c>
      <c r="BA697" s="10">
        <v>94050</v>
      </c>
      <c r="BB697" s="12">
        <v>90</v>
      </c>
      <c r="BC697" s="12">
        <v>54.3162679425837</v>
      </c>
      <c r="BD697" s="12">
        <v>10.9</v>
      </c>
      <c r="BE697" s="12"/>
      <c r="BF697" s="8" t="s">
        <v>75</v>
      </c>
      <c r="BG697" s="5"/>
      <c r="BH697" s="8" t="s">
        <v>76</v>
      </c>
      <c r="BI697" s="8" t="s">
        <v>1099</v>
      </c>
      <c r="BJ697" s="8" t="s">
        <v>1103</v>
      </c>
      <c r="BK697" s="8" t="s">
        <v>83</v>
      </c>
      <c r="BL697" s="6" t="s">
        <v>79</v>
      </c>
      <c r="BM697" s="12">
        <v>442205.27608099999</v>
      </c>
      <c r="BN697" s="6" t="s">
        <v>80</v>
      </c>
      <c r="BO697" s="12"/>
      <c r="BP697" s="13">
        <v>37442</v>
      </c>
      <c r="BQ697" s="13">
        <v>48400</v>
      </c>
      <c r="BR697" s="12"/>
      <c r="BS697" s="12">
        <v>146</v>
      </c>
      <c r="BT697" s="12">
        <v>25</v>
      </c>
    </row>
    <row r="698" spans="1:72" s="1" customFormat="1" ht="18.2" customHeight="1" x14ac:dyDescent="0.15">
      <c r="A698" s="14">
        <v>696</v>
      </c>
      <c r="B698" s="15" t="s">
        <v>72</v>
      </c>
      <c r="C698" s="15" t="s">
        <v>73</v>
      </c>
      <c r="D698" s="16">
        <v>45139</v>
      </c>
      <c r="E698" s="17" t="s">
        <v>1124</v>
      </c>
      <c r="F698" s="18">
        <v>0</v>
      </c>
      <c r="G698" s="18">
        <v>0</v>
      </c>
      <c r="H698" s="19">
        <v>37247.4</v>
      </c>
      <c r="I698" s="19">
        <v>0</v>
      </c>
      <c r="J698" s="19">
        <v>0</v>
      </c>
      <c r="K698" s="19">
        <v>37247.4</v>
      </c>
      <c r="L698" s="19">
        <v>354.52</v>
      </c>
      <c r="M698" s="19">
        <v>0</v>
      </c>
      <c r="N698" s="19"/>
      <c r="O698" s="19">
        <v>0</v>
      </c>
      <c r="P698" s="19">
        <v>354.52</v>
      </c>
      <c r="Q698" s="19">
        <v>0</v>
      </c>
      <c r="R698" s="19">
        <v>0</v>
      </c>
      <c r="S698" s="19">
        <v>36892.879999999997</v>
      </c>
      <c r="T698" s="19">
        <v>0</v>
      </c>
      <c r="U698" s="19">
        <v>302.62</v>
      </c>
      <c r="V698" s="19">
        <v>0</v>
      </c>
      <c r="W698" s="19">
        <v>0</v>
      </c>
      <c r="X698" s="19">
        <v>302.62</v>
      </c>
      <c r="Y698" s="19">
        <v>0</v>
      </c>
      <c r="Z698" s="19">
        <v>0</v>
      </c>
      <c r="AA698" s="19">
        <v>0</v>
      </c>
      <c r="AB698" s="19">
        <v>129</v>
      </c>
      <c r="AC698" s="19">
        <v>0</v>
      </c>
      <c r="AD698" s="19">
        <v>25</v>
      </c>
      <c r="AE698" s="19">
        <v>0</v>
      </c>
      <c r="AF698" s="19">
        <v>0</v>
      </c>
      <c r="AG698" s="19">
        <v>0</v>
      </c>
      <c r="AH698" s="19">
        <v>91.93</v>
      </c>
      <c r="AI698" s="19">
        <v>33.97</v>
      </c>
      <c r="AJ698" s="19">
        <v>0</v>
      </c>
      <c r="AK698" s="19">
        <v>0</v>
      </c>
      <c r="AL698" s="19">
        <v>0</v>
      </c>
      <c r="AM698" s="19">
        <v>0</v>
      </c>
      <c r="AN698" s="19">
        <v>0</v>
      </c>
      <c r="AO698" s="19">
        <v>0</v>
      </c>
      <c r="AP698" s="19">
        <v>0</v>
      </c>
      <c r="AQ698" s="19">
        <v>0</v>
      </c>
      <c r="AR698" s="19">
        <v>0</v>
      </c>
      <c r="AS698" s="19"/>
      <c r="AT698" s="19"/>
      <c r="AU698" s="19">
        <f t="shared" si="10"/>
        <v>937.04</v>
      </c>
      <c r="AV698" s="19">
        <v>0</v>
      </c>
      <c r="AW698" s="19">
        <v>0</v>
      </c>
      <c r="AX698" s="20">
        <v>76</v>
      </c>
      <c r="AY698" s="20">
        <v>360</v>
      </c>
      <c r="AZ698" s="19">
        <v>276612.24800000002</v>
      </c>
      <c r="BA698" s="19">
        <v>74250</v>
      </c>
      <c r="BB698" s="21">
        <v>84.38</v>
      </c>
      <c r="BC698" s="21">
        <v>41.926211641750797</v>
      </c>
      <c r="BD698" s="21">
        <v>10.55</v>
      </c>
      <c r="BE698" s="21"/>
      <c r="BF698" s="17" t="s">
        <v>75</v>
      </c>
      <c r="BG698" s="14"/>
      <c r="BH698" s="17" t="s">
        <v>76</v>
      </c>
      <c r="BI698" s="17" t="s">
        <v>1099</v>
      </c>
      <c r="BJ698" s="17" t="s">
        <v>1103</v>
      </c>
      <c r="BK698" s="17" t="s">
        <v>83</v>
      </c>
      <c r="BL698" s="15" t="s">
        <v>79</v>
      </c>
      <c r="BM698" s="21">
        <v>287422.17185936001</v>
      </c>
      <c r="BN698" s="15" t="s">
        <v>80</v>
      </c>
      <c r="BO698" s="21"/>
      <c r="BP698" s="22">
        <v>37470</v>
      </c>
      <c r="BQ698" s="22">
        <v>48428</v>
      </c>
      <c r="BR698" s="21"/>
      <c r="BS698" s="21">
        <v>129</v>
      </c>
      <c r="BT698" s="21">
        <v>25</v>
      </c>
    </row>
    <row r="699" spans="1:72" s="1" customFormat="1" ht="18.2" customHeight="1" x14ac:dyDescent="0.15">
      <c r="A699" s="5">
        <v>697</v>
      </c>
      <c r="B699" s="6" t="s">
        <v>72</v>
      </c>
      <c r="C699" s="6" t="s">
        <v>73</v>
      </c>
      <c r="D699" s="7">
        <v>45139</v>
      </c>
      <c r="E699" s="8" t="s">
        <v>1125</v>
      </c>
      <c r="F699" s="9">
        <v>175</v>
      </c>
      <c r="G699" s="9">
        <v>174</v>
      </c>
      <c r="H699" s="10">
        <v>30894.76</v>
      </c>
      <c r="I699" s="10">
        <v>16725.8</v>
      </c>
      <c r="J699" s="10">
        <v>0</v>
      </c>
      <c r="K699" s="10">
        <v>47620.56</v>
      </c>
      <c r="L699" s="10">
        <v>174.59</v>
      </c>
      <c r="M699" s="10">
        <v>0</v>
      </c>
      <c r="N699" s="10"/>
      <c r="O699" s="10">
        <v>0</v>
      </c>
      <c r="P699" s="10">
        <v>0</v>
      </c>
      <c r="Q699" s="10">
        <v>0</v>
      </c>
      <c r="R699" s="10">
        <v>0</v>
      </c>
      <c r="S699" s="10">
        <v>47620.56</v>
      </c>
      <c r="T699" s="10">
        <v>57852.05</v>
      </c>
      <c r="U699" s="10">
        <v>231.19</v>
      </c>
      <c r="V699" s="10">
        <v>0</v>
      </c>
      <c r="W699" s="10">
        <v>0</v>
      </c>
      <c r="X699" s="10">
        <v>0</v>
      </c>
      <c r="Y699" s="10">
        <v>0</v>
      </c>
      <c r="Z699" s="10">
        <v>0</v>
      </c>
      <c r="AA699" s="10">
        <v>58083.24</v>
      </c>
      <c r="AB699" s="10">
        <v>0</v>
      </c>
      <c r="AC699" s="10">
        <v>0</v>
      </c>
      <c r="AD699" s="10">
        <v>0</v>
      </c>
      <c r="AE699" s="10">
        <v>0</v>
      </c>
      <c r="AF699" s="10">
        <v>0</v>
      </c>
      <c r="AG699" s="10">
        <v>0</v>
      </c>
      <c r="AH699" s="10">
        <v>0</v>
      </c>
      <c r="AI699" s="10">
        <v>0</v>
      </c>
      <c r="AJ699" s="10">
        <v>0</v>
      </c>
      <c r="AK699" s="10">
        <v>0</v>
      </c>
      <c r="AL699" s="10">
        <v>0</v>
      </c>
      <c r="AM699" s="10">
        <v>0</v>
      </c>
      <c r="AN699" s="10">
        <v>0</v>
      </c>
      <c r="AO699" s="10">
        <v>0</v>
      </c>
      <c r="AP699" s="10">
        <v>0</v>
      </c>
      <c r="AQ699" s="10">
        <v>0</v>
      </c>
      <c r="AR699" s="10">
        <v>0</v>
      </c>
      <c r="AS699" s="10"/>
      <c r="AT699" s="10"/>
      <c r="AU699" s="10">
        <f t="shared" si="10"/>
        <v>0</v>
      </c>
      <c r="AV699" s="10">
        <v>16900.39</v>
      </c>
      <c r="AW699" s="10">
        <v>58083.24</v>
      </c>
      <c r="AX699" s="11">
        <v>109</v>
      </c>
      <c r="AY699" s="11">
        <v>360</v>
      </c>
      <c r="AZ699" s="10">
        <v>173721.29500000001</v>
      </c>
      <c r="BA699" s="10">
        <v>49500</v>
      </c>
      <c r="BB699" s="12">
        <v>90</v>
      </c>
      <c r="BC699" s="12">
        <v>86.582836363636403</v>
      </c>
      <c r="BD699" s="12">
        <v>9.7799999999999994</v>
      </c>
      <c r="BE699" s="12"/>
      <c r="BF699" s="8" t="s">
        <v>75</v>
      </c>
      <c r="BG699" s="5"/>
      <c r="BH699" s="8" t="s">
        <v>76</v>
      </c>
      <c r="BI699" s="8" t="s">
        <v>1099</v>
      </c>
      <c r="BJ699" s="8"/>
      <c r="BK699" s="8" t="s">
        <v>78</v>
      </c>
      <c r="BL699" s="6" t="s">
        <v>79</v>
      </c>
      <c r="BM699" s="12">
        <v>370998.54444432002</v>
      </c>
      <c r="BN699" s="6" t="s">
        <v>80</v>
      </c>
      <c r="BO699" s="12"/>
      <c r="BP699" s="13">
        <v>37512</v>
      </c>
      <c r="BQ699" s="13">
        <v>48470</v>
      </c>
      <c r="BR699" s="12"/>
      <c r="BS699" s="12">
        <v>106</v>
      </c>
      <c r="BT699" s="12">
        <v>25</v>
      </c>
    </row>
    <row r="700" spans="1:72" s="1" customFormat="1" ht="18.2" customHeight="1" x14ac:dyDescent="0.15">
      <c r="A700" s="14">
        <v>698</v>
      </c>
      <c r="B700" s="15" t="s">
        <v>72</v>
      </c>
      <c r="C700" s="15" t="s">
        <v>73</v>
      </c>
      <c r="D700" s="16">
        <v>45139</v>
      </c>
      <c r="E700" s="17" t="s">
        <v>1126</v>
      </c>
      <c r="F700" s="18">
        <v>165</v>
      </c>
      <c r="G700" s="18">
        <v>164</v>
      </c>
      <c r="H700" s="19">
        <v>31682.65</v>
      </c>
      <c r="I700" s="19">
        <v>15675.4</v>
      </c>
      <c r="J700" s="19">
        <v>0</v>
      </c>
      <c r="K700" s="19">
        <v>47358.05</v>
      </c>
      <c r="L700" s="19">
        <v>172.64</v>
      </c>
      <c r="M700" s="19">
        <v>0</v>
      </c>
      <c r="N700" s="19"/>
      <c r="O700" s="19">
        <v>0</v>
      </c>
      <c r="P700" s="19">
        <v>0</v>
      </c>
      <c r="Q700" s="19">
        <v>0</v>
      </c>
      <c r="R700" s="19">
        <v>0</v>
      </c>
      <c r="S700" s="19">
        <v>47358.05</v>
      </c>
      <c r="T700" s="19">
        <v>56923.1</v>
      </c>
      <c r="U700" s="19">
        <v>248.71</v>
      </c>
      <c r="V700" s="19">
        <v>0</v>
      </c>
      <c r="W700" s="19">
        <v>0</v>
      </c>
      <c r="X700" s="19">
        <v>0</v>
      </c>
      <c r="Y700" s="19">
        <v>0</v>
      </c>
      <c r="Z700" s="19">
        <v>0</v>
      </c>
      <c r="AA700" s="19">
        <v>57171.81</v>
      </c>
      <c r="AB700" s="19">
        <v>0</v>
      </c>
      <c r="AC700" s="19">
        <v>0</v>
      </c>
      <c r="AD700" s="19">
        <v>0</v>
      </c>
      <c r="AE700" s="19">
        <v>0</v>
      </c>
      <c r="AF700" s="19">
        <v>0</v>
      </c>
      <c r="AG700" s="19">
        <v>0</v>
      </c>
      <c r="AH700" s="19">
        <v>0</v>
      </c>
      <c r="AI700" s="19">
        <v>0</v>
      </c>
      <c r="AJ700" s="19">
        <v>0</v>
      </c>
      <c r="AK700" s="19">
        <v>0</v>
      </c>
      <c r="AL700" s="19">
        <v>0</v>
      </c>
      <c r="AM700" s="19">
        <v>0</v>
      </c>
      <c r="AN700" s="19">
        <v>0</v>
      </c>
      <c r="AO700" s="19">
        <v>0</v>
      </c>
      <c r="AP700" s="19">
        <v>0</v>
      </c>
      <c r="AQ700" s="19">
        <v>0</v>
      </c>
      <c r="AR700" s="19">
        <v>0</v>
      </c>
      <c r="AS700" s="19"/>
      <c r="AT700" s="19"/>
      <c r="AU700" s="19">
        <f t="shared" si="10"/>
        <v>0</v>
      </c>
      <c r="AV700" s="19">
        <v>15848.04</v>
      </c>
      <c r="AW700" s="19">
        <v>57171.81</v>
      </c>
      <c r="AX700" s="20">
        <v>110</v>
      </c>
      <c r="AY700" s="20">
        <v>360</v>
      </c>
      <c r="AZ700" s="19">
        <v>174225.97500000001</v>
      </c>
      <c r="BA700" s="19">
        <v>49500</v>
      </c>
      <c r="BB700" s="21">
        <v>90</v>
      </c>
      <c r="BC700" s="21">
        <v>86.105545454545506</v>
      </c>
      <c r="BD700" s="21">
        <v>10.220000000000001</v>
      </c>
      <c r="BE700" s="21"/>
      <c r="BF700" s="17" t="s">
        <v>75</v>
      </c>
      <c r="BG700" s="14"/>
      <c r="BH700" s="17" t="s">
        <v>76</v>
      </c>
      <c r="BI700" s="17" t="s">
        <v>1099</v>
      </c>
      <c r="BJ700" s="17"/>
      <c r="BK700" s="17" t="s">
        <v>78</v>
      </c>
      <c r="BL700" s="15" t="s">
        <v>79</v>
      </c>
      <c r="BM700" s="21">
        <v>368953.40201209998</v>
      </c>
      <c r="BN700" s="15" t="s">
        <v>80</v>
      </c>
      <c r="BO700" s="21"/>
      <c r="BP700" s="22">
        <v>37530</v>
      </c>
      <c r="BQ700" s="22">
        <v>48488</v>
      </c>
      <c r="BR700" s="21"/>
      <c r="BS700" s="21">
        <v>90</v>
      </c>
      <c r="BT700" s="21">
        <v>25</v>
      </c>
    </row>
    <row r="701" spans="1:72" s="1" customFormat="1" ht="18.2" customHeight="1" x14ac:dyDescent="0.15">
      <c r="A701" s="5">
        <v>699</v>
      </c>
      <c r="B701" s="6" t="s">
        <v>72</v>
      </c>
      <c r="C701" s="6" t="s">
        <v>73</v>
      </c>
      <c r="D701" s="7">
        <v>45139</v>
      </c>
      <c r="E701" s="8" t="s">
        <v>1127</v>
      </c>
      <c r="F701" s="9">
        <v>169</v>
      </c>
      <c r="G701" s="9">
        <v>168</v>
      </c>
      <c r="H701" s="10">
        <v>19083.27</v>
      </c>
      <c r="I701" s="10">
        <v>25605.62</v>
      </c>
      <c r="J701" s="10">
        <v>0</v>
      </c>
      <c r="K701" s="10">
        <v>44688.89</v>
      </c>
      <c r="L701" s="10">
        <v>279.95</v>
      </c>
      <c r="M701" s="10">
        <v>0</v>
      </c>
      <c r="N701" s="10"/>
      <c r="O701" s="10">
        <v>0</v>
      </c>
      <c r="P701" s="10">
        <v>0</v>
      </c>
      <c r="Q701" s="10">
        <v>0</v>
      </c>
      <c r="R701" s="10">
        <v>0</v>
      </c>
      <c r="S701" s="10">
        <v>44688.89</v>
      </c>
      <c r="T701" s="10">
        <v>48993.7</v>
      </c>
      <c r="U701" s="10">
        <v>149.80000000000001</v>
      </c>
      <c r="V701" s="10">
        <v>0</v>
      </c>
      <c r="W701" s="10">
        <v>0</v>
      </c>
      <c r="X701" s="10">
        <v>0</v>
      </c>
      <c r="Y701" s="10">
        <v>0</v>
      </c>
      <c r="Z701" s="10">
        <v>0</v>
      </c>
      <c r="AA701" s="10">
        <v>49143.5</v>
      </c>
      <c r="AB701" s="10">
        <v>0</v>
      </c>
      <c r="AC701" s="10">
        <v>0</v>
      </c>
      <c r="AD701" s="10">
        <v>0</v>
      </c>
      <c r="AE701" s="10">
        <v>0</v>
      </c>
      <c r="AF701" s="10">
        <v>0</v>
      </c>
      <c r="AG701" s="10">
        <v>0</v>
      </c>
      <c r="AH701" s="10">
        <v>0</v>
      </c>
      <c r="AI701" s="10">
        <v>0</v>
      </c>
      <c r="AJ701" s="10">
        <v>0</v>
      </c>
      <c r="AK701" s="10">
        <v>0</v>
      </c>
      <c r="AL701" s="10">
        <v>0</v>
      </c>
      <c r="AM701" s="10">
        <v>0</v>
      </c>
      <c r="AN701" s="10">
        <v>0</v>
      </c>
      <c r="AO701" s="10">
        <v>0</v>
      </c>
      <c r="AP701" s="10">
        <v>0</v>
      </c>
      <c r="AQ701" s="10">
        <v>0</v>
      </c>
      <c r="AR701" s="10">
        <v>0</v>
      </c>
      <c r="AS701" s="10"/>
      <c r="AT701" s="10"/>
      <c r="AU701" s="10">
        <f t="shared" si="10"/>
        <v>0</v>
      </c>
      <c r="AV701" s="10">
        <v>25885.57</v>
      </c>
      <c r="AW701" s="10">
        <v>49143.5</v>
      </c>
      <c r="AX701" s="11">
        <v>53</v>
      </c>
      <c r="AY701" s="11">
        <v>360</v>
      </c>
      <c r="AZ701" s="10">
        <v>174569.61499999999</v>
      </c>
      <c r="BA701" s="10">
        <v>49500</v>
      </c>
      <c r="BB701" s="12">
        <v>90</v>
      </c>
      <c r="BC701" s="12">
        <v>81.252527272727306</v>
      </c>
      <c r="BD701" s="12">
        <v>10.220000000000001</v>
      </c>
      <c r="BE701" s="12"/>
      <c r="BF701" s="8" t="s">
        <v>75</v>
      </c>
      <c r="BG701" s="5"/>
      <c r="BH701" s="8" t="s">
        <v>76</v>
      </c>
      <c r="BI701" s="8" t="s">
        <v>1099</v>
      </c>
      <c r="BJ701" s="8"/>
      <c r="BK701" s="8" t="s">
        <v>78</v>
      </c>
      <c r="BL701" s="6" t="s">
        <v>79</v>
      </c>
      <c r="BM701" s="12">
        <v>348158.71847858001</v>
      </c>
      <c r="BN701" s="6" t="s">
        <v>80</v>
      </c>
      <c r="BO701" s="12"/>
      <c r="BP701" s="13">
        <v>37536</v>
      </c>
      <c r="BQ701" s="13">
        <v>48494</v>
      </c>
      <c r="BR701" s="12"/>
      <c r="BS701" s="12">
        <v>90</v>
      </c>
      <c r="BT701" s="12">
        <v>25</v>
      </c>
    </row>
    <row r="702" spans="1:72" s="1" customFormat="1" ht="18.2" customHeight="1" x14ac:dyDescent="0.15">
      <c r="A702" s="14">
        <v>700</v>
      </c>
      <c r="B702" s="15" t="s">
        <v>72</v>
      </c>
      <c r="C702" s="15" t="s">
        <v>73</v>
      </c>
      <c r="D702" s="16">
        <v>45139</v>
      </c>
      <c r="E702" s="17" t="s">
        <v>1128</v>
      </c>
      <c r="F702" s="18">
        <v>0</v>
      </c>
      <c r="G702" s="18">
        <v>0</v>
      </c>
      <c r="H702" s="19">
        <v>51783.51</v>
      </c>
      <c r="I702" s="19">
        <v>272.67</v>
      </c>
      <c r="J702" s="19">
        <v>0</v>
      </c>
      <c r="K702" s="19">
        <v>52056.18</v>
      </c>
      <c r="L702" s="19">
        <v>275.08999999999997</v>
      </c>
      <c r="M702" s="19">
        <v>0</v>
      </c>
      <c r="N702" s="19"/>
      <c r="O702" s="19">
        <v>272.67</v>
      </c>
      <c r="P702" s="19">
        <v>0</v>
      </c>
      <c r="Q702" s="19">
        <v>0</v>
      </c>
      <c r="R702" s="19">
        <v>0</v>
      </c>
      <c r="S702" s="19">
        <v>51783.51</v>
      </c>
      <c r="T702" s="19">
        <v>430.75</v>
      </c>
      <c r="U702" s="19">
        <v>428.51</v>
      </c>
      <c r="V702" s="19">
        <v>0</v>
      </c>
      <c r="W702" s="19">
        <v>430.75</v>
      </c>
      <c r="X702" s="19">
        <v>0</v>
      </c>
      <c r="Y702" s="19">
        <v>0</v>
      </c>
      <c r="Z702" s="19">
        <v>0</v>
      </c>
      <c r="AA702" s="19">
        <v>428.51</v>
      </c>
      <c r="AB702" s="19">
        <v>0</v>
      </c>
      <c r="AC702" s="19">
        <v>0</v>
      </c>
      <c r="AD702" s="19">
        <v>0</v>
      </c>
      <c r="AE702" s="19">
        <v>0</v>
      </c>
      <c r="AF702" s="19">
        <v>29.91</v>
      </c>
      <c r="AG702" s="19">
        <v>0</v>
      </c>
      <c r="AH702" s="19">
        <v>0</v>
      </c>
      <c r="AI702" s="19">
        <v>33.97</v>
      </c>
      <c r="AJ702" s="19">
        <v>0</v>
      </c>
      <c r="AK702" s="19">
        <v>0</v>
      </c>
      <c r="AL702" s="19">
        <v>25</v>
      </c>
      <c r="AM702" s="19">
        <v>0</v>
      </c>
      <c r="AN702" s="19">
        <v>0</v>
      </c>
      <c r="AO702" s="19">
        <v>98.11</v>
      </c>
      <c r="AP702" s="19">
        <v>0</v>
      </c>
      <c r="AQ702" s="19">
        <v>0</v>
      </c>
      <c r="AR702" s="19">
        <v>0</v>
      </c>
      <c r="AS702" s="19"/>
      <c r="AT702" s="19"/>
      <c r="AU702" s="19">
        <f t="shared" si="10"/>
        <v>890.41000000000008</v>
      </c>
      <c r="AV702" s="19">
        <v>275.08999999999997</v>
      </c>
      <c r="AW702" s="19">
        <v>428.51</v>
      </c>
      <c r="AX702" s="20">
        <v>111</v>
      </c>
      <c r="AY702" s="20">
        <v>360</v>
      </c>
      <c r="AZ702" s="19">
        <v>280905.24</v>
      </c>
      <c r="BA702" s="19">
        <v>79200</v>
      </c>
      <c r="BB702" s="21">
        <v>90</v>
      </c>
      <c r="BC702" s="21">
        <v>58.844897727272702</v>
      </c>
      <c r="BD702" s="21">
        <v>10.73</v>
      </c>
      <c r="BE702" s="21"/>
      <c r="BF702" s="17" t="s">
        <v>75</v>
      </c>
      <c r="BG702" s="14"/>
      <c r="BH702" s="17" t="s">
        <v>76</v>
      </c>
      <c r="BI702" s="17" t="s">
        <v>1099</v>
      </c>
      <c r="BJ702" s="17" t="s">
        <v>1103</v>
      </c>
      <c r="BK702" s="17" t="s">
        <v>83</v>
      </c>
      <c r="BL702" s="15" t="s">
        <v>79</v>
      </c>
      <c r="BM702" s="21">
        <v>403430.93059422</v>
      </c>
      <c r="BN702" s="15" t="s">
        <v>80</v>
      </c>
      <c r="BO702" s="21"/>
      <c r="BP702" s="22">
        <v>37575</v>
      </c>
      <c r="BQ702" s="22">
        <v>48533</v>
      </c>
      <c r="BR702" s="21"/>
      <c r="BS702" s="21">
        <v>129</v>
      </c>
      <c r="BT702" s="21">
        <v>95</v>
      </c>
    </row>
    <row r="703" spans="1:72" s="1" customFormat="1" ht="18.2" customHeight="1" x14ac:dyDescent="0.15">
      <c r="A703" s="5">
        <v>701</v>
      </c>
      <c r="B703" s="6" t="s">
        <v>72</v>
      </c>
      <c r="C703" s="6" t="s">
        <v>73</v>
      </c>
      <c r="D703" s="7">
        <v>45139</v>
      </c>
      <c r="E703" s="8" t="s">
        <v>1129</v>
      </c>
      <c r="F703" s="9">
        <v>161</v>
      </c>
      <c r="G703" s="9">
        <v>160</v>
      </c>
      <c r="H703" s="10">
        <v>42210.1</v>
      </c>
      <c r="I703" s="10">
        <v>19405.62</v>
      </c>
      <c r="J703" s="10">
        <v>0</v>
      </c>
      <c r="K703" s="10">
        <v>61615.72</v>
      </c>
      <c r="L703" s="10">
        <v>218.28</v>
      </c>
      <c r="M703" s="10">
        <v>0</v>
      </c>
      <c r="N703" s="10"/>
      <c r="O703" s="10">
        <v>0</v>
      </c>
      <c r="P703" s="10">
        <v>0</v>
      </c>
      <c r="Q703" s="10">
        <v>0</v>
      </c>
      <c r="R703" s="10">
        <v>0</v>
      </c>
      <c r="S703" s="10">
        <v>61615.72</v>
      </c>
      <c r="T703" s="10">
        <v>74407.009999999995</v>
      </c>
      <c r="U703" s="10">
        <v>338.38</v>
      </c>
      <c r="V703" s="10">
        <v>0</v>
      </c>
      <c r="W703" s="10">
        <v>0</v>
      </c>
      <c r="X703" s="10">
        <v>0</v>
      </c>
      <c r="Y703" s="10">
        <v>0</v>
      </c>
      <c r="Z703" s="10">
        <v>0</v>
      </c>
      <c r="AA703" s="10">
        <v>74745.39</v>
      </c>
      <c r="AB703" s="10">
        <v>0</v>
      </c>
      <c r="AC703" s="10">
        <v>0</v>
      </c>
      <c r="AD703" s="10">
        <v>0</v>
      </c>
      <c r="AE703" s="10">
        <v>0</v>
      </c>
      <c r="AF703" s="10">
        <v>0</v>
      </c>
      <c r="AG703" s="10">
        <v>0</v>
      </c>
      <c r="AH703" s="10">
        <v>0</v>
      </c>
      <c r="AI703" s="10">
        <v>0</v>
      </c>
      <c r="AJ703" s="10">
        <v>0</v>
      </c>
      <c r="AK703" s="10">
        <v>0</v>
      </c>
      <c r="AL703" s="10">
        <v>0</v>
      </c>
      <c r="AM703" s="10">
        <v>0</v>
      </c>
      <c r="AN703" s="10">
        <v>0</v>
      </c>
      <c r="AO703" s="10">
        <v>0</v>
      </c>
      <c r="AP703" s="10">
        <v>0</v>
      </c>
      <c r="AQ703" s="10">
        <v>0</v>
      </c>
      <c r="AR703" s="10">
        <v>0</v>
      </c>
      <c r="AS703" s="10"/>
      <c r="AT703" s="10"/>
      <c r="AU703" s="10">
        <f t="shared" si="10"/>
        <v>0</v>
      </c>
      <c r="AV703" s="10">
        <v>19623.900000000001</v>
      </c>
      <c r="AW703" s="10">
        <v>74745.39</v>
      </c>
      <c r="AX703" s="11">
        <v>113</v>
      </c>
      <c r="AY703" s="11">
        <v>360</v>
      </c>
      <c r="AZ703" s="10">
        <v>231113.52549999999</v>
      </c>
      <c r="BA703" s="10">
        <v>64350</v>
      </c>
      <c r="BB703" s="12">
        <v>90</v>
      </c>
      <c r="BC703" s="12">
        <v>86.175832167832198</v>
      </c>
      <c r="BD703" s="12">
        <v>10.42</v>
      </c>
      <c r="BE703" s="12"/>
      <c r="BF703" s="8" t="s">
        <v>75</v>
      </c>
      <c r="BG703" s="5"/>
      <c r="BH703" s="8" t="s">
        <v>76</v>
      </c>
      <c r="BI703" s="8" t="s">
        <v>1099</v>
      </c>
      <c r="BJ703" s="8" t="s">
        <v>1103</v>
      </c>
      <c r="BK703" s="8" t="s">
        <v>78</v>
      </c>
      <c r="BL703" s="6" t="s">
        <v>79</v>
      </c>
      <c r="BM703" s="12">
        <v>480030.94534983998</v>
      </c>
      <c r="BN703" s="6" t="s">
        <v>80</v>
      </c>
      <c r="BO703" s="12"/>
      <c r="BP703" s="13">
        <v>37638</v>
      </c>
      <c r="BQ703" s="13">
        <v>48596</v>
      </c>
      <c r="BR703" s="12"/>
      <c r="BS703" s="12">
        <v>115</v>
      </c>
      <c r="BT703" s="12">
        <v>25</v>
      </c>
    </row>
    <row r="704" spans="1:72" s="1" customFormat="1" ht="18.2" customHeight="1" x14ac:dyDescent="0.15">
      <c r="A704" s="14">
        <v>702</v>
      </c>
      <c r="B704" s="15" t="s">
        <v>72</v>
      </c>
      <c r="C704" s="15" t="s">
        <v>73</v>
      </c>
      <c r="D704" s="16">
        <v>45139</v>
      </c>
      <c r="E704" s="17" t="s">
        <v>1130</v>
      </c>
      <c r="F704" s="18">
        <v>0</v>
      </c>
      <c r="G704" s="18">
        <v>0</v>
      </c>
      <c r="H704" s="19">
        <v>60006.46</v>
      </c>
      <c r="I704" s="19">
        <v>0</v>
      </c>
      <c r="J704" s="19">
        <v>0</v>
      </c>
      <c r="K704" s="19">
        <v>60006.46</v>
      </c>
      <c r="L704" s="19">
        <v>288.52999999999997</v>
      </c>
      <c r="M704" s="19">
        <v>0</v>
      </c>
      <c r="N704" s="19"/>
      <c r="O704" s="19">
        <v>0</v>
      </c>
      <c r="P704" s="19">
        <v>288.52999999999997</v>
      </c>
      <c r="Q704" s="19">
        <v>0</v>
      </c>
      <c r="R704" s="19">
        <v>0</v>
      </c>
      <c r="S704" s="19">
        <v>59717.93</v>
      </c>
      <c r="T704" s="19">
        <v>0</v>
      </c>
      <c r="U704" s="19">
        <v>497.05</v>
      </c>
      <c r="V704" s="19">
        <v>0</v>
      </c>
      <c r="W704" s="19">
        <v>0</v>
      </c>
      <c r="X704" s="19">
        <v>497.05</v>
      </c>
      <c r="Y704" s="19">
        <v>0</v>
      </c>
      <c r="Z704" s="19">
        <v>0</v>
      </c>
      <c r="AA704" s="19">
        <v>0</v>
      </c>
      <c r="AB704" s="19">
        <v>146</v>
      </c>
      <c r="AC704" s="19">
        <v>0</v>
      </c>
      <c r="AD704" s="19">
        <v>25</v>
      </c>
      <c r="AE704" s="19">
        <v>0</v>
      </c>
      <c r="AF704" s="19">
        <v>0</v>
      </c>
      <c r="AG704" s="19">
        <v>0</v>
      </c>
      <c r="AH704" s="19">
        <v>109.61</v>
      </c>
      <c r="AI704" s="19">
        <v>33.97</v>
      </c>
      <c r="AJ704" s="19">
        <v>0</v>
      </c>
      <c r="AK704" s="19">
        <v>0</v>
      </c>
      <c r="AL704" s="19">
        <v>0</v>
      </c>
      <c r="AM704" s="19">
        <v>0</v>
      </c>
      <c r="AN704" s="19">
        <v>0</v>
      </c>
      <c r="AO704" s="19">
        <v>0</v>
      </c>
      <c r="AP704" s="19">
        <v>0</v>
      </c>
      <c r="AQ704" s="19">
        <v>0</v>
      </c>
      <c r="AR704" s="19">
        <v>0</v>
      </c>
      <c r="AS704" s="19"/>
      <c r="AT704" s="19"/>
      <c r="AU704" s="19">
        <f t="shared" si="10"/>
        <v>1100.1600000000001</v>
      </c>
      <c r="AV704" s="19">
        <v>0</v>
      </c>
      <c r="AW704" s="19">
        <v>0</v>
      </c>
      <c r="AX704" s="20">
        <v>117</v>
      </c>
      <c r="AY704" s="20">
        <v>360</v>
      </c>
      <c r="AZ704" s="19">
        <v>342589.45600000001</v>
      </c>
      <c r="BA704" s="19">
        <v>88512</v>
      </c>
      <c r="BB704" s="21">
        <v>84.7</v>
      </c>
      <c r="BC704" s="21">
        <v>57.1460216806761</v>
      </c>
      <c r="BD704" s="21">
        <v>10.74</v>
      </c>
      <c r="BE704" s="21"/>
      <c r="BF704" s="17" t="s">
        <v>75</v>
      </c>
      <c r="BG704" s="14"/>
      <c r="BH704" s="17" t="s">
        <v>76</v>
      </c>
      <c r="BI704" s="17" t="s">
        <v>1099</v>
      </c>
      <c r="BJ704" s="17" t="s">
        <v>1103</v>
      </c>
      <c r="BK704" s="17" t="s">
        <v>83</v>
      </c>
      <c r="BL704" s="15" t="s">
        <v>79</v>
      </c>
      <c r="BM704" s="21">
        <v>465245.79104545998</v>
      </c>
      <c r="BN704" s="15" t="s">
        <v>80</v>
      </c>
      <c r="BO704" s="21"/>
      <c r="BP704" s="22">
        <v>37770</v>
      </c>
      <c r="BQ704" s="22">
        <v>48728</v>
      </c>
      <c r="BR704" s="21"/>
      <c r="BS704" s="21">
        <v>146</v>
      </c>
      <c r="BT704" s="21">
        <v>25</v>
      </c>
    </row>
    <row r="705" spans="1:72" s="1" customFormat="1" ht="18.2" customHeight="1" x14ac:dyDescent="0.15">
      <c r="A705" s="5">
        <v>703</v>
      </c>
      <c r="B705" s="6" t="s">
        <v>72</v>
      </c>
      <c r="C705" s="6" t="s">
        <v>73</v>
      </c>
      <c r="D705" s="7">
        <v>45139</v>
      </c>
      <c r="E705" s="8" t="s">
        <v>1131</v>
      </c>
      <c r="F705" s="9">
        <v>207</v>
      </c>
      <c r="G705" s="9">
        <v>206</v>
      </c>
      <c r="H705" s="10">
        <v>35501.68</v>
      </c>
      <c r="I705" s="10">
        <v>45296.87</v>
      </c>
      <c r="J705" s="10">
        <v>0</v>
      </c>
      <c r="K705" s="10">
        <v>80798.55</v>
      </c>
      <c r="L705" s="10">
        <v>473.31</v>
      </c>
      <c r="M705" s="10">
        <v>0</v>
      </c>
      <c r="N705" s="10"/>
      <c r="O705" s="10">
        <v>0</v>
      </c>
      <c r="P705" s="10">
        <v>0</v>
      </c>
      <c r="Q705" s="10">
        <v>0</v>
      </c>
      <c r="R705" s="10">
        <v>0</v>
      </c>
      <c r="S705" s="10">
        <v>80798.55</v>
      </c>
      <c r="T705" s="10">
        <v>115769.32</v>
      </c>
      <c r="U705" s="10">
        <v>308.57</v>
      </c>
      <c r="V705" s="10">
        <v>0</v>
      </c>
      <c r="W705" s="10">
        <v>0</v>
      </c>
      <c r="X705" s="10">
        <v>0</v>
      </c>
      <c r="Y705" s="10">
        <v>0</v>
      </c>
      <c r="Z705" s="10">
        <v>0</v>
      </c>
      <c r="AA705" s="10">
        <v>116077.89</v>
      </c>
      <c r="AB705" s="10">
        <v>0</v>
      </c>
      <c r="AC705" s="10">
        <v>0</v>
      </c>
      <c r="AD705" s="10">
        <v>0</v>
      </c>
      <c r="AE705" s="10">
        <v>0</v>
      </c>
      <c r="AF705" s="10">
        <v>0</v>
      </c>
      <c r="AG705" s="10">
        <v>0</v>
      </c>
      <c r="AH705" s="10">
        <v>0</v>
      </c>
      <c r="AI705" s="10">
        <v>0</v>
      </c>
      <c r="AJ705" s="10">
        <v>0</v>
      </c>
      <c r="AK705" s="10">
        <v>0</v>
      </c>
      <c r="AL705" s="10">
        <v>0</v>
      </c>
      <c r="AM705" s="10">
        <v>0</v>
      </c>
      <c r="AN705" s="10">
        <v>0</v>
      </c>
      <c r="AO705" s="10">
        <v>0</v>
      </c>
      <c r="AP705" s="10">
        <v>0</v>
      </c>
      <c r="AQ705" s="10">
        <v>0</v>
      </c>
      <c r="AR705" s="10">
        <v>0</v>
      </c>
      <c r="AS705" s="10"/>
      <c r="AT705" s="10"/>
      <c r="AU705" s="10">
        <f t="shared" si="10"/>
        <v>0</v>
      </c>
      <c r="AV705" s="10">
        <v>45770.18</v>
      </c>
      <c r="AW705" s="10">
        <v>116077.89</v>
      </c>
      <c r="AX705" s="11">
        <v>57</v>
      </c>
      <c r="AY705" s="11">
        <v>300</v>
      </c>
      <c r="AZ705" s="10">
        <v>303536.99249999999</v>
      </c>
      <c r="BA705" s="10">
        <v>83250</v>
      </c>
      <c r="BB705" s="12">
        <v>90</v>
      </c>
      <c r="BC705" s="12">
        <v>87.349783783783806</v>
      </c>
      <c r="BD705" s="12">
        <v>10.43</v>
      </c>
      <c r="BE705" s="12"/>
      <c r="BF705" s="8" t="s">
        <v>75</v>
      </c>
      <c r="BG705" s="5"/>
      <c r="BH705" s="8" t="s">
        <v>76</v>
      </c>
      <c r="BI705" s="8" t="s">
        <v>1099</v>
      </c>
      <c r="BJ705" s="8" t="s">
        <v>1132</v>
      </c>
      <c r="BK705" s="8" t="s">
        <v>78</v>
      </c>
      <c r="BL705" s="6" t="s">
        <v>79</v>
      </c>
      <c r="BM705" s="12">
        <v>629479.04105310002</v>
      </c>
      <c r="BN705" s="6" t="s">
        <v>80</v>
      </c>
      <c r="BO705" s="12"/>
      <c r="BP705" s="13">
        <v>37764</v>
      </c>
      <c r="BQ705" s="13">
        <v>46896</v>
      </c>
      <c r="BR705" s="12"/>
      <c r="BS705" s="12">
        <v>133.47999999999999</v>
      </c>
      <c r="BT705" s="12">
        <v>0</v>
      </c>
    </row>
    <row r="706" spans="1:72" s="1" customFormat="1" ht="18.2" customHeight="1" x14ac:dyDescent="0.15">
      <c r="A706" s="14">
        <v>704</v>
      </c>
      <c r="B706" s="15" t="s">
        <v>72</v>
      </c>
      <c r="C706" s="15" t="s">
        <v>73</v>
      </c>
      <c r="D706" s="16">
        <v>45139</v>
      </c>
      <c r="E706" s="17" t="s">
        <v>1133</v>
      </c>
      <c r="F706" s="18">
        <v>177</v>
      </c>
      <c r="G706" s="18">
        <v>176</v>
      </c>
      <c r="H706" s="19">
        <v>33770.33</v>
      </c>
      <c r="I706" s="19">
        <v>40611.61</v>
      </c>
      <c r="J706" s="19">
        <v>0</v>
      </c>
      <c r="K706" s="19">
        <v>74381.94</v>
      </c>
      <c r="L706" s="19">
        <v>450.32</v>
      </c>
      <c r="M706" s="19">
        <v>0</v>
      </c>
      <c r="N706" s="19"/>
      <c r="O706" s="19">
        <v>0</v>
      </c>
      <c r="P706" s="19">
        <v>0</v>
      </c>
      <c r="Q706" s="19">
        <v>0</v>
      </c>
      <c r="R706" s="19">
        <v>0</v>
      </c>
      <c r="S706" s="19">
        <v>74381.94</v>
      </c>
      <c r="T706" s="19">
        <v>91048.17</v>
      </c>
      <c r="U706" s="19">
        <v>293.52</v>
      </c>
      <c r="V706" s="19">
        <v>0</v>
      </c>
      <c r="W706" s="19">
        <v>0</v>
      </c>
      <c r="X706" s="19">
        <v>0</v>
      </c>
      <c r="Y706" s="19">
        <v>0</v>
      </c>
      <c r="Z706" s="19">
        <v>0</v>
      </c>
      <c r="AA706" s="19">
        <v>91341.69</v>
      </c>
      <c r="AB706" s="19">
        <v>0</v>
      </c>
      <c r="AC706" s="19">
        <v>0</v>
      </c>
      <c r="AD706" s="19">
        <v>0</v>
      </c>
      <c r="AE706" s="19">
        <v>0</v>
      </c>
      <c r="AF706" s="19">
        <v>0</v>
      </c>
      <c r="AG706" s="19">
        <v>0</v>
      </c>
      <c r="AH706" s="19">
        <v>0</v>
      </c>
      <c r="AI706" s="19">
        <v>0</v>
      </c>
      <c r="AJ706" s="19">
        <v>0</v>
      </c>
      <c r="AK706" s="19">
        <v>0</v>
      </c>
      <c r="AL706" s="19">
        <v>0</v>
      </c>
      <c r="AM706" s="19">
        <v>0</v>
      </c>
      <c r="AN706" s="19">
        <v>0</v>
      </c>
      <c r="AO706" s="19">
        <v>0</v>
      </c>
      <c r="AP706" s="19">
        <v>0</v>
      </c>
      <c r="AQ706" s="19">
        <v>0</v>
      </c>
      <c r="AR706" s="19">
        <v>0</v>
      </c>
      <c r="AS706" s="19"/>
      <c r="AT706" s="19"/>
      <c r="AU706" s="19">
        <f t="shared" si="10"/>
        <v>0</v>
      </c>
      <c r="AV706" s="19">
        <v>41061.93</v>
      </c>
      <c r="AW706" s="19">
        <v>91341.69</v>
      </c>
      <c r="AX706" s="20">
        <v>57</v>
      </c>
      <c r="AY706" s="20">
        <v>300</v>
      </c>
      <c r="AZ706" s="19">
        <v>288770.32799999998</v>
      </c>
      <c r="BA706" s="19">
        <v>79200</v>
      </c>
      <c r="BB706" s="21">
        <v>90</v>
      </c>
      <c r="BC706" s="21">
        <v>84.524931818181798</v>
      </c>
      <c r="BD706" s="21">
        <v>10.43</v>
      </c>
      <c r="BE706" s="21"/>
      <c r="BF706" s="17" t="s">
        <v>75</v>
      </c>
      <c r="BG706" s="14"/>
      <c r="BH706" s="17" t="s">
        <v>76</v>
      </c>
      <c r="BI706" s="17" t="s">
        <v>1099</v>
      </c>
      <c r="BJ706" s="17" t="s">
        <v>1132</v>
      </c>
      <c r="BK706" s="17" t="s">
        <v>78</v>
      </c>
      <c r="BL706" s="15" t="s">
        <v>79</v>
      </c>
      <c r="BM706" s="21">
        <v>579489.01636067999</v>
      </c>
      <c r="BN706" s="15" t="s">
        <v>80</v>
      </c>
      <c r="BO706" s="21"/>
      <c r="BP706" s="22">
        <v>37764</v>
      </c>
      <c r="BQ706" s="22">
        <v>46896</v>
      </c>
      <c r="BR706" s="21"/>
      <c r="BS706" s="21">
        <v>126.98</v>
      </c>
      <c r="BT706" s="21">
        <v>0</v>
      </c>
    </row>
    <row r="707" spans="1:72" s="1" customFormat="1" ht="18.2" customHeight="1" x14ac:dyDescent="0.15">
      <c r="A707" s="5">
        <v>705</v>
      </c>
      <c r="B707" s="6" t="s">
        <v>72</v>
      </c>
      <c r="C707" s="6" t="s">
        <v>73</v>
      </c>
      <c r="D707" s="7">
        <v>45139</v>
      </c>
      <c r="E707" s="8" t="s">
        <v>1134</v>
      </c>
      <c r="F707" s="9">
        <v>185</v>
      </c>
      <c r="G707" s="9">
        <v>184</v>
      </c>
      <c r="H707" s="10">
        <v>51780.85</v>
      </c>
      <c r="I707" s="10">
        <v>23989.47</v>
      </c>
      <c r="J707" s="10">
        <v>0</v>
      </c>
      <c r="K707" s="10">
        <v>75770.320000000007</v>
      </c>
      <c r="L707" s="10">
        <v>254.07</v>
      </c>
      <c r="M707" s="10">
        <v>0</v>
      </c>
      <c r="N707" s="10"/>
      <c r="O707" s="10">
        <v>0</v>
      </c>
      <c r="P707" s="10">
        <v>0</v>
      </c>
      <c r="Q707" s="10">
        <v>0</v>
      </c>
      <c r="R707" s="10">
        <v>0</v>
      </c>
      <c r="S707" s="10">
        <v>75770.320000000007</v>
      </c>
      <c r="T707" s="10">
        <v>105491.73</v>
      </c>
      <c r="U707" s="10">
        <v>413.39</v>
      </c>
      <c r="V707" s="10">
        <v>0</v>
      </c>
      <c r="W707" s="10">
        <v>0</v>
      </c>
      <c r="X707" s="10">
        <v>0</v>
      </c>
      <c r="Y707" s="10">
        <v>0</v>
      </c>
      <c r="Z707" s="10">
        <v>0</v>
      </c>
      <c r="AA707" s="10">
        <v>105905.12</v>
      </c>
      <c r="AB707" s="10">
        <v>0</v>
      </c>
      <c r="AC707" s="10">
        <v>0</v>
      </c>
      <c r="AD707" s="10">
        <v>0</v>
      </c>
      <c r="AE707" s="10">
        <v>0</v>
      </c>
      <c r="AF707" s="10">
        <v>0</v>
      </c>
      <c r="AG707" s="10">
        <v>0</v>
      </c>
      <c r="AH707" s="10">
        <v>0</v>
      </c>
      <c r="AI707" s="10">
        <v>0</v>
      </c>
      <c r="AJ707" s="10">
        <v>0</v>
      </c>
      <c r="AK707" s="10">
        <v>0</v>
      </c>
      <c r="AL707" s="10">
        <v>0</v>
      </c>
      <c r="AM707" s="10">
        <v>0</v>
      </c>
      <c r="AN707" s="10">
        <v>0</v>
      </c>
      <c r="AO707" s="10">
        <v>0</v>
      </c>
      <c r="AP707" s="10">
        <v>0</v>
      </c>
      <c r="AQ707" s="10">
        <v>0</v>
      </c>
      <c r="AR707" s="10">
        <v>0</v>
      </c>
      <c r="AS707" s="10"/>
      <c r="AT707" s="10"/>
      <c r="AU707" s="10">
        <f t="shared" ref="AU707:AU709" si="11">SUM(AB707:AR707,W707:Y707,O707:R707)-J707-AS707-AT707</f>
        <v>0</v>
      </c>
      <c r="AV707" s="10">
        <v>24243.54</v>
      </c>
      <c r="AW707" s="10">
        <v>105905.12</v>
      </c>
      <c r="AX707" s="11">
        <v>117</v>
      </c>
      <c r="AY707" s="11">
        <v>360</v>
      </c>
      <c r="AZ707" s="10">
        <v>303249.03999999998</v>
      </c>
      <c r="BA707" s="10">
        <v>77500</v>
      </c>
      <c r="BB707" s="12">
        <v>83.78</v>
      </c>
      <c r="BC707" s="12">
        <v>81.910160123870995</v>
      </c>
      <c r="BD707" s="12">
        <v>10.38</v>
      </c>
      <c r="BE707" s="12"/>
      <c r="BF707" s="8" t="s">
        <v>75</v>
      </c>
      <c r="BG707" s="5"/>
      <c r="BH707" s="8" t="s">
        <v>76</v>
      </c>
      <c r="BI707" s="8" t="s">
        <v>1099</v>
      </c>
      <c r="BJ707" s="8" t="s">
        <v>1103</v>
      </c>
      <c r="BK707" s="8" t="s">
        <v>78</v>
      </c>
      <c r="BL707" s="6" t="s">
        <v>79</v>
      </c>
      <c r="BM707" s="12">
        <v>590305.49897104001</v>
      </c>
      <c r="BN707" s="6" t="s">
        <v>80</v>
      </c>
      <c r="BO707" s="12"/>
      <c r="BP707" s="13">
        <v>37770</v>
      </c>
      <c r="BQ707" s="13">
        <v>48728</v>
      </c>
      <c r="BR707" s="12"/>
      <c r="BS707" s="12">
        <v>146</v>
      </c>
      <c r="BT707" s="12">
        <v>25</v>
      </c>
    </row>
    <row r="708" spans="1:72" s="1" customFormat="1" ht="18.2" customHeight="1" x14ac:dyDescent="0.15">
      <c r="A708" s="5"/>
      <c r="B708" s="6"/>
      <c r="C708" s="6"/>
      <c r="D708" s="7"/>
      <c r="E708" s="8" t="s">
        <v>1135</v>
      </c>
      <c r="F708" s="9" t="s">
        <v>1136</v>
      </c>
      <c r="G708" s="9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>
        <f>294285.5/7.790722</f>
        <v>37773.841756900067</v>
      </c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>
        <f t="shared" si="11"/>
        <v>37773.841756900067</v>
      </c>
      <c r="AV708" s="10"/>
      <c r="AW708" s="10"/>
      <c r="AX708" s="11"/>
      <c r="AY708" s="11"/>
      <c r="AZ708" s="10"/>
      <c r="BA708" s="10"/>
      <c r="BB708" s="12"/>
      <c r="BC708" s="12"/>
      <c r="BD708" s="12"/>
      <c r="BE708" s="12"/>
      <c r="BF708" s="8"/>
      <c r="BG708" s="5"/>
      <c r="BH708" s="8"/>
      <c r="BI708" s="8"/>
      <c r="BJ708" s="8"/>
      <c r="BK708" s="8"/>
      <c r="BL708" s="6" t="s">
        <v>79</v>
      </c>
      <c r="BM708" s="12"/>
      <c r="BN708" s="6"/>
      <c r="BO708" s="12"/>
      <c r="BP708" s="13"/>
      <c r="BQ708" s="13"/>
      <c r="BR708" s="12"/>
      <c r="BS708" s="12"/>
      <c r="BT708" s="12"/>
    </row>
    <row r="709" spans="1:72" s="1" customFormat="1" ht="18.2" customHeight="1" x14ac:dyDescent="0.15">
      <c r="A709" s="5"/>
      <c r="B709" s="6"/>
      <c r="C709" s="6"/>
      <c r="D709" s="7"/>
      <c r="E709" s="8" t="s">
        <v>1137</v>
      </c>
      <c r="F709" s="9" t="s">
        <v>1136</v>
      </c>
      <c r="G709" s="9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>
        <f>176749.96/7.790722</f>
        <v>22687.23746014811</v>
      </c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>
        <f t="shared" si="11"/>
        <v>22687.23746014811</v>
      </c>
      <c r="AV709" s="10"/>
      <c r="AW709" s="10"/>
      <c r="AX709" s="11"/>
      <c r="AY709" s="11"/>
      <c r="AZ709" s="10"/>
      <c r="BA709" s="10"/>
      <c r="BB709" s="12"/>
      <c r="BC709" s="12"/>
      <c r="BD709" s="12"/>
      <c r="BE709" s="12"/>
      <c r="BF709" s="8"/>
      <c r="BG709" s="5"/>
      <c r="BH709" s="8"/>
      <c r="BI709" s="8"/>
      <c r="BJ709" s="8"/>
      <c r="BK709" s="8"/>
      <c r="BL709" s="6" t="s">
        <v>79</v>
      </c>
      <c r="BM709" s="12"/>
      <c r="BN709" s="6"/>
      <c r="BO709" s="12"/>
      <c r="BP709" s="13"/>
      <c r="BQ709" s="13"/>
      <c r="BR709" s="12"/>
      <c r="BS709" s="12"/>
      <c r="BT709" s="12"/>
    </row>
    <row r="710" spans="1:72" s="1" customFormat="1" ht="82.7" customHeight="1" x14ac:dyDescent="0.15">
      <c r="A710" s="23" t="s">
        <v>1138</v>
      </c>
      <c r="B710" s="23" t="s">
        <v>1</v>
      </c>
      <c r="C710" s="23" t="s">
        <v>2</v>
      </c>
      <c r="D710" s="23" t="s">
        <v>2</v>
      </c>
      <c r="E710" s="23" t="s">
        <v>4</v>
      </c>
      <c r="F710" s="23" t="s">
        <v>1139</v>
      </c>
      <c r="G710" s="23" t="s">
        <v>1140</v>
      </c>
      <c r="H710" s="23" t="s">
        <v>7</v>
      </c>
      <c r="I710" s="23" t="s">
        <v>8</v>
      </c>
      <c r="J710" s="23" t="s">
        <v>1141</v>
      </c>
      <c r="K710" s="23" t="s">
        <v>10</v>
      </c>
      <c r="L710" s="24" t="s">
        <v>11</v>
      </c>
      <c r="M710" s="23" t="s">
        <v>12</v>
      </c>
      <c r="N710" s="23" t="s">
        <v>13</v>
      </c>
      <c r="O710" s="23" t="s">
        <v>14</v>
      </c>
      <c r="P710" s="23" t="s">
        <v>15</v>
      </c>
      <c r="Q710" s="23" t="s">
        <v>16</v>
      </c>
      <c r="R710" s="23" t="s">
        <v>17</v>
      </c>
      <c r="S710" s="23" t="s">
        <v>18</v>
      </c>
      <c r="T710" s="23" t="s">
        <v>19</v>
      </c>
      <c r="U710" s="23" t="s">
        <v>20</v>
      </c>
      <c r="V710" s="23" t="s">
        <v>21</v>
      </c>
      <c r="W710" s="23" t="s">
        <v>22</v>
      </c>
      <c r="X710" s="23" t="s">
        <v>23</v>
      </c>
      <c r="Y710" s="23" t="s">
        <v>24</v>
      </c>
      <c r="Z710" s="23" t="s">
        <v>25</v>
      </c>
      <c r="AA710" s="23" t="s">
        <v>26</v>
      </c>
      <c r="AB710" s="23" t="s">
        <v>27</v>
      </c>
      <c r="AC710" s="23" t="s">
        <v>28</v>
      </c>
      <c r="AD710" s="23" t="s">
        <v>29</v>
      </c>
      <c r="AE710" s="23" t="s">
        <v>30</v>
      </c>
      <c r="AF710" s="23" t="s">
        <v>31</v>
      </c>
      <c r="AG710" s="23" t="s">
        <v>32</v>
      </c>
      <c r="AH710" s="23" t="s">
        <v>33</v>
      </c>
      <c r="AI710" s="23" t="s">
        <v>34</v>
      </c>
      <c r="AJ710" s="23" t="s">
        <v>35</v>
      </c>
      <c r="AK710" s="23" t="s">
        <v>36</v>
      </c>
      <c r="AL710" s="23" t="s">
        <v>37</v>
      </c>
      <c r="AM710" s="23" t="s">
        <v>38</v>
      </c>
      <c r="AN710" s="23" t="s">
        <v>39</v>
      </c>
      <c r="AO710" s="23" t="s">
        <v>40</v>
      </c>
      <c r="AP710" s="23" t="s">
        <v>41</v>
      </c>
      <c r="AQ710" s="23" t="s">
        <v>42</v>
      </c>
      <c r="AR710" s="23" t="s">
        <v>43</v>
      </c>
      <c r="AS710" s="25" t="s">
        <v>44</v>
      </c>
      <c r="AT710" s="25" t="s">
        <v>45</v>
      </c>
      <c r="AU710" s="23" t="s">
        <v>46</v>
      </c>
      <c r="AV710" s="23" t="s">
        <v>47</v>
      </c>
      <c r="AW710" s="23" t="s">
        <v>48</v>
      </c>
      <c r="AX710" s="23" t="s">
        <v>49</v>
      </c>
      <c r="AY710" s="23" t="s">
        <v>50</v>
      </c>
      <c r="AZ710" s="23" t="s">
        <v>51</v>
      </c>
      <c r="BA710" s="23" t="s">
        <v>52</v>
      </c>
      <c r="BB710" s="23" t="s">
        <v>53</v>
      </c>
      <c r="BC710" s="23" t="s">
        <v>54</v>
      </c>
      <c r="BD710" s="23" t="s">
        <v>55</v>
      </c>
      <c r="BE710" s="23" t="s">
        <v>56</v>
      </c>
      <c r="BF710" s="23" t="s">
        <v>57</v>
      </c>
      <c r="BG710" s="23" t="s">
        <v>58</v>
      </c>
      <c r="BH710" s="23" t="s">
        <v>59</v>
      </c>
      <c r="BI710" s="23" t="s">
        <v>60</v>
      </c>
      <c r="BJ710" s="23" t="s">
        <v>61</v>
      </c>
      <c r="BK710" s="23" t="s">
        <v>62</v>
      </c>
      <c r="BL710" s="23" t="s">
        <v>63</v>
      </c>
      <c r="BM710" s="23" t="s">
        <v>64</v>
      </c>
      <c r="BN710" s="23" t="s">
        <v>65</v>
      </c>
      <c r="BO710" s="23" t="s">
        <v>66</v>
      </c>
      <c r="BP710" s="23" t="s">
        <v>1142</v>
      </c>
      <c r="BQ710" s="23" t="s">
        <v>1143</v>
      </c>
      <c r="BR710" s="24" t="s">
        <v>69</v>
      </c>
      <c r="BS710" s="23" t="s">
        <v>70</v>
      </c>
      <c r="BT710" s="23" t="s">
        <v>71</v>
      </c>
    </row>
    <row r="711" spans="1:72" s="31" customFormat="1" ht="13.35" customHeight="1" x14ac:dyDescent="0.2">
      <c r="A711" s="26" t="s">
        <v>1144</v>
      </c>
      <c r="B711" s="27"/>
      <c r="C711" s="27"/>
      <c r="D711" s="27"/>
      <c r="E711" s="27"/>
      <c r="F711" s="28"/>
      <c r="G711" s="28"/>
      <c r="H711" s="29">
        <f>SUMIF($BL$3:$BL$710,"UDIS",H3:H711)</f>
        <v>28507696.57999995</v>
      </c>
      <c r="I711" s="29">
        <f t="shared" ref="I711:AW711" si="12">SUMIF($BL$3:$BL$710,"UDIS",I3:I711)</f>
        <v>12696334.560000008</v>
      </c>
      <c r="J711" s="29">
        <f t="shared" si="12"/>
        <v>0</v>
      </c>
      <c r="K711" s="29">
        <f t="shared" si="12"/>
        <v>41204031.14000003</v>
      </c>
      <c r="L711" s="29">
        <f t="shared" si="12"/>
        <v>245207.59000000008</v>
      </c>
      <c r="M711" s="29">
        <f t="shared" si="12"/>
        <v>0</v>
      </c>
      <c r="N711" s="29">
        <f t="shared" si="12"/>
        <v>0</v>
      </c>
      <c r="O711" s="29">
        <f t="shared" si="12"/>
        <v>26536.30000000001</v>
      </c>
      <c r="P711" s="29">
        <f t="shared" si="12"/>
        <v>78973.329999999987</v>
      </c>
      <c r="Q711" s="29">
        <f t="shared" si="12"/>
        <v>15124.669999999998</v>
      </c>
      <c r="R711" s="29">
        <f t="shared" si="12"/>
        <v>60461.079217048173</v>
      </c>
      <c r="S711" s="29">
        <f t="shared" si="12"/>
        <v>41083396.840000056</v>
      </c>
      <c r="T711" s="29">
        <f t="shared" si="12"/>
        <v>31738867.359999992</v>
      </c>
      <c r="U711" s="29">
        <f t="shared" si="12"/>
        <v>239685.67000000016</v>
      </c>
      <c r="V711" s="29">
        <f t="shared" si="12"/>
        <v>0</v>
      </c>
      <c r="W711" s="29">
        <f t="shared" si="12"/>
        <v>25283.940000000006</v>
      </c>
      <c r="X711" s="29">
        <f t="shared" si="12"/>
        <v>77108.200000000026</v>
      </c>
      <c r="Y711" s="29">
        <f t="shared" si="12"/>
        <v>0</v>
      </c>
      <c r="Z711" s="29">
        <f t="shared" si="12"/>
        <v>0</v>
      </c>
      <c r="AA711" s="29">
        <f t="shared" si="12"/>
        <v>31876160.889999993</v>
      </c>
      <c r="AB711" s="29">
        <f t="shared" si="12"/>
        <v>24841.74</v>
      </c>
      <c r="AC711" s="29">
        <f t="shared" si="12"/>
        <v>0</v>
      </c>
      <c r="AD711" s="29">
        <f t="shared" si="12"/>
        <v>1350</v>
      </c>
      <c r="AE711" s="29">
        <f t="shared" si="12"/>
        <v>0</v>
      </c>
      <c r="AF711" s="29">
        <f t="shared" si="12"/>
        <v>1049.8900000000001</v>
      </c>
      <c r="AG711" s="29">
        <f t="shared" si="12"/>
        <v>0</v>
      </c>
      <c r="AH711" s="29">
        <f t="shared" si="12"/>
        <v>16955.379999999986</v>
      </c>
      <c r="AI711" s="29">
        <f t="shared" si="12"/>
        <v>10222.469999999967</v>
      </c>
      <c r="AJ711" s="29">
        <f t="shared" si="12"/>
        <v>0</v>
      </c>
      <c r="AK711" s="29">
        <f t="shared" si="12"/>
        <v>0</v>
      </c>
      <c r="AL711" s="29">
        <f t="shared" si="12"/>
        <v>375</v>
      </c>
      <c r="AM711" s="29">
        <f t="shared" si="12"/>
        <v>3018.51</v>
      </c>
      <c r="AN711" s="29">
        <f t="shared" si="12"/>
        <v>0</v>
      </c>
      <c r="AO711" s="29">
        <f t="shared" si="12"/>
        <v>4227.2199999999993</v>
      </c>
      <c r="AP711" s="29">
        <f t="shared" si="12"/>
        <v>0</v>
      </c>
      <c r="AQ711" s="29">
        <f t="shared" si="12"/>
        <v>0</v>
      </c>
      <c r="AR711" s="29">
        <f t="shared" si="12"/>
        <v>0</v>
      </c>
      <c r="AS711" s="29">
        <f t="shared" si="12"/>
        <v>0</v>
      </c>
      <c r="AT711" s="29">
        <f t="shared" si="12"/>
        <v>0</v>
      </c>
      <c r="AU711" s="29">
        <f t="shared" si="12"/>
        <v>345527.72921704815</v>
      </c>
      <c r="AV711" s="29">
        <f t="shared" si="12"/>
        <v>12836041.499999991</v>
      </c>
      <c r="AW711" s="29">
        <f t="shared" si="12"/>
        <v>31876160.889999993</v>
      </c>
      <c r="AX711" s="28"/>
      <c r="AY711" s="28"/>
      <c r="AZ711" s="28"/>
      <c r="BA711" s="29">
        <v>55911744.280000001</v>
      </c>
      <c r="BB711" s="28"/>
      <c r="BC711" s="28">
        <v>43132.607454088502</v>
      </c>
      <c r="BD711" s="28"/>
      <c r="BE711" s="28"/>
      <c r="BF711" s="28"/>
      <c r="BG711" s="28"/>
      <c r="BH711" s="28"/>
      <c r="BI711" s="28"/>
      <c r="BJ711" s="28"/>
      <c r="BK711" s="28"/>
      <c r="BL711" s="28"/>
      <c r="BM711" s="30"/>
      <c r="BN711" s="28"/>
      <c r="BO711" s="28"/>
      <c r="BP711" s="28"/>
      <c r="BQ711" s="28"/>
      <c r="BR711" s="28"/>
      <c r="BS711" s="28"/>
      <c r="BT711" s="28"/>
    </row>
    <row r="712" spans="1:72" s="31" customFormat="1" ht="13.35" customHeight="1" x14ac:dyDescent="0.2">
      <c r="A712" s="26" t="s">
        <v>1145</v>
      </c>
      <c r="B712" s="27"/>
      <c r="C712" s="27"/>
      <c r="D712" s="27"/>
      <c r="E712" s="27"/>
      <c r="F712" s="28"/>
      <c r="G712" s="30" t="s">
        <v>1146</v>
      </c>
      <c r="H712" s="29">
        <f>SUMIF($BL$3:$BL$710,"PESOS",H3:H710)</f>
        <v>0</v>
      </c>
      <c r="I712" s="29">
        <f t="shared" ref="I712:AW712" si="13">SUMIF($BL$3:$BL$710,"PESOS",I3:I710)</f>
        <v>0</v>
      </c>
      <c r="J712" s="29">
        <f t="shared" si="13"/>
        <v>0</v>
      </c>
      <c r="K712" s="29">
        <f t="shared" si="13"/>
        <v>0</v>
      </c>
      <c r="L712" s="29">
        <f t="shared" si="13"/>
        <v>0</v>
      </c>
      <c r="M712" s="29">
        <f t="shared" si="13"/>
        <v>0</v>
      </c>
      <c r="N712" s="29">
        <f t="shared" si="13"/>
        <v>0</v>
      </c>
      <c r="O712" s="29">
        <f t="shared" si="13"/>
        <v>0</v>
      </c>
      <c r="P712" s="29">
        <f t="shared" si="13"/>
        <v>0</v>
      </c>
      <c r="Q712" s="29">
        <f t="shared" si="13"/>
        <v>0</v>
      </c>
      <c r="R712" s="29">
        <f t="shared" si="13"/>
        <v>0</v>
      </c>
      <c r="S712" s="29">
        <f t="shared" si="13"/>
        <v>0</v>
      </c>
      <c r="T712" s="29">
        <f t="shared" si="13"/>
        <v>0</v>
      </c>
      <c r="U712" s="29">
        <f t="shared" si="13"/>
        <v>0</v>
      </c>
      <c r="V712" s="29">
        <f t="shared" si="13"/>
        <v>0</v>
      </c>
      <c r="W712" s="29">
        <f t="shared" si="13"/>
        <v>0</v>
      </c>
      <c r="X712" s="29">
        <f t="shared" si="13"/>
        <v>0</v>
      </c>
      <c r="Y712" s="29">
        <f t="shared" si="13"/>
        <v>0</v>
      </c>
      <c r="Z712" s="29">
        <f t="shared" si="13"/>
        <v>0</v>
      </c>
      <c r="AA712" s="29">
        <f t="shared" si="13"/>
        <v>0</v>
      </c>
      <c r="AB712" s="29">
        <f t="shared" si="13"/>
        <v>0</v>
      </c>
      <c r="AC712" s="29">
        <f t="shared" si="13"/>
        <v>0</v>
      </c>
      <c r="AD712" s="29">
        <f t="shared" si="13"/>
        <v>0</v>
      </c>
      <c r="AE712" s="29">
        <f t="shared" si="13"/>
        <v>0</v>
      </c>
      <c r="AF712" s="29">
        <f t="shared" si="13"/>
        <v>0</v>
      </c>
      <c r="AG712" s="29">
        <f t="shared" si="13"/>
        <v>0</v>
      </c>
      <c r="AH712" s="29">
        <f t="shared" si="13"/>
        <v>0</v>
      </c>
      <c r="AI712" s="29">
        <f t="shared" si="13"/>
        <v>0</v>
      </c>
      <c r="AJ712" s="29">
        <f t="shared" si="13"/>
        <v>0</v>
      </c>
      <c r="AK712" s="29">
        <f t="shared" si="13"/>
        <v>0</v>
      </c>
      <c r="AL712" s="29">
        <f t="shared" si="13"/>
        <v>0</v>
      </c>
      <c r="AM712" s="29">
        <f t="shared" si="13"/>
        <v>0</v>
      </c>
      <c r="AN712" s="29">
        <f t="shared" si="13"/>
        <v>0</v>
      </c>
      <c r="AO712" s="29">
        <f t="shared" si="13"/>
        <v>0</v>
      </c>
      <c r="AP712" s="29">
        <f t="shared" si="13"/>
        <v>0</v>
      </c>
      <c r="AQ712" s="29">
        <f t="shared" si="13"/>
        <v>0</v>
      </c>
      <c r="AR712" s="29">
        <f t="shared" si="13"/>
        <v>0</v>
      </c>
      <c r="AS712" s="29">
        <f t="shared" si="13"/>
        <v>0</v>
      </c>
      <c r="AT712" s="29">
        <f t="shared" si="13"/>
        <v>0</v>
      </c>
      <c r="AU712" s="29">
        <f t="shared" si="13"/>
        <v>0</v>
      </c>
      <c r="AV712" s="29">
        <f t="shared" si="13"/>
        <v>0</v>
      </c>
      <c r="AW712" s="29">
        <f t="shared" si="13"/>
        <v>0</v>
      </c>
      <c r="AX712" s="28"/>
      <c r="AY712" s="28"/>
      <c r="AZ712" s="28"/>
      <c r="BA712" s="29">
        <v>0</v>
      </c>
      <c r="BB712" s="28"/>
      <c r="BC712" s="29">
        <v>0</v>
      </c>
      <c r="BD712" s="28"/>
      <c r="BE712" s="28"/>
      <c r="BF712" s="28"/>
      <c r="BG712" s="28"/>
      <c r="BH712" s="28"/>
      <c r="BI712" s="28"/>
      <c r="BJ712" s="28"/>
      <c r="BK712" s="28"/>
      <c r="BL712" s="30" t="s">
        <v>1147</v>
      </c>
      <c r="BM712" s="29">
        <v>320069323.59611899</v>
      </c>
      <c r="BN712" s="28"/>
      <c r="BO712" s="28"/>
      <c r="BP712" s="28"/>
      <c r="BQ712" s="28"/>
      <c r="BR712" s="28">
        <v>0</v>
      </c>
      <c r="BS712" s="28"/>
      <c r="BT712" s="28"/>
    </row>
    <row r="713" spans="1:72" s="1" customFormat="1" ht="18.2" customHeight="1" x14ac:dyDescent="0.15">
      <c r="A713" s="32" t="s">
        <v>1148</v>
      </c>
      <c r="B713" s="33"/>
      <c r="C713" s="33"/>
      <c r="D713" s="33"/>
      <c r="E713" s="33"/>
      <c r="F713" s="33"/>
      <c r="G713" s="33"/>
      <c r="H713" s="32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4"/>
      <c r="W713" s="34"/>
      <c r="X713" s="34"/>
      <c r="Y713" s="34"/>
      <c r="Z713" s="34"/>
      <c r="AA713" s="34"/>
      <c r="AB713" s="34"/>
      <c r="AC713" s="33"/>
      <c r="AD713" s="33"/>
      <c r="AE713" s="33"/>
      <c r="AF713" s="33"/>
      <c r="AG713" s="33"/>
      <c r="AH713" s="33"/>
      <c r="AI713" s="33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  <c r="AW713" s="35"/>
      <c r="AX713" s="36">
        <v>85.746099290780094</v>
      </c>
      <c r="AY713" s="36">
        <v>348.255319148936</v>
      </c>
      <c r="AZ713" s="37">
        <v>288704.63639943302</v>
      </c>
      <c r="BA713" s="37">
        <v>79307.438695035496</v>
      </c>
      <c r="BB713" s="34"/>
      <c r="BC713" s="34">
        <v>61.181003480976599</v>
      </c>
      <c r="BD713" s="34">
        <v>10.246299353374001</v>
      </c>
      <c r="BE713" s="35"/>
      <c r="BF713" s="35"/>
      <c r="BG713" s="35"/>
      <c r="BH713" s="35"/>
      <c r="BI713" s="35"/>
      <c r="BJ713" s="35"/>
      <c r="BK713" s="35"/>
      <c r="BL713" s="35"/>
      <c r="BM713" s="35"/>
      <c r="BN713" s="35"/>
      <c r="BO713" s="35"/>
      <c r="BP713" s="35"/>
      <c r="BQ713" s="35"/>
      <c r="BR713" s="35"/>
      <c r="BS713" s="35"/>
      <c r="BT713" s="35"/>
    </row>
    <row r="714" spans="1:72" s="1" customFormat="1" ht="8.25" x14ac:dyDescent="0.15"/>
    <row r="715" spans="1:72" x14ac:dyDescent="0.2">
      <c r="AU715" s="39">
        <f>+'[1]REPORTE DE COBRANZA N'!C34</f>
        <v>345527.72921704815</v>
      </c>
    </row>
    <row r="716" spans="1:72" x14ac:dyDescent="0.2">
      <c r="AI716" s="40"/>
    </row>
    <row r="717" spans="1:72" x14ac:dyDescent="0.2">
      <c r="AU717" s="41">
        <f>+AU711-AU715</f>
        <v>0</v>
      </c>
    </row>
    <row r="718" spans="1:72" x14ac:dyDescent="0.2">
      <c r="AI718" s="40"/>
    </row>
  </sheetData>
  <autoFilter ref="A2:BT713" xr:uid="{DBD4EFE7-3F89-48BA-9489-CF01782960B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2023-08-24T16:50:18Z</dcterms:created>
  <dcterms:modified xsi:type="dcterms:W3CDTF">2023-08-24T16:51:18Z</dcterms:modified>
</cp:coreProperties>
</file>