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3\"/>
    </mc:Choice>
  </mc:AlternateContent>
  <xr:revisionPtr revIDLastSave="0" documentId="8_{D9D48290-9CD1-4706-ACDC-E9D600BA0DFD}" xr6:coauthVersionLast="47" xr6:coauthVersionMax="47" xr10:uidLastSave="{00000000-0000-0000-0000-000000000000}"/>
  <bookViews>
    <workbookView xWindow="-120" yWindow="-120" windowWidth="20730" windowHeight="11160" xr2:uid="{D9F40A6C-F6BE-4EEB-ABDC-C5551F5CAFD6}"/>
  </bookViews>
  <sheets>
    <sheet name="CxC" sheetId="1" r:id="rId1"/>
  </sheets>
  <externalReferences>
    <externalReference r:id="rId2"/>
  </externalReferences>
  <definedNames>
    <definedName name="_xlnm._FilterDatabase" localSheetId="0" hidden="1">CxC!$A$2:$BU$449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58" i="1" l="1"/>
  <c r="AU452" i="1"/>
  <c r="AU451" i="1"/>
  <c r="AW448" i="1"/>
  <c r="AV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AW447" i="1"/>
  <c r="AV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R447" i="1"/>
  <c r="Q447" i="1"/>
  <c r="P447" i="1"/>
  <c r="O447" i="1"/>
  <c r="N447" i="1"/>
  <c r="M447" i="1"/>
  <c r="S447" i="1" s="1"/>
  <c r="L447" i="1"/>
  <c r="K447" i="1"/>
  <c r="J447" i="1"/>
  <c r="I447" i="1"/>
  <c r="H447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448" i="1" s="1"/>
  <c r="AU456" i="1" s="1"/>
  <c r="AU14" i="1"/>
  <c r="AU13" i="1"/>
  <c r="AU12" i="1"/>
  <c r="AU11" i="1"/>
  <c r="AU10" i="1"/>
  <c r="AU9" i="1"/>
  <c r="AU8" i="1"/>
  <c r="AU7" i="1"/>
  <c r="AU6" i="1"/>
  <c r="AU5" i="1"/>
  <c r="AU4" i="1"/>
  <c r="AU3" i="1"/>
  <c r="AU447" i="1" s="1"/>
  <c r="AU455" i="1" s="1"/>
</calcChain>
</file>

<file path=xl/sharedStrings.xml><?xml version="1.0" encoding="utf-8"?>
<sst xmlns="http://schemas.openxmlformats.org/spreadsheetml/2006/main" count="4519" uniqueCount="757">
  <si>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</si>
  <si>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</si>
  <si>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</si>
  <si>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</si>
  <si>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</si>
  <si>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</si>
  <si>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</si>
  <si>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</si>
  <si>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</si>
  <si>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</si>
  <si>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</si>
  <si>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</si>
  <si>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</si>
  <si>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</si>
  <si>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</si>
  <si>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</si>
  <si>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</si>
  <si>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</si>
  <si>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</si>
  <si>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</si>
  <si>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</si>
  <si>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</si>
  <si>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</si>
  <si>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</si>
  <si>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</si>
  <si>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</si>
  <si>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</si>
  <si>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</si>
  <si>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</si>
  <si>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</si>
  <si>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</si>
  <si>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</si>
  <si>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</si>
  <si>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</si>
  <si>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</si>
  <si>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</si>
  <si>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</si>
  <si>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</si>
  <si>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</si>
  <si>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</si>
  <si>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</si>
  <si>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</si>
  <si>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</si>
  <si>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</si>
  <si>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</si>
  <si>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</si>
  <si>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</si>
  <si>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</si>
  <si>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</si>
  <si>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</si>
  <si>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</si>
  <si>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</si>
  <si>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</si>
  <si>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</si>
  <si>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</si>
  <si>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</si>
  <si>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</si>
  <si>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</si>
  <si>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</si>
  <si>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</si>
  <si>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</si>
  <si>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</si>
  <si>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</si>
  <si>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</si>
  <si>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</si>
  <si>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</si>
  <si>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</si>
  <si>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</si>
  <si>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</si>
  <si>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</si>
  <si>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</si>
  <si>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</si>
  <si>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</si>
  <si>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HITO</t>
  </si>
  <si>
    <t>010102578498</t>
  </si>
  <si>
    <t>Formal</t>
  </si>
  <si>
    <t>EM</t>
  </si>
  <si>
    <t>IXTAPALUCA</t>
  </si>
  <si>
    <t>56530</t>
  </si>
  <si>
    <t>Proceso Judicial</t>
  </si>
  <si>
    <t>UDIS</t>
  </si>
  <si>
    <t>No</t>
  </si>
  <si>
    <t>HSC-Pendulum</t>
  </si>
  <si>
    <t>010102590642</t>
  </si>
  <si>
    <t>JAL</t>
  </si>
  <si>
    <t>TLAJOMULCO DE ZU?IGA</t>
  </si>
  <si>
    <t>45640</t>
  </si>
  <si>
    <t>010102618542</t>
  </si>
  <si>
    <t>Ecatepec de Morelos, MEX</t>
  </si>
  <si>
    <t>55070</t>
  </si>
  <si>
    <t>Al Corriente</t>
  </si>
  <si>
    <t>Pesos</t>
  </si>
  <si>
    <t>010102635322</t>
  </si>
  <si>
    <t>Informal</t>
  </si>
  <si>
    <t>BCN</t>
  </si>
  <si>
    <t>ENSENADA</t>
  </si>
  <si>
    <t>22895</t>
  </si>
  <si>
    <t>010102642526</t>
  </si>
  <si>
    <t>45645</t>
  </si>
  <si>
    <t>Crédito Inmobiliario S.A. de C.V.</t>
  </si>
  <si>
    <t>100110000302</t>
  </si>
  <si>
    <t>TECAMAC</t>
  </si>
  <si>
    <t>55749</t>
  </si>
  <si>
    <t>100110001144</t>
  </si>
  <si>
    <t>Morosidad</t>
  </si>
  <si>
    <t>100110003355</t>
  </si>
  <si>
    <t>100113000267</t>
  </si>
  <si>
    <t>120050000112</t>
  </si>
  <si>
    <t>BCS</t>
  </si>
  <si>
    <t>LOS CABOS</t>
  </si>
  <si>
    <t>23000</t>
  </si>
  <si>
    <t>120050000310</t>
  </si>
  <si>
    <t>#DIV/0</t>
  </si>
  <si>
    <t>23474</t>
  </si>
  <si>
    <t>120050000799</t>
  </si>
  <si>
    <t>120050000955</t>
  </si>
  <si>
    <t>23478</t>
  </si>
  <si>
    <t>120050001276</t>
  </si>
  <si>
    <t>120050001292</t>
  </si>
  <si>
    <t>209701</t>
  </si>
  <si>
    <t>QR</t>
  </si>
  <si>
    <t>Benito Juarez</t>
  </si>
  <si>
    <t>77539</t>
  </si>
  <si>
    <t>210168</t>
  </si>
  <si>
    <t>VER</t>
  </si>
  <si>
    <t>VERACRUZ</t>
  </si>
  <si>
    <t>91808</t>
  </si>
  <si>
    <t>212844</t>
  </si>
  <si>
    <t>213973</t>
  </si>
  <si>
    <t>N/D, VER</t>
  </si>
  <si>
    <t>91640</t>
  </si>
  <si>
    <t>214369</t>
  </si>
  <si>
    <t>23450</t>
  </si>
  <si>
    <t>Hipotecaria Crédito y Casa</t>
  </si>
  <si>
    <t>214615</t>
  </si>
  <si>
    <t>GUADALAJARA</t>
  </si>
  <si>
    <t>44790</t>
  </si>
  <si>
    <t>214901</t>
  </si>
  <si>
    <t>215290</t>
  </si>
  <si>
    <t>NL</t>
  </si>
  <si>
    <t>Santa Catarina</t>
  </si>
  <si>
    <t>66365</t>
  </si>
  <si>
    <t>215748</t>
  </si>
  <si>
    <t>EMILIANO ZAPATA</t>
  </si>
  <si>
    <t>216298</t>
  </si>
  <si>
    <t>MEXICALI</t>
  </si>
  <si>
    <t>21000</t>
  </si>
  <si>
    <t>217363</t>
  </si>
  <si>
    <t>HUEHUETOCA</t>
  </si>
  <si>
    <t>54680</t>
  </si>
  <si>
    <t>217441</t>
  </si>
  <si>
    <t>BENITO JUAREZ</t>
  </si>
  <si>
    <t>217446</t>
  </si>
  <si>
    <t>VALLE DE CHALCO SOLIDARIDAD</t>
  </si>
  <si>
    <t>56618</t>
  </si>
  <si>
    <t>217732</t>
  </si>
  <si>
    <t>218069</t>
  </si>
  <si>
    <t>Tecamac de Felipe Villanueva</t>
  </si>
  <si>
    <t>55764</t>
  </si>
  <si>
    <t>219906</t>
  </si>
  <si>
    <t>JUAREZ</t>
  </si>
  <si>
    <t>67250</t>
  </si>
  <si>
    <t>220501</t>
  </si>
  <si>
    <t>N/D, MEX</t>
  </si>
  <si>
    <t>54693</t>
  </si>
  <si>
    <t>220570</t>
  </si>
  <si>
    <t>220797</t>
  </si>
  <si>
    <t>221412</t>
  </si>
  <si>
    <t>TONALA</t>
  </si>
  <si>
    <t>45404</t>
  </si>
  <si>
    <t>221463</t>
  </si>
  <si>
    <t>221639</t>
  </si>
  <si>
    <t>222283</t>
  </si>
  <si>
    <t>Inmuebles Recuperados</t>
  </si>
  <si>
    <t>GTO</t>
  </si>
  <si>
    <t>LEON</t>
  </si>
  <si>
    <t>37299</t>
  </si>
  <si>
    <t>222346</t>
  </si>
  <si>
    <t>222673</t>
  </si>
  <si>
    <t>222692</t>
  </si>
  <si>
    <t>SOLIDARIDAD</t>
  </si>
  <si>
    <t>77725</t>
  </si>
  <si>
    <t>222989</t>
  </si>
  <si>
    <t>56535</t>
  </si>
  <si>
    <t>223019</t>
  </si>
  <si>
    <t>223573</t>
  </si>
  <si>
    <t>SON</t>
  </si>
  <si>
    <t>HERMOSILLO</t>
  </si>
  <si>
    <t>83296</t>
  </si>
  <si>
    <t>224061</t>
  </si>
  <si>
    <t>224141</t>
  </si>
  <si>
    <t>224472</t>
  </si>
  <si>
    <t>TIJUANA</t>
  </si>
  <si>
    <t>22236</t>
  </si>
  <si>
    <t>224485</t>
  </si>
  <si>
    <t>224647</t>
  </si>
  <si>
    <t>224716</t>
  </si>
  <si>
    <t>224796</t>
  </si>
  <si>
    <t>Tecamac de Felipe Villanueva, MEX</t>
  </si>
  <si>
    <t>224830</t>
  </si>
  <si>
    <t>77536</t>
  </si>
  <si>
    <t>224849</t>
  </si>
  <si>
    <t>225142</t>
  </si>
  <si>
    <t>225484</t>
  </si>
  <si>
    <t>77518</t>
  </si>
  <si>
    <t>225638</t>
  </si>
  <si>
    <t>225752</t>
  </si>
  <si>
    <t>Cancun, QROO</t>
  </si>
  <si>
    <t>225899</t>
  </si>
  <si>
    <t>225928</t>
  </si>
  <si>
    <t>226015</t>
  </si>
  <si>
    <t>226289</t>
  </si>
  <si>
    <t>226365</t>
  </si>
  <si>
    <t>226446</t>
  </si>
  <si>
    <t>226460</t>
  </si>
  <si>
    <t>CHS</t>
  </si>
  <si>
    <t>TUXTLA GUTIERREZ</t>
  </si>
  <si>
    <t>29017</t>
  </si>
  <si>
    <t>226715</t>
  </si>
  <si>
    <t>CHICOLOAPAN</t>
  </si>
  <si>
    <t>56370</t>
  </si>
  <si>
    <t>226781</t>
  </si>
  <si>
    <t>SIN</t>
  </si>
  <si>
    <t>MAZATLAN</t>
  </si>
  <si>
    <t>82125</t>
  </si>
  <si>
    <t>226788</t>
  </si>
  <si>
    <t>226805</t>
  </si>
  <si>
    <t>23400</t>
  </si>
  <si>
    <t>226888</t>
  </si>
  <si>
    <t>226930</t>
  </si>
  <si>
    <t>227031</t>
  </si>
  <si>
    <t>227198</t>
  </si>
  <si>
    <t>77710</t>
  </si>
  <si>
    <t>227250</t>
  </si>
  <si>
    <t>ECATEPEC</t>
  </si>
  <si>
    <t>55075</t>
  </si>
  <si>
    <t>227410</t>
  </si>
  <si>
    <t>227696</t>
  </si>
  <si>
    <t>227823</t>
  </si>
  <si>
    <t>227968</t>
  </si>
  <si>
    <t>227971</t>
  </si>
  <si>
    <t>Solidaridad</t>
  </si>
  <si>
    <t>228069</t>
  </si>
  <si>
    <t>228090</t>
  </si>
  <si>
    <t>Liquidado</t>
  </si>
  <si>
    <t>228151</t>
  </si>
  <si>
    <t>228376</t>
  </si>
  <si>
    <t>228510</t>
  </si>
  <si>
    <t>228837</t>
  </si>
  <si>
    <t>228938</t>
  </si>
  <si>
    <t>TLAJOMULCO DE ZU¥IGA</t>
  </si>
  <si>
    <t>229284</t>
  </si>
  <si>
    <t>22245</t>
  </si>
  <si>
    <t>229601</t>
  </si>
  <si>
    <t>229669</t>
  </si>
  <si>
    <t>TAM</t>
  </si>
  <si>
    <t>NUEVO LAREDO</t>
  </si>
  <si>
    <t>88000</t>
  </si>
  <si>
    <t>230151</t>
  </si>
  <si>
    <t>230155</t>
  </si>
  <si>
    <t>230607</t>
  </si>
  <si>
    <t>230805</t>
  </si>
  <si>
    <t>45653</t>
  </si>
  <si>
    <t>230885</t>
  </si>
  <si>
    <t>37358</t>
  </si>
  <si>
    <t>230954</t>
  </si>
  <si>
    <t>APODACA</t>
  </si>
  <si>
    <t>66600</t>
  </si>
  <si>
    <t>231084</t>
  </si>
  <si>
    <t>AHOME</t>
  </si>
  <si>
    <t>81248</t>
  </si>
  <si>
    <t>231112</t>
  </si>
  <si>
    <t>231169</t>
  </si>
  <si>
    <t>231173</t>
  </si>
  <si>
    <t>231194</t>
  </si>
  <si>
    <t>231293</t>
  </si>
  <si>
    <t>77500</t>
  </si>
  <si>
    <t>231383</t>
  </si>
  <si>
    <t>231580</t>
  </si>
  <si>
    <t>231588</t>
  </si>
  <si>
    <t>231601</t>
  </si>
  <si>
    <t>23456</t>
  </si>
  <si>
    <t>231689</t>
  </si>
  <si>
    <t>22563</t>
  </si>
  <si>
    <t>231699</t>
  </si>
  <si>
    <t>231861</t>
  </si>
  <si>
    <t>232058</t>
  </si>
  <si>
    <t>232070</t>
  </si>
  <si>
    <t>232179</t>
  </si>
  <si>
    <t>232210</t>
  </si>
  <si>
    <t>Garcia</t>
  </si>
  <si>
    <t>66023</t>
  </si>
  <si>
    <t>232473</t>
  </si>
  <si>
    <t>232494</t>
  </si>
  <si>
    <t>Los Cabos</t>
  </si>
  <si>
    <t>232677</t>
  </si>
  <si>
    <t>233068</t>
  </si>
  <si>
    <t>233203</t>
  </si>
  <si>
    <t>233332</t>
  </si>
  <si>
    <t>233333</t>
  </si>
  <si>
    <t>233459</t>
  </si>
  <si>
    <t>233836</t>
  </si>
  <si>
    <t>CULIACAN</t>
  </si>
  <si>
    <t>80184</t>
  </si>
  <si>
    <t>234202</t>
  </si>
  <si>
    <t>DF</t>
  </si>
  <si>
    <t>GUSTAVO A MADERO</t>
  </si>
  <si>
    <t>7850</t>
  </si>
  <si>
    <t>234442</t>
  </si>
  <si>
    <t>234542</t>
  </si>
  <si>
    <t>234545</t>
  </si>
  <si>
    <t>234675</t>
  </si>
  <si>
    <t>Cabo San Lucas</t>
  </si>
  <si>
    <t>234718</t>
  </si>
  <si>
    <t>LA PAZ</t>
  </si>
  <si>
    <t>23088</t>
  </si>
  <si>
    <t>234849</t>
  </si>
  <si>
    <t>234856</t>
  </si>
  <si>
    <t>235310</t>
  </si>
  <si>
    <t>235414</t>
  </si>
  <si>
    <t>Playa del Carmen</t>
  </si>
  <si>
    <t>235807</t>
  </si>
  <si>
    <t>235847</t>
  </si>
  <si>
    <t>235874</t>
  </si>
  <si>
    <t>55076</t>
  </si>
  <si>
    <t>235901</t>
  </si>
  <si>
    <t>236131</t>
  </si>
  <si>
    <t>236188</t>
  </si>
  <si>
    <t>MICH</t>
  </si>
  <si>
    <t>TARIMBARO</t>
  </si>
  <si>
    <t>58880</t>
  </si>
  <si>
    <t>236257</t>
  </si>
  <si>
    <t>236323</t>
  </si>
  <si>
    <t>AGS</t>
  </si>
  <si>
    <t>AGUASCALIENTES</t>
  </si>
  <si>
    <t>20235</t>
  </si>
  <si>
    <t>236625</t>
  </si>
  <si>
    <t>237040</t>
  </si>
  <si>
    <t>237233</t>
  </si>
  <si>
    <t>238112</t>
  </si>
  <si>
    <t>238238</t>
  </si>
  <si>
    <t>238248</t>
  </si>
  <si>
    <t>Tecamac</t>
  </si>
  <si>
    <t>238309</t>
  </si>
  <si>
    <t>238320</t>
  </si>
  <si>
    <t>239021</t>
  </si>
  <si>
    <t>239023</t>
  </si>
  <si>
    <t>239250</t>
  </si>
  <si>
    <t>239561</t>
  </si>
  <si>
    <t>239702</t>
  </si>
  <si>
    <t>37419</t>
  </si>
  <si>
    <t>240278</t>
  </si>
  <si>
    <t>REYNOSA</t>
  </si>
  <si>
    <t>88735</t>
  </si>
  <si>
    <t>240498</t>
  </si>
  <si>
    <t>240880</t>
  </si>
  <si>
    <t>241353</t>
  </si>
  <si>
    <t>241396</t>
  </si>
  <si>
    <t>241671</t>
  </si>
  <si>
    <t>242079</t>
  </si>
  <si>
    <t>83000</t>
  </si>
  <si>
    <t>242183</t>
  </si>
  <si>
    <t>242228</t>
  </si>
  <si>
    <t>242555</t>
  </si>
  <si>
    <t>242578</t>
  </si>
  <si>
    <t>242610</t>
  </si>
  <si>
    <t>PUE</t>
  </si>
  <si>
    <t>PUEBLA</t>
  </si>
  <si>
    <t>72590</t>
  </si>
  <si>
    <t>242693</t>
  </si>
  <si>
    <t>HUEJOTZINGO</t>
  </si>
  <si>
    <t>74160</t>
  </si>
  <si>
    <t>242742</t>
  </si>
  <si>
    <t>242875</t>
  </si>
  <si>
    <t>243499</t>
  </si>
  <si>
    <t>243647</t>
  </si>
  <si>
    <t>243717</t>
  </si>
  <si>
    <t>243885</t>
  </si>
  <si>
    <t>80029</t>
  </si>
  <si>
    <t>243966</t>
  </si>
  <si>
    <t>244066</t>
  </si>
  <si>
    <t>244291</t>
  </si>
  <si>
    <t>23435</t>
  </si>
  <si>
    <t>244330</t>
  </si>
  <si>
    <t>80080</t>
  </si>
  <si>
    <t>244380</t>
  </si>
  <si>
    <t>244651</t>
  </si>
  <si>
    <t>244755</t>
  </si>
  <si>
    <t>244817</t>
  </si>
  <si>
    <t>22667</t>
  </si>
  <si>
    <t>245634</t>
  </si>
  <si>
    <t>246523</t>
  </si>
  <si>
    <t>246937</t>
  </si>
  <si>
    <t>248799</t>
  </si>
  <si>
    <t>248808</t>
  </si>
  <si>
    <t>248971</t>
  </si>
  <si>
    <t>TLALNEPANTLA</t>
  </si>
  <si>
    <t>54180</t>
  </si>
  <si>
    <t>249373</t>
  </si>
  <si>
    <t>COA</t>
  </si>
  <si>
    <t>TORREON</t>
  </si>
  <si>
    <t>27087</t>
  </si>
  <si>
    <t>249554</t>
  </si>
  <si>
    <t>249596</t>
  </si>
  <si>
    <t>249698</t>
  </si>
  <si>
    <t>RAMOS ARIZPE</t>
  </si>
  <si>
    <t>25900</t>
  </si>
  <si>
    <t>249734</t>
  </si>
  <si>
    <t>252442</t>
  </si>
  <si>
    <t>252457</t>
  </si>
  <si>
    <t>254856</t>
  </si>
  <si>
    <t>YUC</t>
  </si>
  <si>
    <t>MERIDA</t>
  </si>
  <si>
    <t>97143</t>
  </si>
  <si>
    <t>257277</t>
  </si>
  <si>
    <t>257634</t>
  </si>
  <si>
    <t>45400</t>
  </si>
  <si>
    <t>259688</t>
  </si>
  <si>
    <t>261395</t>
  </si>
  <si>
    <t>261662</t>
  </si>
  <si>
    <t>261934</t>
  </si>
  <si>
    <t>262078</t>
  </si>
  <si>
    <t>23427</t>
  </si>
  <si>
    <t>262765</t>
  </si>
  <si>
    <t>MORELIA</t>
  </si>
  <si>
    <t>58095</t>
  </si>
  <si>
    <t>262794</t>
  </si>
  <si>
    <t>22647</t>
  </si>
  <si>
    <t>263037</t>
  </si>
  <si>
    <t>263421</t>
  </si>
  <si>
    <t>263456</t>
  </si>
  <si>
    <t>263662</t>
  </si>
  <si>
    <t>265936</t>
  </si>
  <si>
    <t>267254</t>
  </si>
  <si>
    <t>37545</t>
  </si>
  <si>
    <t>267272</t>
  </si>
  <si>
    <t>267398</t>
  </si>
  <si>
    <t>267589</t>
  </si>
  <si>
    <t>267632</t>
  </si>
  <si>
    <t>268612</t>
  </si>
  <si>
    <t>268664</t>
  </si>
  <si>
    <t>268828</t>
  </si>
  <si>
    <t>272829</t>
  </si>
  <si>
    <t>272839</t>
  </si>
  <si>
    <t>274610</t>
  </si>
  <si>
    <t>37440</t>
  </si>
  <si>
    <t>285959</t>
  </si>
  <si>
    <t>22180</t>
  </si>
  <si>
    <t>286082</t>
  </si>
  <si>
    <t>58200</t>
  </si>
  <si>
    <t>286280</t>
  </si>
  <si>
    <t>286327</t>
  </si>
  <si>
    <t>22210</t>
  </si>
  <si>
    <t>286916</t>
  </si>
  <si>
    <t>21353</t>
  </si>
  <si>
    <t>287577</t>
  </si>
  <si>
    <t>290878</t>
  </si>
  <si>
    <t>291818</t>
  </si>
  <si>
    <t>293680</t>
  </si>
  <si>
    <t>23407</t>
  </si>
  <si>
    <t>299213</t>
  </si>
  <si>
    <t>3000000190238</t>
  </si>
  <si>
    <t>77723</t>
  </si>
  <si>
    <t>3000000191276</t>
  </si>
  <si>
    <t>22194</t>
  </si>
  <si>
    <t>3000000191363</t>
  </si>
  <si>
    <t>22217</t>
  </si>
  <si>
    <t>3000000193513</t>
  </si>
  <si>
    <t>22116</t>
  </si>
  <si>
    <t>3000000195206</t>
  </si>
  <si>
    <t>3000000195317</t>
  </si>
  <si>
    <t>CABO SAN LUCAS</t>
  </si>
  <si>
    <t>3000000195861</t>
  </si>
  <si>
    <t>3000000196245</t>
  </si>
  <si>
    <t>23444</t>
  </si>
  <si>
    <t>3000000201705</t>
  </si>
  <si>
    <t>3000000204146</t>
  </si>
  <si>
    <t>91809</t>
  </si>
  <si>
    <t>3000000205532</t>
  </si>
  <si>
    <t>91800</t>
  </si>
  <si>
    <t>3000000205746</t>
  </si>
  <si>
    <t>3000000205753</t>
  </si>
  <si>
    <t>3000000205807</t>
  </si>
  <si>
    <t>3000000205815</t>
  </si>
  <si>
    <t>3000000206613</t>
  </si>
  <si>
    <t>3000000206885</t>
  </si>
  <si>
    <t>67289</t>
  </si>
  <si>
    <t>3000000207201</t>
  </si>
  <si>
    <t>0</t>
  </si>
  <si>
    <t>3000000207545</t>
  </si>
  <si>
    <t>3000000207730</t>
  </si>
  <si>
    <t>Ciudad de la Paz</t>
  </si>
  <si>
    <t>3000000207974</t>
  </si>
  <si>
    <t>Benito Juarez, Cancun</t>
  </si>
  <si>
    <t>3000000208373</t>
  </si>
  <si>
    <t>ECATEPEC DE MORELOS</t>
  </si>
  <si>
    <t>3000000208585</t>
  </si>
  <si>
    <t>Temoya</t>
  </si>
  <si>
    <t>3000000208626</t>
  </si>
  <si>
    <t>Veracruz</t>
  </si>
  <si>
    <t>3000000208945</t>
  </si>
  <si>
    <t>3000000209031</t>
  </si>
  <si>
    <t>BAJA CALIFORNIA</t>
  </si>
  <si>
    <t>3000000209102</t>
  </si>
  <si>
    <t>3000000209133</t>
  </si>
  <si>
    <t>3000000209282</t>
  </si>
  <si>
    <t>3012010101024916</t>
  </si>
  <si>
    <t>ENSENDA</t>
  </si>
  <si>
    <t>22800</t>
  </si>
  <si>
    <t>3012010101055936</t>
  </si>
  <si>
    <t>55763</t>
  </si>
  <si>
    <t>3012010101064987</t>
  </si>
  <si>
    <t>55765</t>
  </si>
  <si>
    <t>3012010101065141</t>
  </si>
  <si>
    <t>3012010101065471</t>
  </si>
  <si>
    <t>3012010101065489</t>
  </si>
  <si>
    <t>3012010101065521</t>
  </si>
  <si>
    <t>3012010101078250</t>
  </si>
  <si>
    <t>TLAJOMULCO DE ZUÑIGA</t>
  </si>
  <si>
    <t>3012010101092384</t>
  </si>
  <si>
    <t>3012010101123429</t>
  </si>
  <si>
    <t>CAJEME</t>
  </si>
  <si>
    <t>85134</t>
  </si>
  <si>
    <t>3012010101146453</t>
  </si>
  <si>
    <t>58891</t>
  </si>
  <si>
    <t>3012010101167137</t>
  </si>
  <si>
    <t>MELCHOR OCAMPO</t>
  </si>
  <si>
    <t>54890</t>
  </si>
  <si>
    <t>3012010101168895</t>
  </si>
  <si>
    <t>3012010101174687</t>
  </si>
  <si>
    <t>3012010101985595</t>
  </si>
  <si>
    <t>85137</t>
  </si>
  <si>
    <t>3012010102509220</t>
  </si>
  <si>
    <t>80197</t>
  </si>
  <si>
    <t>301205</t>
  </si>
  <si>
    <t>302100001544</t>
  </si>
  <si>
    <t>QRO</t>
  </si>
  <si>
    <t>CORREGIDORA</t>
  </si>
  <si>
    <t>76902</t>
  </si>
  <si>
    <t>302100001734</t>
  </si>
  <si>
    <t>302100001890</t>
  </si>
  <si>
    <t>3030010102487674</t>
  </si>
  <si>
    <t>54190</t>
  </si>
  <si>
    <t>3030010102499232</t>
  </si>
  <si>
    <t>3030010102504551</t>
  </si>
  <si>
    <t>3030010102504585</t>
  </si>
  <si>
    <t>3030010102518205</t>
  </si>
  <si>
    <t>3030010102519823</t>
  </si>
  <si>
    <t>3030010102524484</t>
  </si>
  <si>
    <t>ACOLMAN</t>
  </si>
  <si>
    <t>55870</t>
  </si>
  <si>
    <t>3030010102527263</t>
  </si>
  <si>
    <t>3030010102530176</t>
  </si>
  <si>
    <t>3030010102563847</t>
  </si>
  <si>
    <t>3030010102566121</t>
  </si>
  <si>
    <t>3030010102570503</t>
  </si>
  <si>
    <t>TLAJOMULCO DE ZU¿IGA</t>
  </si>
  <si>
    <t>3030010102589842</t>
  </si>
  <si>
    <t>45654</t>
  </si>
  <si>
    <t>304002002745</t>
  </si>
  <si>
    <t>COSOLEACAQUE</t>
  </si>
  <si>
    <t>96340</t>
  </si>
  <si>
    <t>304002002836</t>
  </si>
  <si>
    <t>304002003297</t>
  </si>
  <si>
    <t>304002003339</t>
  </si>
  <si>
    <t>304002003420</t>
  </si>
  <si>
    <t>304002003537</t>
  </si>
  <si>
    <t>304003002827</t>
  </si>
  <si>
    <t>304003002835</t>
  </si>
  <si>
    <t>304003002900</t>
  </si>
  <si>
    <t>304003003080</t>
  </si>
  <si>
    <t>304003003148</t>
  </si>
  <si>
    <t>304003003171</t>
  </si>
  <si>
    <t>304003003247</t>
  </si>
  <si>
    <t>304010000160</t>
  </si>
  <si>
    <t>304010000210</t>
  </si>
  <si>
    <t>304010000277</t>
  </si>
  <si>
    <t>304010000293</t>
  </si>
  <si>
    <t>304010000335</t>
  </si>
  <si>
    <t>304010000350</t>
  </si>
  <si>
    <t>304010000459</t>
  </si>
  <si>
    <t>304010000483</t>
  </si>
  <si>
    <t>304010000871</t>
  </si>
  <si>
    <t>304010000988</t>
  </si>
  <si>
    <t>304010001028</t>
  </si>
  <si>
    <t>304010001143</t>
  </si>
  <si>
    <t>304010001150</t>
  </si>
  <si>
    <t>304010001168</t>
  </si>
  <si>
    <t>304010001556</t>
  </si>
  <si>
    <t>Cancun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</si>
  <si>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</si>
  <si>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</si>
  <si>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</si>
  <si>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</si>
  <si>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</si>
  <si>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</si>
  <si>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</si>
  <si>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</si>
  <si>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</si>
  <si>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</si>
  <si>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304010002166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</si>
  <si>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</si>
  <si>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</si>
  <si>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</si>
  <si>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</si>
  <si>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</si>
  <si>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</si>
  <si>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</si>
  <si>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</si>
  <si>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</si>
  <si>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304010002943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</si>
  <si>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</si>
  <si>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</si>
  <si>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</si>
  <si>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</si>
  <si>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</si>
  <si>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</si>
  <si>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</si>
  <si>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</si>
  <si>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</si>
  <si>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</si>
  <si>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</si>
  <si>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</si>
  <si>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</si>
  <si>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304010003503</t>
  </si>
  <si>
    <t>304010003511</t>
  </si>
  <si>
    <t>304010003529</t>
  </si>
  <si>
    <t>304010003537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</si>
  <si>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</si>
  <si>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</si>
  <si>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</si>
  <si>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</si>
  <si>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</si>
  <si>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</si>
  <si>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</si>
  <si>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304012000465</t>
  </si>
  <si>
    <t>304012000473</t>
  </si>
  <si>
    <t>304012000481</t>
  </si>
  <si>
    <t>304012000507</t>
  </si>
  <si>
    <t>304012000523</t>
  </si>
  <si>
    <t>304012000531</t>
  </si>
  <si>
    <t>304012000564</t>
  </si>
  <si>
    <t>304012000648</t>
  </si>
  <si>
    <t>304013000696</t>
  </si>
  <si>
    <t>304013001116</t>
  </si>
  <si>
    <t>304013001173</t>
  </si>
  <si>
    <t>304013001215</t>
  </si>
  <si>
    <t>304013001280</t>
  </si>
  <si>
    <t>304013001322</t>
  </si>
  <si>
    <t>304013001355</t>
  </si>
  <si>
    <t>304013001397</t>
  </si>
  <si>
    <t>304013001595</t>
  </si>
  <si>
    <t>304013001611</t>
  </si>
  <si>
    <t>304014000125</t>
  </si>
  <si>
    <t>304015000470</t>
  </si>
  <si>
    <t>304015000637</t>
  </si>
  <si>
    <t>304015000694</t>
  </si>
  <si>
    <t>304016000115</t>
  </si>
  <si>
    <t>77560</t>
  </si>
  <si>
    <t>304016000149</t>
  </si>
  <si>
    <t>304016000586</t>
  </si>
  <si>
    <t>304016000750</t>
  </si>
  <si>
    <t>304016000784</t>
  </si>
  <si>
    <t>77535</t>
  </si>
  <si>
    <t>304016000883</t>
  </si>
  <si>
    <t>304016001394</t>
  </si>
  <si>
    <t>304016002004</t>
  </si>
  <si>
    <t>304016002475</t>
  </si>
  <si>
    <t>304016002913</t>
  </si>
  <si>
    <t>304016003705</t>
  </si>
  <si>
    <t>304129</t>
  </si>
  <si>
    <t>307055</t>
  </si>
  <si>
    <t>313427</t>
  </si>
  <si>
    <t>342006000018</t>
  </si>
  <si>
    <t>350002000379</t>
  </si>
  <si>
    <t>350002000627</t>
  </si>
  <si>
    <t>360040000067</t>
  </si>
  <si>
    <t>COACALCO DE BERRIOZABAL</t>
  </si>
  <si>
    <t>55715</t>
  </si>
  <si>
    <t>384001000148</t>
  </si>
  <si>
    <t>IZTACALCO</t>
  </si>
  <si>
    <t>08100</t>
  </si>
  <si>
    <t>384001000155</t>
  </si>
  <si>
    <t>384001000189</t>
  </si>
  <si>
    <t>384001000205</t>
  </si>
  <si>
    <t>404001002967</t>
  </si>
  <si>
    <t>56577</t>
  </si>
  <si>
    <t>500100004950</t>
  </si>
  <si>
    <t>Tultitlan</t>
  </si>
  <si>
    <t>54900</t>
  </si>
  <si>
    <t>500130000226</t>
  </si>
  <si>
    <t>TULTITLAN</t>
  </si>
  <si>
    <t>500130000259</t>
  </si>
  <si>
    <t>500130000424</t>
  </si>
  <si>
    <t>509001000017</t>
  </si>
  <si>
    <t>22813</t>
  </si>
  <si>
    <t>522001000226</t>
  </si>
  <si>
    <t>EL MARQUES</t>
  </si>
  <si>
    <t>76240</t>
  </si>
  <si>
    <t>529001002359</t>
  </si>
  <si>
    <t>529001002458</t>
  </si>
  <si>
    <t>529001002474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</si>
  <si>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</si>
  <si>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</si>
  <si>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</si>
  <si>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</si>
  <si>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</si>
  <si>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</si>
  <si>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</si>
  <si>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</si>
  <si>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534001000122</t>
  </si>
  <si>
    <t>590410000418</t>
  </si>
  <si>
    <t>29050</t>
  </si>
  <si>
    <t>590410000673</t>
  </si>
  <si>
    <t>590410000681</t>
  </si>
  <si>
    <t>800020001775</t>
  </si>
  <si>
    <t>OAX</t>
  </si>
  <si>
    <t>SANTA CRUZ XOXOCOTLAN</t>
  </si>
  <si>
    <t>68130</t>
  </si>
  <si>
    <t>811001000017</t>
  </si>
  <si>
    <t>SLP</t>
  </si>
  <si>
    <t>CERRITOS</t>
  </si>
  <si>
    <t>79440</t>
  </si>
  <si>
    <t>811001000025</t>
  </si>
  <si>
    <t>823024000023</t>
  </si>
  <si>
    <t>San Luis Potosi</t>
  </si>
  <si>
    <t>78396</t>
  </si>
  <si>
    <t>828001000102</t>
  </si>
  <si>
    <t>857001000176</t>
  </si>
  <si>
    <t>TLAQUEPAQUE</t>
  </si>
  <si>
    <t>45600</t>
  </si>
  <si>
    <t>857001000390</t>
  </si>
  <si>
    <t>857001000770</t>
  </si>
  <si>
    <t>865002000012</t>
  </si>
  <si>
    <t>NAY</t>
  </si>
  <si>
    <t>BAHIA DE BANDERAS</t>
  </si>
  <si>
    <t>63732</t>
  </si>
  <si>
    <t>8869</t>
  </si>
  <si>
    <t>83240</t>
  </si>
  <si>
    <t>987001000098</t>
  </si>
  <si>
    <t>987001000148</t>
  </si>
  <si>
    <t>987001000189</t>
  </si>
  <si>
    <t>304010000939</t>
  </si>
  <si>
    <t>VENTA</t>
  </si>
  <si>
    <t>258212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</si>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</sst>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49" fontId="4" fillId="2" borderId="2" xfId="1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1" fillId="0" borderId="0" xfId="1"/>
    <xf numFmtId="4" fontId="6" fillId="2" borderId="2" xfId="1" applyNumberFormat="1" applyFont="1" applyFill="1" applyBorder="1" applyAlignment="1">
      <alignment horizontal="right" vertical="center"/>
    </xf>
    <xf numFmtId="4" fontId="1" fillId="0" borderId="0" xfId="1" applyNumberFormat="1"/>
    <xf numFmtId="0" fontId="1" fillId="0" borderId="0" xfId="1" applyAlignment="1">
      <alignment horizontal="right"/>
    </xf>
  </cellXfs>
  <cellStyles count="2">
    <cellStyle name="Normal" xfId="0" builtinId="0"/>
    <cellStyle name="Normal 2 37" xfId="1" xr:uid="{8D11683C-EA17-4447-9E69-6C7450C77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HITO\REPORTES%20COBRANZA%20CONSOLIDADO\2023\07%20CONSOLIDADO%20HITO%20AL%2031%20JULIO%20DE%202023.xlsx" TargetMode="External"/><Relationship Id="rId1" Type="http://schemas.openxmlformats.org/officeDocument/2006/relationships/externalLinkPath" Target="/.shortcut-targets-by-id/1krhnBA0-4gyRSt9JS2emQsYhn-S53buh/Master%20Servicing/BURSAS/HITO/REPORTES%20COBRANZA%20CONSOLIDADO/2023/07%20CONSOLIDADO%20HITO%20AL%2031%20JULIO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COBRANZA"/>
      <sheetName val="REPORTE DEL MES PASADO"/>
      <sheetName val="REESTRUCTURAS (2)"/>
      <sheetName val="COMISIÓN ADMINISTRACIÓN MAESTRA"/>
      <sheetName val="EVENTOS RELEVANTES"/>
      <sheetName val="GASTOS Y COMISIONES DE COBRANZA"/>
      <sheetName val="AVANCES LEGALES"/>
      <sheetName val="GASTOS DE COBRANZA"/>
      <sheetName val="CPR"/>
      <sheetName val="RCV"/>
      <sheetName val="CxC"/>
    </sheetNames>
    <sheetDataSet>
      <sheetData sheetId="0">
        <row r="32">
          <cell r="C32">
            <v>3362.7134434976629</v>
          </cell>
        </row>
        <row r="34">
          <cell r="C34">
            <v>304675.29732930061</v>
          </cell>
          <cell r="E34">
            <v>1839431.2626999998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D4BB-F88B-4263-9A96-E4A348C46128}">
  <dimension ref="A1:BT458"/>
  <sheetViews>
    <sheetView tabSelected="1"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6" style="38" customWidth="1"/>
    <col min="2" max="2" width="13.85546875" style="38" customWidth="1"/>
    <col min="3" max="3" width="10.85546875" style="38" bestFit="1" customWidth="1"/>
    <col min="4" max="4" width="11.85546875" style="38" customWidth="1"/>
    <col min="5" max="5" width="12.140625" style="38" customWidth="1"/>
    <col min="6" max="6" width="8.42578125" style="38" customWidth="1"/>
    <col min="7" max="7" width="9.42578125" style="38" customWidth="1"/>
    <col min="8" max="8" width="10.85546875" style="38" customWidth="1"/>
    <col min="9" max="9" width="11.140625" style="38" customWidth="1"/>
    <col min="10" max="10" width="11.42578125" style="38" customWidth="1"/>
    <col min="11" max="11" width="11.7109375" style="38" customWidth="1"/>
    <col min="12" max="12" width="9.85546875" style="38" customWidth="1"/>
    <col min="13" max="13" width="11.140625" style="38" customWidth="1"/>
    <col min="14" max="15" width="11.85546875" style="38" customWidth="1"/>
    <col min="16" max="16" width="10.7109375" style="38" customWidth="1"/>
    <col min="17" max="17" width="9.7109375" style="38" customWidth="1"/>
    <col min="18" max="18" width="10.85546875" style="38" customWidth="1"/>
    <col min="19" max="19" width="11.140625" style="38" customWidth="1"/>
    <col min="20" max="20" width="11.28515625" style="38" customWidth="1"/>
    <col min="21" max="21" width="11" style="38" customWidth="1"/>
    <col min="22" max="22" width="9.42578125" style="38" customWidth="1"/>
    <col min="23" max="23" width="9.5703125" style="38" customWidth="1"/>
    <col min="24" max="24" width="11.140625" style="38" customWidth="1"/>
    <col min="25" max="25" width="9.5703125" style="38" customWidth="1"/>
    <col min="26" max="26" width="14" style="38" customWidth="1"/>
    <col min="27" max="27" width="11.28515625" style="38" customWidth="1"/>
    <col min="28" max="29" width="14.140625" style="38" customWidth="1"/>
    <col min="30" max="30" width="12.5703125" style="38" customWidth="1"/>
    <col min="31" max="31" width="11" style="38" customWidth="1"/>
    <col min="32" max="32" width="9.7109375" style="38" customWidth="1"/>
    <col min="33" max="33" width="14" style="38" customWidth="1"/>
    <col min="34" max="34" width="13.28515625" style="38" customWidth="1"/>
    <col min="35" max="35" width="11.85546875" style="38" customWidth="1"/>
    <col min="36" max="36" width="13.5703125" style="38" customWidth="1"/>
    <col min="37" max="37" width="13.140625" style="38" customWidth="1"/>
    <col min="38" max="38" width="12.5703125" style="38" customWidth="1"/>
    <col min="39" max="39" width="11.140625" style="38" customWidth="1"/>
    <col min="40" max="40" width="11.85546875" style="38" customWidth="1"/>
    <col min="41" max="41" width="11.7109375" style="38" customWidth="1"/>
    <col min="42" max="42" width="11.5703125" style="38" customWidth="1"/>
    <col min="43" max="44" width="10.140625" style="38" customWidth="1"/>
    <col min="45" max="46" width="10.7109375" style="38" customWidth="1"/>
    <col min="47" max="47" width="11.28515625" style="38" bestFit="1" customWidth="1"/>
    <col min="48" max="48" width="11.140625" style="38" customWidth="1"/>
    <col min="49" max="49" width="11.28515625" style="38" customWidth="1"/>
    <col min="50" max="51" width="7.140625" style="38" customWidth="1"/>
    <col min="52" max="52" width="11.5703125" style="38" customWidth="1"/>
    <col min="53" max="54" width="13.7109375" style="38" customWidth="1"/>
    <col min="55" max="55" width="8" style="38" customWidth="1"/>
    <col min="56" max="56" width="7.28515625" style="38" customWidth="1"/>
    <col min="57" max="57" width="10.7109375" style="38" customWidth="1"/>
    <col min="58" max="58" width="12.7109375" style="38" customWidth="1"/>
    <col min="59" max="59" width="13.28515625" style="38" customWidth="1"/>
    <col min="60" max="60" width="7.7109375" style="38" customWidth="1"/>
    <col min="61" max="61" width="17.85546875" style="38" customWidth="1"/>
    <col min="62" max="62" width="7.5703125" style="38" customWidth="1"/>
    <col min="63" max="63" width="11.42578125" style="38" customWidth="1"/>
    <col min="64" max="64" width="13.5703125" style="38" customWidth="1"/>
    <col min="65" max="72" width="11.42578125" style="38" customWidth="1"/>
    <col min="73" max="73" width="5.85546875" style="38" bestFit="1" customWidth="1"/>
    <col min="74" max="16384" width="11.42578125" style="38"/>
  </cols>
  <sheetData>
    <row r="1" spans="1:72" s="1" customFormat="1" ht="10.7" customHeight="1" x14ac:dyDescent="0.15"/>
    <row r="2" spans="1:72" s="1" customFormat="1" ht="58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45139</v>
      </c>
      <c r="E3" s="8" t="s">
        <v>74</v>
      </c>
      <c r="F3" s="9">
        <v>88</v>
      </c>
      <c r="G3" s="9">
        <v>87</v>
      </c>
      <c r="H3" s="10">
        <v>53145.69</v>
      </c>
      <c r="I3" s="10">
        <v>22626.080000000002</v>
      </c>
      <c r="J3" s="10">
        <v>2.8</v>
      </c>
      <c r="K3" s="10">
        <v>75771.77</v>
      </c>
      <c r="L3" s="10">
        <v>360.87</v>
      </c>
      <c r="M3" s="10">
        <v>0</v>
      </c>
      <c r="N3" s="10">
        <v>0</v>
      </c>
      <c r="O3" s="10">
        <v>2.8</v>
      </c>
      <c r="P3" s="10">
        <v>0</v>
      </c>
      <c r="Q3" s="10">
        <v>0</v>
      </c>
      <c r="R3" s="10">
        <v>0</v>
      </c>
      <c r="S3" s="10">
        <v>75768.97</v>
      </c>
      <c r="T3" s="10">
        <v>45371.38</v>
      </c>
      <c r="U3" s="10">
        <v>420.71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45792.09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SUM(AH3:AR3,AB3:AF3,W3:Y3,O3:R3)-J3-AS3-AT3</f>
        <v>0</v>
      </c>
      <c r="AV3" s="10">
        <v>22984.15</v>
      </c>
      <c r="AW3" s="10">
        <v>45792.09</v>
      </c>
      <c r="AX3" s="11">
        <v>98</v>
      </c>
      <c r="AY3" s="11">
        <v>300</v>
      </c>
      <c r="AZ3" s="10">
        <v>371700</v>
      </c>
      <c r="BA3" s="10">
        <v>89457</v>
      </c>
      <c r="BB3" s="12">
        <v>89.99</v>
      </c>
      <c r="BC3" s="12">
        <v>76.2204143923896</v>
      </c>
      <c r="BD3" s="12">
        <v>9.5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590294.98149634001</v>
      </c>
      <c r="BN3" s="6" t="s">
        <v>81</v>
      </c>
      <c r="BO3" s="12"/>
      <c r="BP3" s="13">
        <v>38982</v>
      </c>
      <c r="BQ3" s="13">
        <v>48107</v>
      </c>
      <c r="BR3" s="12">
        <v>24187.29</v>
      </c>
      <c r="BS3" s="12">
        <v>62.12</v>
      </c>
      <c r="BT3" s="12">
        <v>45.22</v>
      </c>
    </row>
    <row r="4" spans="1:72" s="1" customFormat="1" ht="18.2" customHeight="1" x14ac:dyDescent="0.15">
      <c r="A4" s="14">
        <v>2</v>
      </c>
      <c r="B4" s="15" t="s">
        <v>82</v>
      </c>
      <c r="C4" s="15" t="s">
        <v>73</v>
      </c>
      <c r="D4" s="16">
        <v>45139</v>
      </c>
      <c r="E4" s="17" t="s">
        <v>83</v>
      </c>
      <c r="F4" s="18">
        <v>130</v>
      </c>
      <c r="G4" s="18">
        <v>129</v>
      </c>
      <c r="H4" s="19">
        <v>86908.881899999993</v>
      </c>
      <c r="I4" s="19">
        <v>49483.5481</v>
      </c>
      <c r="J4" s="19">
        <v>0</v>
      </c>
      <c r="K4" s="19">
        <v>136392.43</v>
      </c>
      <c r="L4" s="19">
        <v>607.15390000000002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136392.43</v>
      </c>
      <c r="T4" s="19">
        <v>115685.6945</v>
      </c>
      <c r="U4" s="19">
        <v>680.78610000000003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116366.4806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0">
        <v>0</v>
      </c>
      <c r="AU4" s="19">
        <f t="shared" si="0"/>
        <v>0</v>
      </c>
      <c r="AV4" s="19">
        <v>50090.701999999997</v>
      </c>
      <c r="AW4" s="19">
        <v>116366.4806</v>
      </c>
      <c r="AX4" s="20">
        <v>98</v>
      </c>
      <c r="AY4" s="20">
        <v>300</v>
      </c>
      <c r="AZ4" s="19">
        <v>651000</v>
      </c>
      <c r="BA4" s="19">
        <v>148592.91</v>
      </c>
      <c r="BB4" s="21">
        <v>85.1</v>
      </c>
      <c r="BC4" s="21">
        <v>78.112716097961894</v>
      </c>
      <c r="BD4" s="21">
        <v>9.4</v>
      </c>
      <c r="BE4" s="21"/>
      <c r="BF4" s="17" t="s">
        <v>75</v>
      </c>
      <c r="BG4" s="14"/>
      <c r="BH4" s="17" t="s">
        <v>84</v>
      </c>
      <c r="BI4" s="17" t="s">
        <v>85</v>
      </c>
      <c r="BJ4" s="17" t="s">
        <v>86</v>
      </c>
      <c r="BK4" s="17" t="s">
        <v>79</v>
      </c>
      <c r="BL4" s="15" t="s">
        <v>80</v>
      </c>
      <c r="BM4" s="21">
        <v>1062595.50503446</v>
      </c>
      <c r="BN4" s="15" t="s">
        <v>81</v>
      </c>
      <c r="BO4" s="21"/>
      <c r="BP4" s="22">
        <v>38996</v>
      </c>
      <c r="BQ4" s="22">
        <v>48121</v>
      </c>
      <c r="BR4" s="21">
        <v>35951.717600000004</v>
      </c>
      <c r="BS4" s="21">
        <v>56.9</v>
      </c>
      <c r="BT4" s="21">
        <v>44.925199999999997</v>
      </c>
    </row>
    <row r="5" spans="1:72" s="1" customFormat="1" ht="18.2" customHeight="1" x14ac:dyDescent="0.15">
      <c r="A5" s="5">
        <v>3</v>
      </c>
      <c r="B5" s="6" t="s">
        <v>82</v>
      </c>
      <c r="C5" s="6" t="s">
        <v>73</v>
      </c>
      <c r="D5" s="7">
        <v>45139</v>
      </c>
      <c r="E5" s="8" t="s">
        <v>87</v>
      </c>
      <c r="F5" s="9">
        <v>0</v>
      </c>
      <c r="G5" s="9">
        <v>0</v>
      </c>
      <c r="H5" s="10">
        <v>158500.36799999999</v>
      </c>
      <c r="I5" s="10">
        <v>0</v>
      </c>
      <c r="J5" s="10">
        <v>0</v>
      </c>
      <c r="K5" s="10">
        <v>158500.36799999999</v>
      </c>
      <c r="L5" s="10">
        <v>2899.6473000000001</v>
      </c>
      <c r="M5" s="10">
        <v>0</v>
      </c>
      <c r="N5" s="10">
        <v>0</v>
      </c>
      <c r="O5" s="10">
        <v>0</v>
      </c>
      <c r="P5" s="10">
        <v>2899.6473000000001</v>
      </c>
      <c r="Q5" s="10">
        <v>0</v>
      </c>
      <c r="R5" s="10">
        <v>0</v>
      </c>
      <c r="S5" s="10">
        <v>155600.72070000001</v>
      </c>
      <c r="T5" s="10">
        <v>0</v>
      </c>
      <c r="U5" s="10">
        <v>1361.7822000000001</v>
      </c>
      <c r="V5" s="10">
        <v>0</v>
      </c>
      <c r="W5" s="10">
        <v>0</v>
      </c>
      <c r="X5" s="10">
        <v>1361.7822000000001</v>
      </c>
      <c r="Y5" s="10">
        <v>0</v>
      </c>
      <c r="Z5" s="10">
        <v>0</v>
      </c>
      <c r="AA5" s="10">
        <v>0</v>
      </c>
      <c r="AB5" s="10">
        <v>533.65380000000005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210.64089999999999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44.2502</v>
      </c>
      <c r="AR5" s="10">
        <v>0</v>
      </c>
      <c r="AS5" s="10"/>
      <c r="AT5" s="10">
        <v>0</v>
      </c>
      <c r="AU5" s="10">
        <f t="shared" si="0"/>
        <v>5049.974400000001</v>
      </c>
      <c r="AV5" s="10">
        <v>0</v>
      </c>
      <c r="AW5" s="10">
        <v>0</v>
      </c>
      <c r="AX5" s="11">
        <v>42</v>
      </c>
      <c r="AY5" s="11">
        <v>120</v>
      </c>
      <c r="AZ5" s="10">
        <v>583000</v>
      </c>
      <c r="BA5" s="10">
        <v>408100</v>
      </c>
      <c r="BB5" s="12"/>
      <c r="BC5" s="12"/>
      <c r="BD5" s="12">
        <v>10.31</v>
      </c>
      <c r="BE5" s="12"/>
      <c r="BF5" s="8" t="s">
        <v>75</v>
      </c>
      <c r="BG5" s="5"/>
      <c r="BH5" s="8" t="s">
        <v>76</v>
      </c>
      <c r="BI5" s="8" t="s">
        <v>88</v>
      </c>
      <c r="BJ5" s="8" t="s">
        <v>89</v>
      </c>
      <c r="BK5" s="8" t="s">
        <v>90</v>
      </c>
      <c r="BL5" s="6" t="s">
        <v>91</v>
      </c>
      <c r="BM5" s="12">
        <v>155600.72070000001</v>
      </c>
      <c r="BN5" s="6" t="s">
        <v>81</v>
      </c>
      <c r="BO5" s="12"/>
      <c r="BP5" s="13">
        <v>42825</v>
      </c>
      <c r="BQ5" s="13">
        <v>46569</v>
      </c>
      <c r="BR5" s="12">
        <v>0</v>
      </c>
      <c r="BS5" s="12">
        <v>533.65380000000005</v>
      </c>
      <c r="BT5" s="12">
        <v>0</v>
      </c>
    </row>
    <row r="6" spans="1:72" s="1" customFormat="1" ht="18.2" customHeight="1" x14ac:dyDescent="0.15">
      <c r="A6" s="14">
        <v>4</v>
      </c>
      <c r="B6" s="15" t="s">
        <v>82</v>
      </c>
      <c r="C6" s="15" t="s">
        <v>73</v>
      </c>
      <c r="D6" s="16">
        <v>45139</v>
      </c>
      <c r="E6" s="17" t="s">
        <v>92</v>
      </c>
      <c r="F6" s="18">
        <v>143</v>
      </c>
      <c r="G6" s="18">
        <v>142</v>
      </c>
      <c r="H6" s="19">
        <v>57161.4467</v>
      </c>
      <c r="I6" s="19">
        <v>53989.984700000001</v>
      </c>
      <c r="J6" s="19">
        <v>0</v>
      </c>
      <c r="K6" s="19">
        <v>111151.4314</v>
      </c>
      <c r="L6" s="19">
        <v>632.98180000000002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111151.4314</v>
      </c>
      <c r="T6" s="19">
        <v>99635.960699999996</v>
      </c>
      <c r="U6" s="19">
        <v>452.52820000000003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100088.4889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0">
        <v>0</v>
      </c>
      <c r="AU6" s="19">
        <f t="shared" si="0"/>
        <v>0</v>
      </c>
      <c r="AV6" s="19">
        <v>54622.966500000002</v>
      </c>
      <c r="AW6" s="19">
        <v>100088.4889</v>
      </c>
      <c r="AX6" s="20">
        <v>99</v>
      </c>
      <c r="AY6" s="20">
        <v>300</v>
      </c>
      <c r="AZ6" s="19">
        <v>519100</v>
      </c>
      <c r="BA6" s="19">
        <v>124243.61</v>
      </c>
      <c r="BB6" s="21">
        <v>90</v>
      </c>
      <c r="BC6" s="21">
        <v>80.516244062773097</v>
      </c>
      <c r="BD6" s="21">
        <v>9.5</v>
      </c>
      <c r="BE6" s="21"/>
      <c r="BF6" s="17" t="s">
        <v>93</v>
      </c>
      <c r="BG6" s="14"/>
      <c r="BH6" s="17" t="s">
        <v>94</v>
      </c>
      <c r="BI6" s="17" t="s">
        <v>95</v>
      </c>
      <c r="BJ6" s="17" t="s">
        <v>96</v>
      </c>
      <c r="BK6" s="17" t="s">
        <v>79</v>
      </c>
      <c r="BL6" s="15" t="s">
        <v>80</v>
      </c>
      <c r="BM6" s="21">
        <v>865949.90193947102</v>
      </c>
      <c r="BN6" s="15" t="s">
        <v>81</v>
      </c>
      <c r="BO6" s="21"/>
      <c r="BP6" s="22">
        <v>39049</v>
      </c>
      <c r="BQ6" s="22">
        <v>48174</v>
      </c>
      <c r="BR6" s="21">
        <v>32471.1113</v>
      </c>
      <c r="BS6" s="21">
        <v>86.28</v>
      </c>
      <c r="BT6" s="21">
        <v>44.925199999999997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45139</v>
      </c>
      <c r="E7" s="8" t="s">
        <v>97</v>
      </c>
      <c r="F7" s="9">
        <v>109</v>
      </c>
      <c r="G7" s="9">
        <v>108</v>
      </c>
      <c r="H7" s="10">
        <v>98547.15</v>
      </c>
      <c r="I7" s="10">
        <v>46788.69</v>
      </c>
      <c r="J7" s="10">
        <v>4.95</v>
      </c>
      <c r="K7" s="10">
        <v>145335.84</v>
      </c>
      <c r="L7" s="10">
        <v>643.69000000000005</v>
      </c>
      <c r="M7" s="10">
        <v>0</v>
      </c>
      <c r="N7" s="10">
        <v>0</v>
      </c>
      <c r="O7" s="10">
        <v>4.95</v>
      </c>
      <c r="P7" s="10">
        <v>0</v>
      </c>
      <c r="Q7" s="10">
        <v>0</v>
      </c>
      <c r="R7" s="10">
        <v>0</v>
      </c>
      <c r="S7" s="10">
        <v>145330.89000000001</v>
      </c>
      <c r="T7" s="10">
        <v>106096.11</v>
      </c>
      <c r="U7" s="10">
        <v>771.91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106868.02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47427.43</v>
      </c>
      <c r="AW7" s="10">
        <v>106868.02</v>
      </c>
      <c r="AX7" s="11">
        <v>101</v>
      </c>
      <c r="AY7" s="11">
        <v>300</v>
      </c>
      <c r="AZ7" s="10">
        <v>728000</v>
      </c>
      <c r="BA7" s="10">
        <v>163321.96</v>
      </c>
      <c r="BB7" s="12">
        <v>84.56</v>
      </c>
      <c r="BC7" s="12">
        <v>75.245117425727699</v>
      </c>
      <c r="BD7" s="12">
        <v>9.4</v>
      </c>
      <c r="BE7" s="12"/>
      <c r="BF7" s="8" t="s">
        <v>93</v>
      </c>
      <c r="BG7" s="5"/>
      <c r="BH7" s="8" t="s">
        <v>84</v>
      </c>
      <c r="BI7" s="8" t="s">
        <v>85</v>
      </c>
      <c r="BJ7" s="8" t="s">
        <v>98</v>
      </c>
      <c r="BK7" s="8" t="s">
        <v>79</v>
      </c>
      <c r="BL7" s="6" t="s">
        <v>80</v>
      </c>
      <c r="BM7" s="12">
        <v>1132232.5620025799</v>
      </c>
      <c r="BN7" s="6" t="s">
        <v>81</v>
      </c>
      <c r="BO7" s="12"/>
      <c r="BP7" s="13">
        <v>39056</v>
      </c>
      <c r="BQ7" s="13">
        <v>48181</v>
      </c>
      <c r="BR7" s="12">
        <v>42382.87</v>
      </c>
      <c r="BS7" s="12">
        <v>62.54</v>
      </c>
      <c r="BT7" s="12">
        <v>44.55</v>
      </c>
    </row>
    <row r="8" spans="1:72" s="1" customFormat="1" ht="18.2" customHeight="1" x14ac:dyDescent="0.15">
      <c r="A8" s="14">
        <v>6</v>
      </c>
      <c r="B8" s="15" t="s">
        <v>99</v>
      </c>
      <c r="C8" s="15" t="s">
        <v>73</v>
      </c>
      <c r="D8" s="16">
        <v>45139</v>
      </c>
      <c r="E8" s="17" t="s">
        <v>100</v>
      </c>
      <c r="F8" s="18">
        <v>0</v>
      </c>
      <c r="G8" s="18">
        <v>0</v>
      </c>
      <c r="H8" s="19">
        <v>30713.720432999999</v>
      </c>
      <c r="I8" s="19">
        <v>0</v>
      </c>
      <c r="J8" s="19">
        <v>0</v>
      </c>
      <c r="K8" s="19">
        <v>30713.720432999999</v>
      </c>
      <c r="L8" s="19">
        <v>318.25479999999999</v>
      </c>
      <c r="M8" s="19">
        <v>0</v>
      </c>
      <c r="N8" s="19">
        <v>0</v>
      </c>
      <c r="O8" s="19">
        <v>0</v>
      </c>
      <c r="P8" s="19">
        <v>318.25479999999999</v>
      </c>
      <c r="Q8" s="19">
        <v>0</v>
      </c>
      <c r="R8" s="19">
        <v>0</v>
      </c>
      <c r="S8" s="19">
        <v>30395.465633</v>
      </c>
      <c r="T8" s="19">
        <v>0</v>
      </c>
      <c r="U8" s="19">
        <v>245.70959999999999</v>
      </c>
      <c r="V8" s="19">
        <v>0</v>
      </c>
      <c r="W8" s="19">
        <v>0</v>
      </c>
      <c r="X8" s="19">
        <v>245.70959999999999</v>
      </c>
      <c r="Y8" s="19">
        <v>0</v>
      </c>
      <c r="Z8" s="19">
        <v>0</v>
      </c>
      <c r="AA8" s="19">
        <v>0</v>
      </c>
      <c r="AB8" s="19">
        <v>137</v>
      </c>
      <c r="AC8" s="19">
        <v>0</v>
      </c>
      <c r="AD8" s="19">
        <v>0</v>
      </c>
      <c r="AE8" s="19">
        <v>0</v>
      </c>
      <c r="AF8" s="19">
        <v>0</v>
      </c>
      <c r="AG8" s="19">
        <v>10.02</v>
      </c>
      <c r="AH8" s="19">
        <v>77.11</v>
      </c>
      <c r="AI8" s="19">
        <v>28.391500000000001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396.28809999999999</v>
      </c>
      <c r="AR8" s="19">
        <v>0</v>
      </c>
      <c r="AS8" s="19"/>
      <c r="AT8" s="10">
        <v>0</v>
      </c>
      <c r="AU8" s="19">
        <f t="shared" si="0"/>
        <v>1202.7539999999999</v>
      </c>
      <c r="AV8" s="19">
        <v>0</v>
      </c>
      <c r="AW8" s="19">
        <v>0</v>
      </c>
      <c r="AX8" s="20">
        <v>73</v>
      </c>
      <c r="AY8" s="20">
        <v>360</v>
      </c>
      <c r="AZ8" s="19">
        <v>185870.18</v>
      </c>
      <c r="BA8" s="19">
        <v>66492.23</v>
      </c>
      <c r="BB8" s="21">
        <v>93</v>
      </c>
      <c r="BC8" s="21">
        <v>42.512911717188601</v>
      </c>
      <c r="BD8" s="21">
        <v>9.6</v>
      </c>
      <c r="BE8" s="21"/>
      <c r="BF8" s="17" t="s">
        <v>75</v>
      </c>
      <c r="BG8" s="14"/>
      <c r="BH8" s="17" t="s">
        <v>76</v>
      </c>
      <c r="BI8" s="17" t="s">
        <v>101</v>
      </c>
      <c r="BJ8" s="17" t="s">
        <v>102</v>
      </c>
      <c r="BK8" s="17" t="s">
        <v>90</v>
      </c>
      <c r="BL8" s="15" t="s">
        <v>80</v>
      </c>
      <c r="BM8" s="21">
        <v>236802.62280725699</v>
      </c>
      <c r="BN8" s="15" t="s">
        <v>81</v>
      </c>
      <c r="BO8" s="21"/>
      <c r="BP8" s="22">
        <v>36428</v>
      </c>
      <c r="BQ8" s="22">
        <v>47392</v>
      </c>
      <c r="BR8" s="21">
        <v>0</v>
      </c>
      <c r="BS8" s="21">
        <v>137</v>
      </c>
      <c r="BT8" s="21">
        <v>0</v>
      </c>
    </row>
    <row r="9" spans="1:72" s="1" customFormat="1" ht="18.2" customHeight="1" x14ac:dyDescent="0.15">
      <c r="A9" s="5">
        <v>7</v>
      </c>
      <c r="B9" s="6" t="s">
        <v>99</v>
      </c>
      <c r="C9" s="6" t="s">
        <v>73</v>
      </c>
      <c r="D9" s="7">
        <v>45139</v>
      </c>
      <c r="E9" s="8" t="s">
        <v>103</v>
      </c>
      <c r="F9" s="9">
        <v>1</v>
      </c>
      <c r="G9" s="9">
        <v>0</v>
      </c>
      <c r="H9" s="10">
        <v>30713.706314999999</v>
      </c>
      <c r="I9" s="10">
        <v>0</v>
      </c>
      <c r="J9" s="10">
        <v>0</v>
      </c>
      <c r="K9" s="10">
        <v>30713.706314999999</v>
      </c>
      <c r="L9" s="10">
        <v>318.25479999999999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30713.706314999999</v>
      </c>
      <c r="T9" s="10">
        <v>0</v>
      </c>
      <c r="U9" s="10">
        <v>245.70959999999999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245.70959999999999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>
        <v>0</v>
      </c>
      <c r="AU9" s="10">
        <f t="shared" si="0"/>
        <v>0</v>
      </c>
      <c r="AV9" s="10">
        <v>318.25479999999999</v>
      </c>
      <c r="AW9" s="10">
        <v>245.70959999999999</v>
      </c>
      <c r="AX9" s="11">
        <v>73</v>
      </c>
      <c r="AY9" s="11">
        <v>360</v>
      </c>
      <c r="AZ9" s="10">
        <v>186300.4</v>
      </c>
      <c r="BA9" s="10">
        <v>66492.23</v>
      </c>
      <c r="BB9" s="12">
        <v>93</v>
      </c>
      <c r="BC9" s="12">
        <v>42.958022122208902</v>
      </c>
      <c r="BD9" s="12">
        <v>9.6</v>
      </c>
      <c r="BE9" s="12"/>
      <c r="BF9" s="8" t="s">
        <v>75</v>
      </c>
      <c r="BG9" s="5"/>
      <c r="BH9" s="8" t="s">
        <v>76</v>
      </c>
      <c r="BI9" s="8" t="s">
        <v>101</v>
      </c>
      <c r="BJ9" s="8" t="s">
        <v>102</v>
      </c>
      <c r="BK9" s="8" t="s">
        <v>104</v>
      </c>
      <c r="BL9" s="6" t="s">
        <v>80</v>
      </c>
      <c r="BM9" s="12">
        <v>239281.94748980901</v>
      </c>
      <c r="BN9" s="6" t="s">
        <v>81</v>
      </c>
      <c r="BO9" s="12"/>
      <c r="BP9" s="13">
        <v>36433</v>
      </c>
      <c r="BQ9" s="13">
        <v>47392</v>
      </c>
      <c r="BR9" s="12">
        <v>242.50149999999999</v>
      </c>
      <c r="BS9" s="12">
        <v>137</v>
      </c>
      <c r="BT9" s="12">
        <v>0</v>
      </c>
    </row>
    <row r="10" spans="1:72" s="1" customFormat="1" ht="18.2" customHeight="1" x14ac:dyDescent="0.15">
      <c r="A10" s="14">
        <v>8</v>
      </c>
      <c r="B10" s="15" t="s">
        <v>99</v>
      </c>
      <c r="C10" s="15" t="s">
        <v>73</v>
      </c>
      <c r="D10" s="16">
        <v>45139</v>
      </c>
      <c r="E10" s="17" t="s">
        <v>105</v>
      </c>
      <c r="F10" s="18">
        <v>2</v>
      </c>
      <c r="G10" s="18">
        <v>1</v>
      </c>
      <c r="H10" s="19">
        <v>120322.6385</v>
      </c>
      <c r="I10" s="19">
        <v>1036.3998999999999</v>
      </c>
      <c r="J10" s="19">
        <v>0</v>
      </c>
      <c r="K10" s="19">
        <v>121359.0384</v>
      </c>
      <c r="L10" s="19">
        <v>1045.3043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121359.0384</v>
      </c>
      <c r="T10" s="19">
        <v>1042.6765</v>
      </c>
      <c r="U10" s="19">
        <v>1033.7720999999999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2076.4486000000002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/>
      <c r="AT10" s="10">
        <v>0</v>
      </c>
      <c r="AU10" s="19">
        <f t="shared" si="0"/>
        <v>0</v>
      </c>
      <c r="AV10" s="19">
        <v>2081.7042000000001</v>
      </c>
      <c r="AW10" s="19">
        <v>2076.4486000000002</v>
      </c>
      <c r="AX10" s="20">
        <v>77</v>
      </c>
      <c r="AY10" s="20">
        <v>6</v>
      </c>
      <c r="AZ10" s="19">
        <v>196441.96</v>
      </c>
      <c r="BA10" s="19">
        <v>197262.88</v>
      </c>
      <c r="BB10" s="21"/>
      <c r="BC10" s="21"/>
      <c r="BD10" s="21">
        <v>10.31</v>
      </c>
      <c r="BE10" s="21"/>
      <c r="BF10" s="17"/>
      <c r="BG10" s="14"/>
      <c r="BH10" s="17" t="s">
        <v>76</v>
      </c>
      <c r="BI10" s="17" t="s">
        <v>101</v>
      </c>
      <c r="BJ10" s="17" t="s">
        <v>102</v>
      </c>
      <c r="BK10" s="17" t="s">
        <v>104</v>
      </c>
      <c r="BL10" s="15" t="s">
        <v>91</v>
      </c>
      <c r="BM10" s="21">
        <v>121359.0384</v>
      </c>
      <c r="BN10" s="15" t="s">
        <v>81</v>
      </c>
      <c r="BO10" s="21"/>
      <c r="BP10" s="22">
        <v>43336</v>
      </c>
      <c r="BQ10" s="22">
        <v>43521</v>
      </c>
      <c r="BR10" s="21">
        <v>657.68910000000005</v>
      </c>
      <c r="BS10" s="21">
        <v>281.10000000000002</v>
      </c>
      <c r="BT10" s="21">
        <v>0</v>
      </c>
    </row>
    <row r="11" spans="1:72" s="1" customFormat="1" ht="18.2" customHeight="1" x14ac:dyDescent="0.15">
      <c r="A11" s="5">
        <v>9</v>
      </c>
      <c r="B11" s="6" t="s">
        <v>99</v>
      </c>
      <c r="C11" s="6" t="s">
        <v>73</v>
      </c>
      <c r="D11" s="7">
        <v>45139</v>
      </c>
      <c r="E11" s="8" t="s">
        <v>106</v>
      </c>
      <c r="F11" s="9">
        <v>104</v>
      </c>
      <c r="G11" s="9">
        <v>103</v>
      </c>
      <c r="H11" s="10">
        <v>31331.762766</v>
      </c>
      <c r="I11" s="10">
        <v>22095.22</v>
      </c>
      <c r="J11" s="10">
        <v>0</v>
      </c>
      <c r="K11" s="10">
        <v>53426.982766000001</v>
      </c>
      <c r="L11" s="10">
        <v>313.31040000000002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53426.982766000001</v>
      </c>
      <c r="T11" s="10">
        <v>35834.488499999999</v>
      </c>
      <c r="U11" s="10">
        <v>250.654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36085.142500000002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/>
      <c r="AT11" s="10">
        <v>0</v>
      </c>
      <c r="AU11" s="10">
        <f t="shared" si="0"/>
        <v>0</v>
      </c>
      <c r="AV11" s="10">
        <v>22408.5304</v>
      </c>
      <c r="AW11" s="10">
        <v>36085.142500000002</v>
      </c>
      <c r="AX11" s="11">
        <v>75</v>
      </c>
      <c r="AY11" s="11">
        <v>360</v>
      </c>
      <c r="AZ11" s="10">
        <v>188030.49</v>
      </c>
      <c r="BA11" s="10">
        <v>66492.23</v>
      </c>
      <c r="BB11" s="12">
        <v>93</v>
      </c>
      <c r="BC11" s="12">
        <v>74.726165707451798</v>
      </c>
      <c r="BD11" s="12">
        <v>9.6</v>
      </c>
      <c r="BE11" s="12"/>
      <c r="BF11" s="8" t="s">
        <v>75</v>
      </c>
      <c r="BG11" s="5"/>
      <c r="BH11" s="8" t="s">
        <v>76</v>
      </c>
      <c r="BI11" s="8" t="s">
        <v>101</v>
      </c>
      <c r="BJ11" s="8" t="s">
        <v>102</v>
      </c>
      <c r="BK11" s="8" t="s">
        <v>79</v>
      </c>
      <c r="BL11" s="6" t="s">
        <v>80</v>
      </c>
      <c r="BM11" s="12">
        <v>416234.77002869698</v>
      </c>
      <c r="BN11" s="6" t="s">
        <v>81</v>
      </c>
      <c r="BO11" s="12"/>
      <c r="BP11" s="13">
        <v>36465</v>
      </c>
      <c r="BQ11" s="13">
        <v>47453</v>
      </c>
      <c r="BR11" s="12">
        <v>25460.444599999999</v>
      </c>
      <c r="BS11" s="12">
        <v>137</v>
      </c>
      <c r="BT11" s="12">
        <v>44.925199999999997</v>
      </c>
    </row>
    <row r="12" spans="1:72" s="1" customFormat="1" ht="18.2" customHeight="1" x14ac:dyDescent="0.15">
      <c r="A12" s="14">
        <v>10</v>
      </c>
      <c r="B12" s="15" t="s">
        <v>99</v>
      </c>
      <c r="C12" s="15" t="s">
        <v>73</v>
      </c>
      <c r="D12" s="16">
        <v>45139</v>
      </c>
      <c r="E12" s="17" t="s">
        <v>107</v>
      </c>
      <c r="F12" s="18">
        <v>0</v>
      </c>
      <c r="G12" s="18">
        <v>1</v>
      </c>
      <c r="H12" s="19">
        <v>30713.728974000001</v>
      </c>
      <c r="I12" s="19">
        <v>315.72890000000001</v>
      </c>
      <c r="J12" s="19">
        <v>0</v>
      </c>
      <c r="K12" s="19">
        <v>31029.457874</v>
      </c>
      <c r="L12" s="19">
        <v>318.25479999999999</v>
      </c>
      <c r="M12" s="19">
        <v>0</v>
      </c>
      <c r="N12" s="19">
        <v>0</v>
      </c>
      <c r="O12" s="19">
        <v>315.72890000000001</v>
      </c>
      <c r="P12" s="19">
        <v>318.25479999999999</v>
      </c>
      <c r="Q12" s="19">
        <v>0</v>
      </c>
      <c r="R12" s="19">
        <v>0</v>
      </c>
      <c r="S12" s="19">
        <v>30395.474173999999</v>
      </c>
      <c r="T12" s="19">
        <v>248.2355</v>
      </c>
      <c r="U12" s="19">
        <v>245.70959999999999</v>
      </c>
      <c r="V12" s="19">
        <v>0</v>
      </c>
      <c r="W12" s="19">
        <v>248.2355</v>
      </c>
      <c r="X12" s="19">
        <v>245.70959999999999</v>
      </c>
      <c r="Y12" s="19">
        <v>0</v>
      </c>
      <c r="Z12" s="19">
        <v>0</v>
      </c>
      <c r="AA12" s="19">
        <v>0</v>
      </c>
      <c r="AB12" s="19">
        <v>137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77.11</v>
      </c>
      <c r="AI12" s="19">
        <v>28.391500000000001</v>
      </c>
      <c r="AJ12" s="19">
        <v>137</v>
      </c>
      <c r="AK12" s="19">
        <v>0</v>
      </c>
      <c r="AL12" s="19">
        <v>0</v>
      </c>
      <c r="AM12" s="19">
        <v>0</v>
      </c>
      <c r="AN12" s="19">
        <v>0</v>
      </c>
      <c r="AO12" s="19">
        <v>77.11</v>
      </c>
      <c r="AP12" s="19">
        <v>28.391500000000001</v>
      </c>
      <c r="AQ12" s="19">
        <v>0</v>
      </c>
      <c r="AR12" s="19">
        <v>0</v>
      </c>
      <c r="AS12" s="19"/>
      <c r="AT12" s="10">
        <v>0</v>
      </c>
      <c r="AU12" s="19">
        <f t="shared" si="0"/>
        <v>1612.9317999999998</v>
      </c>
      <c r="AV12" s="19">
        <v>0</v>
      </c>
      <c r="AW12" s="19">
        <v>0</v>
      </c>
      <c r="AX12" s="20">
        <v>73</v>
      </c>
      <c r="AY12" s="20">
        <v>360</v>
      </c>
      <c r="AZ12" s="19">
        <v>185723.82</v>
      </c>
      <c r="BA12" s="19">
        <v>66492.23</v>
      </c>
      <c r="BB12" s="21">
        <v>93</v>
      </c>
      <c r="BC12" s="21">
        <v>42.512923663140803</v>
      </c>
      <c r="BD12" s="21">
        <v>9.6</v>
      </c>
      <c r="BE12" s="21"/>
      <c r="BF12" s="17" t="s">
        <v>75</v>
      </c>
      <c r="BG12" s="14"/>
      <c r="BH12" s="17" t="s">
        <v>108</v>
      </c>
      <c r="BI12" s="17" t="s">
        <v>109</v>
      </c>
      <c r="BJ12" s="17" t="s">
        <v>110</v>
      </c>
      <c r="BK12" s="17" t="s">
        <v>90</v>
      </c>
      <c r="BL12" s="15" t="s">
        <v>80</v>
      </c>
      <c r="BM12" s="21">
        <v>236802.68934781401</v>
      </c>
      <c r="BN12" s="15" t="s">
        <v>81</v>
      </c>
      <c r="BO12" s="21"/>
      <c r="BP12" s="22">
        <v>36423</v>
      </c>
      <c r="BQ12" s="22">
        <v>47392</v>
      </c>
      <c r="BR12" s="21">
        <v>0</v>
      </c>
      <c r="BS12" s="21">
        <v>137</v>
      </c>
      <c r="BT12" s="21">
        <v>0</v>
      </c>
    </row>
    <row r="13" spans="1:72" s="1" customFormat="1" ht="18.2" customHeight="1" x14ac:dyDescent="0.15">
      <c r="A13" s="5">
        <v>11</v>
      </c>
      <c r="B13" s="6" t="s">
        <v>99</v>
      </c>
      <c r="C13" s="6" t="s">
        <v>73</v>
      </c>
      <c r="D13" s="7">
        <v>45139</v>
      </c>
      <c r="E13" s="8" t="s">
        <v>111</v>
      </c>
      <c r="F13" s="9">
        <v>0</v>
      </c>
      <c r="G13" s="9">
        <v>0</v>
      </c>
      <c r="H13" s="10">
        <v>109191.2558</v>
      </c>
      <c r="I13" s="10">
        <v>0</v>
      </c>
      <c r="J13" s="10">
        <v>0</v>
      </c>
      <c r="K13" s="10">
        <v>109191.2558</v>
      </c>
      <c r="L13" s="10">
        <v>3017.99</v>
      </c>
      <c r="M13" s="10">
        <v>0</v>
      </c>
      <c r="N13" s="10">
        <v>0</v>
      </c>
      <c r="O13" s="10">
        <v>0</v>
      </c>
      <c r="P13" s="10">
        <v>3017.99</v>
      </c>
      <c r="Q13" s="10">
        <v>0</v>
      </c>
      <c r="R13" s="10">
        <v>0</v>
      </c>
      <c r="S13" s="10">
        <v>106173.26579999999</v>
      </c>
      <c r="T13" s="10">
        <v>0</v>
      </c>
      <c r="U13" s="10">
        <v>938.13490000000002</v>
      </c>
      <c r="V13" s="10">
        <v>0</v>
      </c>
      <c r="W13" s="10">
        <v>0</v>
      </c>
      <c r="X13" s="10">
        <v>938.13490000000002</v>
      </c>
      <c r="Y13" s="10">
        <v>0</v>
      </c>
      <c r="Z13" s="10">
        <v>0</v>
      </c>
      <c r="AA13" s="10">
        <v>0</v>
      </c>
      <c r="AB13" s="10">
        <v>395.68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132.32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8.6554000000000002</v>
      </c>
      <c r="AR13" s="10">
        <v>0</v>
      </c>
      <c r="AS13" s="10"/>
      <c r="AT13" s="10">
        <v>0</v>
      </c>
      <c r="AU13" s="10">
        <f t="shared" si="0"/>
        <v>4492.7803000000004</v>
      </c>
      <c r="AV13" s="10">
        <v>0</v>
      </c>
      <c r="AW13" s="10">
        <v>0</v>
      </c>
      <c r="AX13" s="11">
        <v>29</v>
      </c>
      <c r="AY13" s="11">
        <v>84</v>
      </c>
      <c r="AZ13" s="10">
        <v>187613.14</v>
      </c>
      <c r="BA13" s="10">
        <v>277670.93</v>
      </c>
      <c r="BB13" s="12">
        <v>0</v>
      </c>
      <c r="BC13" s="12" t="s">
        <v>112</v>
      </c>
      <c r="BD13" s="12">
        <v>10.31</v>
      </c>
      <c r="BE13" s="12"/>
      <c r="BF13" s="8"/>
      <c r="BG13" s="5"/>
      <c r="BH13" s="8" t="s">
        <v>108</v>
      </c>
      <c r="BI13" s="8" t="s">
        <v>109</v>
      </c>
      <c r="BJ13" s="8" t="s">
        <v>113</v>
      </c>
      <c r="BK13" s="8" t="s">
        <v>90</v>
      </c>
      <c r="BL13" s="6" t="s">
        <v>91</v>
      </c>
      <c r="BM13" s="12">
        <v>106173.26579999999</v>
      </c>
      <c r="BN13" s="6" t="s">
        <v>81</v>
      </c>
      <c r="BO13" s="12"/>
      <c r="BP13" s="13">
        <v>43497</v>
      </c>
      <c r="BQ13" s="13">
        <v>46054</v>
      </c>
      <c r="BR13" s="12">
        <v>0</v>
      </c>
      <c r="BS13" s="12">
        <v>395.68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99</v>
      </c>
      <c r="C14" s="15" t="s">
        <v>73</v>
      </c>
      <c r="D14" s="16">
        <v>45139</v>
      </c>
      <c r="E14" s="17" t="s">
        <v>114</v>
      </c>
      <c r="F14" s="18">
        <v>0</v>
      </c>
      <c r="G14" s="18">
        <v>0</v>
      </c>
      <c r="H14" s="19">
        <v>30713.716142000001</v>
      </c>
      <c r="I14" s="19">
        <v>0</v>
      </c>
      <c r="J14" s="19">
        <v>0</v>
      </c>
      <c r="K14" s="19">
        <v>30713.716142000001</v>
      </c>
      <c r="L14" s="19">
        <v>318.25479999999999</v>
      </c>
      <c r="M14" s="19">
        <v>0</v>
      </c>
      <c r="N14" s="19">
        <v>0</v>
      </c>
      <c r="O14" s="19">
        <v>0</v>
      </c>
      <c r="P14" s="19">
        <v>318.25479999999999</v>
      </c>
      <c r="Q14" s="19">
        <v>0</v>
      </c>
      <c r="R14" s="19">
        <v>0</v>
      </c>
      <c r="S14" s="19">
        <v>30395.461341999999</v>
      </c>
      <c r="T14" s="19">
        <v>0</v>
      </c>
      <c r="U14" s="19">
        <v>245.70959999999999</v>
      </c>
      <c r="V14" s="19">
        <v>0</v>
      </c>
      <c r="W14" s="19">
        <v>0</v>
      </c>
      <c r="X14" s="19">
        <v>245.70959999999999</v>
      </c>
      <c r="Y14" s="19">
        <v>0</v>
      </c>
      <c r="Z14" s="19">
        <v>0</v>
      </c>
      <c r="AA14" s="19">
        <v>0</v>
      </c>
      <c r="AB14" s="19">
        <v>137</v>
      </c>
      <c r="AC14" s="19">
        <v>0</v>
      </c>
      <c r="AD14" s="19">
        <v>0</v>
      </c>
      <c r="AE14" s="19">
        <v>0</v>
      </c>
      <c r="AF14" s="19">
        <v>0</v>
      </c>
      <c r="AG14" s="19">
        <v>10.06</v>
      </c>
      <c r="AH14" s="19">
        <v>77.11</v>
      </c>
      <c r="AI14" s="19">
        <v>28.391500000000001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/>
      <c r="AT14" s="10">
        <v>0</v>
      </c>
      <c r="AU14" s="19">
        <f t="shared" si="0"/>
        <v>806.46589999999992</v>
      </c>
      <c r="AV14" s="19">
        <v>0</v>
      </c>
      <c r="AW14" s="19">
        <v>0</v>
      </c>
      <c r="AX14" s="20">
        <v>73</v>
      </c>
      <c r="AY14" s="20">
        <v>360</v>
      </c>
      <c r="AZ14" s="19">
        <v>185723.82</v>
      </c>
      <c r="BA14" s="19">
        <v>66492.23</v>
      </c>
      <c r="BB14" s="21">
        <v>93</v>
      </c>
      <c r="BC14" s="21">
        <v>42.512905715540001</v>
      </c>
      <c r="BD14" s="21">
        <v>9.6</v>
      </c>
      <c r="BE14" s="21"/>
      <c r="BF14" s="17" t="s">
        <v>75</v>
      </c>
      <c r="BG14" s="14"/>
      <c r="BH14" s="17" t="s">
        <v>108</v>
      </c>
      <c r="BI14" s="17" t="s">
        <v>109</v>
      </c>
      <c r="BJ14" s="17" t="s">
        <v>110</v>
      </c>
      <c r="BK14" s="17" t="s">
        <v>90</v>
      </c>
      <c r="BL14" s="15" t="s">
        <v>80</v>
      </c>
      <c r="BM14" s="21">
        <v>236802.589377269</v>
      </c>
      <c r="BN14" s="15" t="s">
        <v>81</v>
      </c>
      <c r="BO14" s="21"/>
      <c r="BP14" s="22">
        <v>36423</v>
      </c>
      <c r="BQ14" s="22">
        <v>47392</v>
      </c>
      <c r="BR14" s="21">
        <v>0</v>
      </c>
      <c r="BS14" s="21">
        <v>137</v>
      </c>
      <c r="BT14" s="21">
        <v>0</v>
      </c>
    </row>
    <row r="15" spans="1:72" s="1" customFormat="1" ht="18.2" customHeight="1" x14ac:dyDescent="0.15">
      <c r="A15" s="5">
        <v>13</v>
      </c>
      <c r="B15" s="6" t="s">
        <v>99</v>
      </c>
      <c r="C15" s="6" t="s">
        <v>73</v>
      </c>
      <c r="D15" s="7">
        <v>45139</v>
      </c>
      <c r="E15" s="8" t="s">
        <v>115</v>
      </c>
      <c r="F15" s="9">
        <v>0</v>
      </c>
      <c r="G15" s="9">
        <v>0</v>
      </c>
      <c r="H15" s="10">
        <v>312263.45130000002</v>
      </c>
      <c r="I15" s="10">
        <v>0</v>
      </c>
      <c r="J15" s="10">
        <v>0</v>
      </c>
      <c r="K15" s="10">
        <v>312263.45130000002</v>
      </c>
      <c r="L15" s="10">
        <v>1379.5790999999999</v>
      </c>
      <c r="M15" s="10">
        <v>0</v>
      </c>
      <c r="N15" s="10">
        <v>0</v>
      </c>
      <c r="O15" s="10">
        <v>0</v>
      </c>
      <c r="P15" s="10">
        <v>1379.5790999999999</v>
      </c>
      <c r="Q15" s="10">
        <v>0</v>
      </c>
      <c r="R15" s="10">
        <v>0</v>
      </c>
      <c r="S15" s="10">
        <v>310883.87219999998</v>
      </c>
      <c r="T15" s="10">
        <v>0</v>
      </c>
      <c r="U15" s="10">
        <v>2682.8634999999999</v>
      </c>
      <c r="V15" s="10">
        <v>0</v>
      </c>
      <c r="W15" s="10">
        <v>0</v>
      </c>
      <c r="X15" s="10">
        <v>2682.8634999999999</v>
      </c>
      <c r="Y15" s="10">
        <v>0</v>
      </c>
      <c r="Z15" s="10">
        <v>0</v>
      </c>
      <c r="AA15" s="10">
        <v>0</v>
      </c>
      <c r="AB15" s="10">
        <v>622.74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195.42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34.851799999999997</v>
      </c>
      <c r="AR15" s="10">
        <v>0</v>
      </c>
      <c r="AS15" s="10"/>
      <c r="AT15" s="10">
        <v>0</v>
      </c>
      <c r="AU15" s="10">
        <f t="shared" si="0"/>
        <v>4915.4543999999996</v>
      </c>
      <c r="AV15" s="10">
        <v>0</v>
      </c>
      <c r="AW15" s="10">
        <v>0</v>
      </c>
      <c r="AX15" s="11">
        <v>123</v>
      </c>
      <c r="AY15" s="11">
        <v>180</v>
      </c>
      <c r="AZ15" s="10">
        <v>190201.01</v>
      </c>
      <c r="BA15" s="10">
        <v>437008.89</v>
      </c>
      <c r="BB15" s="12">
        <v>0</v>
      </c>
      <c r="BC15" s="12" t="s">
        <v>112</v>
      </c>
      <c r="BD15" s="12">
        <v>10.31</v>
      </c>
      <c r="BE15" s="12"/>
      <c r="BF15" s="8"/>
      <c r="BG15" s="5"/>
      <c r="BH15" s="8" t="s">
        <v>108</v>
      </c>
      <c r="BI15" s="8" t="s">
        <v>109</v>
      </c>
      <c r="BJ15" s="8" t="s">
        <v>116</v>
      </c>
      <c r="BK15" s="8" t="s">
        <v>90</v>
      </c>
      <c r="BL15" s="6" t="s">
        <v>91</v>
      </c>
      <c r="BM15" s="12">
        <v>310883.87219999998</v>
      </c>
      <c r="BN15" s="6" t="s">
        <v>81</v>
      </c>
      <c r="BO15" s="12"/>
      <c r="BP15" s="13">
        <v>43403</v>
      </c>
      <c r="BQ15" s="13">
        <v>48882</v>
      </c>
      <c r="BR15" s="12">
        <v>0</v>
      </c>
      <c r="BS15" s="12">
        <v>622.74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99</v>
      </c>
      <c r="C16" s="15" t="s">
        <v>73</v>
      </c>
      <c r="D16" s="16">
        <v>45139</v>
      </c>
      <c r="E16" s="17" t="s">
        <v>117</v>
      </c>
      <c r="F16" s="18">
        <v>0</v>
      </c>
      <c r="G16" s="18">
        <v>0</v>
      </c>
      <c r="H16" s="19">
        <v>31023.974174999999</v>
      </c>
      <c r="I16" s="19">
        <v>0</v>
      </c>
      <c r="J16" s="19">
        <v>0</v>
      </c>
      <c r="K16" s="19">
        <v>31023.974174999999</v>
      </c>
      <c r="L16" s="19">
        <v>315.77269999999999</v>
      </c>
      <c r="M16" s="19">
        <v>0</v>
      </c>
      <c r="N16" s="19">
        <v>0</v>
      </c>
      <c r="O16" s="19">
        <v>0</v>
      </c>
      <c r="P16" s="19">
        <v>315.77269999999999</v>
      </c>
      <c r="Q16" s="19">
        <v>0</v>
      </c>
      <c r="R16" s="19">
        <v>0</v>
      </c>
      <c r="S16" s="19">
        <v>30708.201475000002</v>
      </c>
      <c r="T16" s="19">
        <v>0</v>
      </c>
      <c r="U16" s="19">
        <v>248.1917</v>
      </c>
      <c r="V16" s="19">
        <v>0</v>
      </c>
      <c r="W16" s="19">
        <v>0</v>
      </c>
      <c r="X16" s="19">
        <v>248.1917</v>
      </c>
      <c r="Y16" s="19">
        <v>0</v>
      </c>
      <c r="Z16" s="19">
        <v>0</v>
      </c>
      <c r="AA16" s="19">
        <v>0</v>
      </c>
      <c r="AB16" s="19">
        <v>137</v>
      </c>
      <c r="AC16" s="19">
        <v>0</v>
      </c>
      <c r="AD16" s="19">
        <v>0</v>
      </c>
      <c r="AE16" s="19">
        <v>0</v>
      </c>
      <c r="AF16" s="19">
        <v>0</v>
      </c>
      <c r="AG16" s="19">
        <v>15.45</v>
      </c>
      <c r="AH16" s="19">
        <v>77.11</v>
      </c>
      <c r="AI16" s="19">
        <v>40.798400000000001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60.378300000000003</v>
      </c>
      <c r="AR16" s="19">
        <v>0</v>
      </c>
      <c r="AS16" s="19"/>
      <c r="AT16" s="10">
        <v>0</v>
      </c>
      <c r="AU16" s="19">
        <f t="shared" si="0"/>
        <v>879.25109999999995</v>
      </c>
      <c r="AV16" s="19">
        <v>0</v>
      </c>
      <c r="AW16" s="19">
        <v>0</v>
      </c>
      <c r="AX16" s="20">
        <v>74</v>
      </c>
      <c r="AY16" s="20">
        <v>360</v>
      </c>
      <c r="AZ16" s="19">
        <v>187613.14</v>
      </c>
      <c r="BA16" s="19">
        <v>66492.23</v>
      </c>
      <c r="BB16" s="21">
        <v>93</v>
      </c>
      <c r="BC16" s="21">
        <v>42.950322724549899</v>
      </c>
      <c r="BD16" s="21">
        <v>9.6</v>
      </c>
      <c r="BE16" s="21"/>
      <c r="BF16" s="17" t="s">
        <v>75</v>
      </c>
      <c r="BG16" s="14"/>
      <c r="BH16" s="17" t="s">
        <v>108</v>
      </c>
      <c r="BI16" s="17" t="s">
        <v>109</v>
      </c>
      <c r="BJ16" s="17" t="s">
        <v>110</v>
      </c>
      <c r="BK16" s="17" t="s">
        <v>90</v>
      </c>
      <c r="BL16" s="15" t="s">
        <v>80</v>
      </c>
      <c r="BM16" s="21">
        <v>239239.060811715</v>
      </c>
      <c r="BN16" s="15" t="s">
        <v>81</v>
      </c>
      <c r="BO16" s="21"/>
      <c r="BP16" s="22">
        <v>36455</v>
      </c>
      <c r="BQ16" s="22">
        <v>47423</v>
      </c>
      <c r="BR16" s="21">
        <v>0</v>
      </c>
      <c r="BS16" s="21">
        <v>137</v>
      </c>
      <c r="BT16" s="21">
        <v>0</v>
      </c>
    </row>
    <row r="17" spans="1:72" s="1" customFormat="1" ht="18.2" customHeight="1" x14ac:dyDescent="0.15">
      <c r="A17" s="5">
        <v>15</v>
      </c>
      <c r="B17" s="6" t="s">
        <v>99</v>
      </c>
      <c r="C17" s="6" t="s">
        <v>73</v>
      </c>
      <c r="D17" s="7">
        <v>45139</v>
      </c>
      <c r="E17" s="8" t="s">
        <v>118</v>
      </c>
      <c r="F17" s="9">
        <v>0</v>
      </c>
      <c r="G17" s="9">
        <v>1</v>
      </c>
      <c r="H17" s="10">
        <v>20522.696599999999</v>
      </c>
      <c r="I17" s="10">
        <v>32.44</v>
      </c>
      <c r="J17" s="10">
        <v>0</v>
      </c>
      <c r="K17" s="10">
        <v>20555.136600000002</v>
      </c>
      <c r="L17" s="10">
        <v>6046.9557999999997</v>
      </c>
      <c r="M17" s="10">
        <v>0</v>
      </c>
      <c r="N17" s="10">
        <v>0</v>
      </c>
      <c r="O17" s="10">
        <v>32.440100000000001</v>
      </c>
      <c r="P17" s="10">
        <v>6046.9557000000004</v>
      </c>
      <c r="Q17" s="10">
        <v>0</v>
      </c>
      <c r="R17" s="10">
        <v>0</v>
      </c>
      <c r="S17" s="10">
        <v>14475.7408</v>
      </c>
      <c r="T17" s="10">
        <v>0</v>
      </c>
      <c r="U17" s="10">
        <v>176.32419999999999</v>
      </c>
      <c r="V17" s="10">
        <v>0</v>
      </c>
      <c r="W17" s="10">
        <v>0</v>
      </c>
      <c r="X17" s="10">
        <v>176.32419999999999</v>
      </c>
      <c r="Y17" s="10">
        <v>0</v>
      </c>
      <c r="Z17" s="10">
        <v>0</v>
      </c>
      <c r="AA17" s="10">
        <v>0</v>
      </c>
      <c r="AB17" s="10">
        <v>321.88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174.21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/>
      <c r="AT17" s="10">
        <v>0</v>
      </c>
      <c r="AU17" s="10">
        <f t="shared" si="0"/>
        <v>6751.81</v>
      </c>
      <c r="AV17" s="10">
        <v>0</v>
      </c>
      <c r="AW17" s="10">
        <v>0</v>
      </c>
      <c r="AX17" s="11">
        <v>1</v>
      </c>
      <c r="AY17" s="11">
        <v>36</v>
      </c>
      <c r="AZ17" s="10">
        <v>1231000</v>
      </c>
      <c r="BA17" s="10">
        <v>384000</v>
      </c>
      <c r="BB17" s="12">
        <v>0</v>
      </c>
      <c r="BC17" s="12" t="s">
        <v>112</v>
      </c>
      <c r="BD17" s="12">
        <v>10.31</v>
      </c>
      <c r="BE17" s="12"/>
      <c r="BF17" s="8"/>
      <c r="BG17" s="5"/>
      <c r="BH17" s="8" t="s">
        <v>108</v>
      </c>
      <c r="BI17" s="8" t="s">
        <v>109</v>
      </c>
      <c r="BJ17" s="8" t="s">
        <v>116</v>
      </c>
      <c r="BK17" s="8" t="s">
        <v>90</v>
      </c>
      <c r="BL17" s="6" t="s">
        <v>91</v>
      </c>
      <c r="BM17" s="12">
        <v>14475.7408</v>
      </c>
      <c r="BN17" s="6" t="s">
        <v>81</v>
      </c>
      <c r="BO17" s="12"/>
      <c r="BP17" s="13">
        <v>44136</v>
      </c>
      <c r="BQ17" s="13">
        <v>45231</v>
      </c>
      <c r="BR17" s="12">
        <v>0</v>
      </c>
      <c r="BS17" s="12">
        <v>321.88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82</v>
      </c>
      <c r="C18" s="15" t="s">
        <v>73</v>
      </c>
      <c r="D18" s="16">
        <v>45139</v>
      </c>
      <c r="E18" s="17" t="s">
        <v>119</v>
      </c>
      <c r="F18" s="18">
        <v>0</v>
      </c>
      <c r="G18" s="18">
        <v>0</v>
      </c>
      <c r="H18" s="19">
        <v>65796.951199999996</v>
      </c>
      <c r="I18" s="19">
        <v>0</v>
      </c>
      <c r="J18" s="19">
        <v>0</v>
      </c>
      <c r="K18" s="19">
        <v>65796.951199999996</v>
      </c>
      <c r="L18" s="19">
        <v>685.27239999999995</v>
      </c>
      <c r="M18" s="19">
        <v>0</v>
      </c>
      <c r="N18" s="19">
        <v>0</v>
      </c>
      <c r="O18" s="19">
        <v>0</v>
      </c>
      <c r="P18" s="19">
        <v>685.27239999999995</v>
      </c>
      <c r="Q18" s="19">
        <v>0</v>
      </c>
      <c r="R18" s="19">
        <v>0</v>
      </c>
      <c r="S18" s="19">
        <v>65111.678800000002</v>
      </c>
      <c r="T18" s="19">
        <v>0</v>
      </c>
      <c r="U18" s="19">
        <v>565.30539999999996</v>
      </c>
      <c r="V18" s="19">
        <v>0</v>
      </c>
      <c r="W18" s="19">
        <v>0</v>
      </c>
      <c r="X18" s="19">
        <v>565.30539999999996</v>
      </c>
      <c r="Y18" s="19">
        <v>0</v>
      </c>
      <c r="Z18" s="19">
        <v>0</v>
      </c>
      <c r="AA18" s="19">
        <v>0</v>
      </c>
      <c r="AB18" s="19">
        <v>156.61000000000001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75.7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6.3221999999999996</v>
      </c>
      <c r="AR18" s="19">
        <v>0</v>
      </c>
      <c r="AS18" s="19"/>
      <c r="AT18" s="10">
        <v>0</v>
      </c>
      <c r="AU18" s="19">
        <f t="shared" si="0"/>
        <v>1489.21</v>
      </c>
      <c r="AV18" s="19">
        <v>0</v>
      </c>
      <c r="AW18" s="19">
        <v>0</v>
      </c>
      <c r="AX18" s="20">
        <v>68</v>
      </c>
      <c r="AY18" s="20">
        <v>120</v>
      </c>
      <c r="AZ18" s="19">
        <v>157000</v>
      </c>
      <c r="BA18" s="19">
        <v>109900</v>
      </c>
      <c r="BB18" s="21">
        <v>0</v>
      </c>
      <c r="BC18" s="21" t="s">
        <v>112</v>
      </c>
      <c r="BD18" s="21">
        <v>10.31</v>
      </c>
      <c r="BE18" s="21"/>
      <c r="BF18" s="17"/>
      <c r="BG18" s="14"/>
      <c r="BH18" s="17" t="s">
        <v>120</v>
      </c>
      <c r="BI18" s="17" t="s">
        <v>121</v>
      </c>
      <c r="BJ18" s="17" t="s">
        <v>122</v>
      </c>
      <c r="BK18" s="17" t="s">
        <v>90</v>
      </c>
      <c r="BL18" s="15" t="s">
        <v>91</v>
      </c>
      <c r="BM18" s="21">
        <v>65111.678800000002</v>
      </c>
      <c r="BN18" s="15" t="s">
        <v>81</v>
      </c>
      <c r="BO18" s="21"/>
      <c r="BP18" s="22">
        <v>43556</v>
      </c>
      <c r="BQ18" s="22">
        <v>47209</v>
      </c>
      <c r="BR18" s="21">
        <v>0</v>
      </c>
      <c r="BS18" s="21">
        <v>156.61000000000001</v>
      </c>
      <c r="BT18" s="21">
        <v>0</v>
      </c>
    </row>
    <row r="19" spans="1:72" s="1" customFormat="1" ht="18.2" customHeight="1" x14ac:dyDescent="0.15">
      <c r="A19" s="5">
        <v>17</v>
      </c>
      <c r="B19" s="6" t="s">
        <v>82</v>
      </c>
      <c r="C19" s="6" t="s">
        <v>73</v>
      </c>
      <c r="D19" s="7">
        <v>45139</v>
      </c>
      <c r="E19" s="8" t="s">
        <v>123</v>
      </c>
      <c r="F19" s="9">
        <v>129</v>
      </c>
      <c r="G19" s="9">
        <v>128</v>
      </c>
      <c r="H19" s="10">
        <v>41082.158199999998</v>
      </c>
      <c r="I19" s="10">
        <v>22689.562300000001</v>
      </c>
      <c r="J19" s="10">
        <v>0</v>
      </c>
      <c r="K19" s="10">
        <v>63771.720500000003</v>
      </c>
      <c r="L19" s="10">
        <v>281.74650000000003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63771.720500000003</v>
      </c>
      <c r="T19" s="10">
        <v>54433.031499999997</v>
      </c>
      <c r="U19" s="10">
        <v>325.23349999999999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54758.264999999999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/>
      <c r="AT19" s="10">
        <v>0</v>
      </c>
      <c r="AU19" s="10">
        <f t="shared" si="0"/>
        <v>0</v>
      </c>
      <c r="AV19" s="10">
        <v>22971.308799999999</v>
      </c>
      <c r="AW19" s="10">
        <v>54758.264999999999</v>
      </c>
      <c r="AX19" s="11">
        <v>99</v>
      </c>
      <c r="AY19" s="11">
        <v>300</v>
      </c>
      <c r="AZ19" s="10">
        <v>310000</v>
      </c>
      <c r="BA19" s="10">
        <v>69472.34</v>
      </c>
      <c r="BB19" s="12">
        <v>90</v>
      </c>
      <c r="BC19" s="12">
        <v>82.614963667554605</v>
      </c>
      <c r="BD19" s="12">
        <v>9.5</v>
      </c>
      <c r="BE19" s="12"/>
      <c r="BF19" s="8" t="s">
        <v>75</v>
      </c>
      <c r="BG19" s="5"/>
      <c r="BH19" s="8" t="s">
        <v>124</v>
      </c>
      <c r="BI19" s="8" t="s">
        <v>125</v>
      </c>
      <c r="BJ19" s="8" t="s">
        <v>126</v>
      </c>
      <c r="BK19" s="8" t="s">
        <v>79</v>
      </c>
      <c r="BL19" s="6" t="s">
        <v>80</v>
      </c>
      <c r="BM19" s="12">
        <v>496827.74587720103</v>
      </c>
      <c r="BN19" s="6" t="s">
        <v>81</v>
      </c>
      <c r="BO19" s="12"/>
      <c r="BP19" s="13">
        <v>39045</v>
      </c>
      <c r="BQ19" s="13">
        <v>48170</v>
      </c>
      <c r="BR19" s="12">
        <v>19898.661</v>
      </c>
      <c r="BS19" s="12">
        <v>48.25</v>
      </c>
      <c r="BT19" s="12">
        <v>44.925199999999997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45139</v>
      </c>
      <c r="E20" s="17" t="s">
        <v>127</v>
      </c>
      <c r="F20" s="18">
        <v>89</v>
      </c>
      <c r="G20" s="18">
        <v>88</v>
      </c>
      <c r="H20" s="19">
        <v>44729.97</v>
      </c>
      <c r="I20" s="19">
        <v>18378.669999999998</v>
      </c>
      <c r="J20" s="19">
        <v>2.25</v>
      </c>
      <c r="K20" s="19">
        <v>63108.639999999999</v>
      </c>
      <c r="L20" s="19">
        <v>290.81</v>
      </c>
      <c r="M20" s="19">
        <v>0</v>
      </c>
      <c r="N20" s="19">
        <v>0</v>
      </c>
      <c r="O20" s="19">
        <v>2.25</v>
      </c>
      <c r="P20" s="19">
        <v>0</v>
      </c>
      <c r="Q20" s="19">
        <v>0</v>
      </c>
      <c r="R20" s="19">
        <v>0</v>
      </c>
      <c r="S20" s="19">
        <v>63106.39</v>
      </c>
      <c r="T20" s="19">
        <v>38372.54</v>
      </c>
      <c r="U20" s="19">
        <v>354.09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38726.629999999997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0">
        <v>0</v>
      </c>
      <c r="AU20" s="19">
        <f t="shared" si="0"/>
        <v>0</v>
      </c>
      <c r="AV20" s="19">
        <v>18667.23</v>
      </c>
      <c r="AW20" s="19">
        <v>38726.629999999997</v>
      </c>
      <c r="AX20" s="20">
        <v>101</v>
      </c>
      <c r="AY20" s="20">
        <v>300</v>
      </c>
      <c r="AZ20" s="19">
        <v>310000</v>
      </c>
      <c r="BA20" s="19">
        <v>73812.820000000007</v>
      </c>
      <c r="BB20" s="21">
        <v>89.99</v>
      </c>
      <c r="BC20" s="21">
        <v>76.937096240192403</v>
      </c>
      <c r="BD20" s="21">
        <v>9.5</v>
      </c>
      <c r="BE20" s="21"/>
      <c r="BF20" s="17" t="s">
        <v>93</v>
      </c>
      <c r="BG20" s="14"/>
      <c r="BH20" s="17" t="s">
        <v>124</v>
      </c>
      <c r="BI20" s="17" t="s">
        <v>125</v>
      </c>
      <c r="BJ20" s="17" t="s">
        <v>126</v>
      </c>
      <c r="BK20" s="17" t="s">
        <v>79</v>
      </c>
      <c r="BL20" s="15" t="s">
        <v>80</v>
      </c>
      <c r="BM20" s="21">
        <v>491644.34091357997</v>
      </c>
      <c r="BN20" s="15" t="s">
        <v>81</v>
      </c>
      <c r="BO20" s="21"/>
      <c r="BP20" s="22">
        <v>39069</v>
      </c>
      <c r="BQ20" s="22">
        <v>48194</v>
      </c>
      <c r="BR20" s="21">
        <v>20944.59</v>
      </c>
      <c r="BS20" s="21">
        <v>51.26</v>
      </c>
      <c r="BT20" s="21">
        <v>44.39</v>
      </c>
    </row>
    <row r="21" spans="1:72" s="1" customFormat="1" ht="18.2" customHeight="1" x14ac:dyDescent="0.15">
      <c r="A21" s="5">
        <v>19</v>
      </c>
      <c r="B21" s="6" t="s">
        <v>82</v>
      </c>
      <c r="C21" s="6" t="s">
        <v>73</v>
      </c>
      <c r="D21" s="7">
        <v>45139</v>
      </c>
      <c r="E21" s="8" t="s">
        <v>128</v>
      </c>
      <c r="F21" s="9">
        <v>0</v>
      </c>
      <c r="G21" s="9">
        <v>0</v>
      </c>
      <c r="H21" s="10">
        <v>195919.0203</v>
      </c>
      <c r="I21" s="10">
        <v>0</v>
      </c>
      <c r="J21" s="10">
        <v>0</v>
      </c>
      <c r="K21" s="10">
        <v>195919.0203</v>
      </c>
      <c r="L21" s="10">
        <v>517.55709999999999</v>
      </c>
      <c r="M21" s="10">
        <v>0</v>
      </c>
      <c r="N21" s="10">
        <v>0</v>
      </c>
      <c r="O21" s="10">
        <v>0</v>
      </c>
      <c r="P21" s="10">
        <v>517.55709999999999</v>
      </c>
      <c r="Q21" s="10">
        <v>0</v>
      </c>
      <c r="R21" s="10">
        <v>0</v>
      </c>
      <c r="S21" s="10">
        <v>195401.4632</v>
      </c>
      <c r="T21" s="10">
        <v>0</v>
      </c>
      <c r="U21" s="10">
        <v>1683.271</v>
      </c>
      <c r="V21" s="10">
        <v>0</v>
      </c>
      <c r="W21" s="10">
        <v>0</v>
      </c>
      <c r="X21" s="10">
        <v>1683.271</v>
      </c>
      <c r="Y21" s="10">
        <v>0</v>
      </c>
      <c r="Z21" s="10">
        <v>0</v>
      </c>
      <c r="AA21" s="10">
        <v>0</v>
      </c>
      <c r="AB21" s="10">
        <v>374.33620000000002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140.7551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525.56230000000005</v>
      </c>
      <c r="AR21" s="10">
        <v>0</v>
      </c>
      <c r="AS21" s="10"/>
      <c r="AT21" s="10">
        <v>0</v>
      </c>
      <c r="AU21" s="10">
        <f t="shared" si="0"/>
        <v>3241.4817000000003</v>
      </c>
      <c r="AV21" s="10">
        <v>0</v>
      </c>
      <c r="AW21" s="10">
        <v>0</v>
      </c>
      <c r="AX21" s="11">
        <v>165</v>
      </c>
      <c r="AY21" s="11">
        <v>240</v>
      </c>
      <c r="AZ21" s="10">
        <v>305000</v>
      </c>
      <c r="BA21" s="10">
        <v>262690.62</v>
      </c>
      <c r="BB21" s="12"/>
      <c r="BC21" s="12"/>
      <c r="BD21" s="12">
        <v>10.31</v>
      </c>
      <c r="BE21" s="12"/>
      <c r="BF21" s="8" t="s">
        <v>75</v>
      </c>
      <c r="BG21" s="5"/>
      <c r="BH21" s="8" t="s">
        <v>124</v>
      </c>
      <c r="BI21" s="8" t="s">
        <v>129</v>
      </c>
      <c r="BJ21" s="8" t="s">
        <v>130</v>
      </c>
      <c r="BK21" s="8" t="s">
        <v>90</v>
      </c>
      <c r="BL21" s="6" t="s">
        <v>91</v>
      </c>
      <c r="BM21" s="12">
        <v>195401.4632</v>
      </c>
      <c r="BN21" s="6" t="s">
        <v>81</v>
      </c>
      <c r="BO21" s="12"/>
      <c r="BP21" s="13">
        <v>42916</v>
      </c>
      <c r="BQ21" s="13">
        <v>50222</v>
      </c>
      <c r="BR21" s="12">
        <v>0</v>
      </c>
      <c r="BS21" s="12">
        <v>374.33620000000002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45139</v>
      </c>
      <c r="E22" s="17" t="s">
        <v>131</v>
      </c>
      <c r="F22" s="18">
        <v>166</v>
      </c>
      <c r="G22" s="18">
        <v>165</v>
      </c>
      <c r="H22" s="19">
        <v>45495.56</v>
      </c>
      <c r="I22" s="19">
        <v>27145.11</v>
      </c>
      <c r="J22" s="19">
        <v>2.2999999999999998</v>
      </c>
      <c r="K22" s="19">
        <v>72640.67</v>
      </c>
      <c r="L22" s="19">
        <v>295.81</v>
      </c>
      <c r="M22" s="19">
        <v>0</v>
      </c>
      <c r="N22" s="19">
        <v>0</v>
      </c>
      <c r="O22" s="19">
        <v>2.2999999999999998</v>
      </c>
      <c r="P22" s="19">
        <v>0</v>
      </c>
      <c r="Q22" s="19">
        <v>0</v>
      </c>
      <c r="R22" s="19">
        <v>0</v>
      </c>
      <c r="S22" s="19">
        <v>72638.37</v>
      </c>
      <c r="T22" s="19">
        <v>80467.28</v>
      </c>
      <c r="U22" s="19">
        <v>360.15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80827.429999999993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0">
        <v>0</v>
      </c>
      <c r="AU22" s="19">
        <f t="shared" si="0"/>
        <v>0</v>
      </c>
      <c r="AV22" s="19">
        <v>27438.62</v>
      </c>
      <c r="AW22" s="19">
        <v>80827.429999999993</v>
      </c>
      <c r="AX22" s="20">
        <v>101</v>
      </c>
      <c r="AY22" s="20">
        <v>300</v>
      </c>
      <c r="AZ22" s="19">
        <v>379800</v>
      </c>
      <c r="BA22" s="19">
        <v>75078.37</v>
      </c>
      <c r="BB22" s="21">
        <v>77.91</v>
      </c>
      <c r="BC22" s="21">
        <v>75.377973798578694</v>
      </c>
      <c r="BD22" s="21">
        <v>9.5</v>
      </c>
      <c r="BE22" s="21"/>
      <c r="BF22" s="17" t="s">
        <v>75</v>
      </c>
      <c r="BG22" s="14"/>
      <c r="BH22" s="17" t="s">
        <v>108</v>
      </c>
      <c r="BI22" s="17" t="s">
        <v>109</v>
      </c>
      <c r="BJ22" s="17" t="s">
        <v>132</v>
      </c>
      <c r="BK22" s="17" t="s">
        <v>79</v>
      </c>
      <c r="BL22" s="15" t="s">
        <v>80</v>
      </c>
      <c r="BM22" s="21">
        <v>565905.34720314003</v>
      </c>
      <c r="BN22" s="15" t="s">
        <v>81</v>
      </c>
      <c r="BO22" s="21"/>
      <c r="BP22" s="22">
        <v>39081</v>
      </c>
      <c r="BQ22" s="22">
        <v>48206</v>
      </c>
      <c r="BR22" s="21">
        <v>34926.89</v>
      </c>
      <c r="BS22" s="21">
        <v>52.14</v>
      </c>
      <c r="BT22" s="21">
        <v>44.3</v>
      </c>
    </row>
    <row r="23" spans="1:72" s="1" customFormat="1" ht="18.2" customHeight="1" x14ac:dyDescent="0.15">
      <c r="A23" s="5">
        <v>21</v>
      </c>
      <c r="B23" s="6" t="s">
        <v>133</v>
      </c>
      <c r="C23" s="6" t="s">
        <v>73</v>
      </c>
      <c r="D23" s="7">
        <v>45139</v>
      </c>
      <c r="E23" s="8" t="s">
        <v>134</v>
      </c>
      <c r="F23" s="9">
        <v>118</v>
      </c>
      <c r="G23" s="9">
        <v>117</v>
      </c>
      <c r="H23" s="10">
        <v>102339.09</v>
      </c>
      <c r="I23" s="10">
        <v>76666.44</v>
      </c>
      <c r="J23" s="10">
        <v>0</v>
      </c>
      <c r="K23" s="10">
        <v>179005.53</v>
      </c>
      <c r="L23" s="10">
        <v>1005.78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179005.53</v>
      </c>
      <c r="T23" s="10">
        <v>134007.53</v>
      </c>
      <c r="U23" s="10">
        <v>806.71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134814.24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77672.22</v>
      </c>
      <c r="AW23" s="10">
        <v>134814.24</v>
      </c>
      <c r="AX23" s="11">
        <v>75</v>
      </c>
      <c r="AY23" s="11">
        <v>300</v>
      </c>
      <c r="AZ23" s="10">
        <v>957111.66</v>
      </c>
      <c r="BA23" s="10">
        <v>208112.87</v>
      </c>
      <c r="BB23" s="12">
        <v>90</v>
      </c>
      <c r="BC23" s="12">
        <v>77.412308522774197</v>
      </c>
      <c r="BD23" s="12">
        <v>9.4600000000000009</v>
      </c>
      <c r="BE23" s="12"/>
      <c r="BF23" s="8" t="s">
        <v>75</v>
      </c>
      <c r="BG23" s="5"/>
      <c r="BH23" s="8" t="s">
        <v>84</v>
      </c>
      <c r="BI23" s="8" t="s">
        <v>135</v>
      </c>
      <c r="BJ23" s="8" t="s">
        <v>136</v>
      </c>
      <c r="BK23" s="8" t="s">
        <v>79</v>
      </c>
      <c r="BL23" s="6" t="s">
        <v>80</v>
      </c>
      <c r="BM23" s="12">
        <v>1394582.3206926601</v>
      </c>
      <c r="BN23" s="6" t="s">
        <v>81</v>
      </c>
      <c r="BO23" s="12"/>
      <c r="BP23" s="13">
        <v>38261</v>
      </c>
      <c r="BQ23" s="13">
        <v>47392</v>
      </c>
      <c r="BR23" s="12">
        <v>48418.559999999998</v>
      </c>
      <c r="BS23" s="12">
        <v>109.68</v>
      </c>
      <c r="BT23" s="12">
        <v>44.11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45139</v>
      </c>
      <c r="E24" s="17" t="s">
        <v>137</v>
      </c>
      <c r="F24" s="18">
        <v>0</v>
      </c>
      <c r="G24" s="18">
        <v>0</v>
      </c>
      <c r="H24" s="19">
        <v>44904.88</v>
      </c>
      <c r="I24" s="19">
        <v>0</v>
      </c>
      <c r="J24" s="19">
        <v>0</v>
      </c>
      <c r="K24" s="19">
        <v>44904.88</v>
      </c>
      <c r="L24" s="19">
        <v>300.48</v>
      </c>
      <c r="M24" s="19">
        <v>0</v>
      </c>
      <c r="N24" s="19">
        <v>0</v>
      </c>
      <c r="O24" s="19">
        <v>0</v>
      </c>
      <c r="P24" s="19">
        <v>300.48</v>
      </c>
      <c r="Q24" s="19">
        <v>2.33</v>
      </c>
      <c r="R24" s="19">
        <v>0</v>
      </c>
      <c r="S24" s="19">
        <v>44602.06</v>
      </c>
      <c r="T24" s="19">
        <v>0</v>
      </c>
      <c r="U24" s="19">
        <v>355.48</v>
      </c>
      <c r="V24" s="19">
        <v>0</v>
      </c>
      <c r="W24" s="19">
        <v>0</v>
      </c>
      <c r="X24" s="19">
        <v>355.48</v>
      </c>
      <c r="Y24" s="19">
        <v>0</v>
      </c>
      <c r="Z24" s="19">
        <v>0</v>
      </c>
      <c r="AA24" s="19">
        <v>0</v>
      </c>
      <c r="AB24" s="19">
        <v>52.14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35.409999999999997</v>
      </c>
      <c r="AI24" s="19">
        <v>99.53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2.035755</v>
      </c>
      <c r="AT24" s="10">
        <v>0</v>
      </c>
      <c r="AU24" s="19">
        <f t="shared" si="0"/>
        <v>843.33424500000001</v>
      </c>
      <c r="AV24" s="19">
        <v>0</v>
      </c>
      <c r="AW24" s="19">
        <v>0</v>
      </c>
      <c r="AX24" s="20">
        <v>101</v>
      </c>
      <c r="AY24" s="20">
        <v>300</v>
      </c>
      <c r="AZ24" s="19">
        <v>379800</v>
      </c>
      <c r="BA24" s="19">
        <v>75078.37</v>
      </c>
      <c r="BB24" s="21">
        <v>77.91</v>
      </c>
      <c r="BC24" s="21">
        <v>46.284255966132498</v>
      </c>
      <c r="BD24" s="21">
        <v>9.5</v>
      </c>
      <c r="BE24" s="21"/>
      <c r="BF24" s="17" t="s">
        <v>93</v>
      </c>
      <c r="BG24" s="14"/>
      <c r="BH24" s="17" t="s">
        <v>108</v>
      </c>
      <c r="BI24" s="17" t="s">
        <v>109</v>
      </c>
      <c r="BJ24" s="17" t="s">
        <v>132</v>
      </c>
      <c r="BK24" s="17" t="s">
        <v>90</v>
      </c>
      <c r="BL24" s="15" t="s">
        <v>80</v>
      </c>
      <c r="BM24" s="21">
        <v>347482.25008731999</v>
      </c>
      <c r="BN24" s="15" t="s">
        <v>81</v>
      </c>
      <c r="BO24" s="21"/>
      <c r="BP24" s="22">
        <v>39081</v>
      </c>
      <c r="BQ24" s="22">
        <v>48206</v>
      </c>
      <c r="BR24" s="21">
        <v>0</v>
      </c>
      <c r="BS24" s="21">
        <v>52.14</v>
      </c>
      <c r="BT24" s="21">
        <v>0</v>
      </c>
    </row>
    <row r="25" spans="1:72" s="1" customFormat="1" ht="18.2" customHeight="1" x14ac:dyDescent="0.15">
      <c r="A25" s="5">
        <v>23</v>
      </c>
      <c r="B25" s="6" t="s">
        <v>82</v>
      </c>
      <c r="C25" s="6" t="s">
        <v>73</v>
      </c>
      <c r="D25" s="7">
        <v>45139</v>
      </c>
      <c r="E25" s="8" t="s">
        <v>138</v>
      </c>
      <c r="F25" s="9">
        <v>0</v>
      </c>
      <c r="G25" s="9">
        <v>0</v>
      </c>
      <c r="H25" s="10">
        <v>205197.31969999999</v>
      </c>
      <c r="I25" s="10">
        <v>0</v>
      </c>
      <c r="J25" s="10">
        <v>0</v>
      </c>
      <c r="K25" s="10">
        <v>205197.31969999999</v>
      </c>
      <c r="L25" s="10">
        <v>2452.4845999999998</v>
      </c>
      <c r="M25" s="10">
        <v>0</v>
      </c>
      <c r="N25" s="10">
        <v>0</v>
      </c>
      <c r="O25" s="10">
        <v>0</v>
      </c>
      <c r="P25" s="10">
        <v>2452.4845999999998</v>
      </c>
      <c r="Q25" s="10">
        <v>0</v>
      </c>
      <c r="R25" s="10">
        <v>0</v>
      </c>
      <c r="S25" s="10">
        <v>202744.8351</v>
      </c>
      <c r="T25" s="10">
        <v>0</v>
      </c>
      <c r="U25" s="10">
        <v>1762.9870000000001</v>
      </c>
      <c r="V25" s="10">
        <v>0</v>
      </c>
      <c r="W25" s="10">
        <v>0</v>
      </c>
      <c r="X25" s="10">
        <v>1762.9870000000001</v>
      </c>
      <c r="Y25" s="10">
        <v>0</v>
      </c>
      <c r="Z25" s="10">
        <v>0</v>
      </c>
      <c r="AA25" s="10">
        <v>0</v>
      </c>
      <c r="AB25" s="10">
        <v>527.9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209.48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577.45719999999994</v>
      </c>
      <c r="AR25" s="10">
        <v>0</v>
      </c>
      <c r="AS25" s="10"/>
      <c r="AT25" s="10">
        <v>0</v>
      </c>
      <c r="AU25" s="10">
        <f t="shared" si="0"/>
        <v>5530.3087999999998</v>
      </c>
      <c r="AV25" s="10">
        <v>0</v>
      </c>
      <c r="AW25" s="10">
        <v>0</v>
      </c>
      <c r="AX25" s="11">
        <v>61</v>
      </c>
      <c r="AY25" s="11">
        <v>120</v>
      </c>
      <c r="AZ25" s="10">
        <v>520000</v>
      </c>
      <c r="BA25" s="10">
        <v>370453.04</v>
      </c>
      <c r="BB25" s="12">
        <v>0</v>
      </c>
      <c r="BC25" s="12" t="s">
        <v>112</v>
      </c>
      <c r="BD25" s="12">
        <v>10.31</v>
      </c>
      <c r="BE25" s="12"/>
      <c r="BF25" s="8"/>
      <c r="BG25" s="5"/>
      <c r="BH25" s="8" t="s">
        <v>139</v>
      </c>
      <c r="BI25" s="8" t="s">
        <v>140</v>
      </c>
      <c r="BJ25" s="8" t="s">
        <v>141</v>
      </c>
      <c r="BK25" s="8" t="s">
        <v>90</v>
      </c>
      <c r="BL25" s="6" t="s">
        <v>91</v>
      </c>
      <c r="BM25" s="12">
        <v>202744.8351</v>
      </c>
      <c r="BN25" s="6" t="s">
        <v>81</v>
      </c>
      <c r="BO25" s="12"/>
      <c r="BP25" s="13">
        <v>43344</v>
      </c>
      <c r="BQ25" s="13">
        <v>47027</v>
      </c>
      <c r="BR25" s="12">
        <v>0</v>
      </c>
      <c r="BS25" s="12">
        <v>527.9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45139</v>
      </c>
      <c r="E26" s="17" t="s">
        <v>142</v>
      </c>
      <c r="F26" s="18">
        <v>149</v>
      </c>
      <c r="G26" s="18">
        <v>148</v>
      </c>
      <c r="H26" s="19">
        <v>23958.18</v>
      </c>
      <c r="I26" s="19">
        <v>42017.04</v>
      </c>
      <c r="J26" s="19">
        <v>3.77</v>
      </c>
      <c r="K26" s="19">
        <v>65975.22</v>
      </c>
      <c r="L26" s="19">
        <v>483.02</v>
      </c>
      <c r="M26" s="19">
        <v>0</v>
      </c>
      <c r="N26" s="19">
        <v>0</v>
      </c>
      <c r="O26" s="19">
        <v>3.77</v>
      </c>
      <c r="P26" s="19">
        <v>0</v>
      </c>
      <c r="Q26" s="19">
        <v>0</v>
      </c>
      <c r="R26" s="19">
        <v>0</v>
      </c>
      <c r="S26" s="19">
        <v>65971.45</v>
      </c>
      <c r="T26" s="19">
        <v>57536.639999999999</v>
      </c>
      <c r="U26" s="19">
        <v>189.64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57726.28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0">
        <v>0</v>
      </c>
      <c r="AU26" s="19">
        <f t="shared" si="0"/>
        <v>0</v>
      </c>
      <c r="AV26" s="19">
        <v>42496.29</v>
      </c>
      <c r="AW26" s="19">
        <v>57726.28</v>
      </c>
      <c r="AX26" s="20">
        <v>42</v>
      </c>
      <c r="AY26" s="20">
        <v>240</v>
      </c>
      <c r="AZ26" s="19">
        <v>309400</v>
      </c>
      <c r="BA26" s="19">
        <v>72163.520000000004</v>
      </c>
      <c r="BB26" s="21">
        <v>90</v>
      </c>
      <c r="BC26" s="21">
        <v>82.277451266235403</v>
      </c>
      <c r="BD26" s="21">
        <v>9.5</v>
      </c>
      <c r="BE26" s="21"/>
      <c r="BF26" s="17" t="s">
        <v>75</v>
      </c>
      <c r="BG26" s="14"/>
      <c r="BH26" s="17" t="s">
        <v>124</v>
      </c>
      <c r="BI26" s="17" t="s">
        <v>143</v>
      </c>
      <c r="BJ26" s="17" t="s">
        <v>130</v>
      </c>
      <c r="BK26" s="17" t="s">
        <v>79</v>
      </c>
      <c r="BL26" s="15" t="s">
        <v>80</v>
      </c>
      <c r="BM26" s="21">
        <v>513965.22688690003</v>
      </c>
      <c r="BN26" s="15" t="s">
        <v>81</v>
      </c>
      <c r="BO26" s="21"/>
      <c r="BP26" s="22">
        <v>39105</v>
      </c>
      <c r="BQ26" s="22">
        <v>46405</v>
      </c>
      <c r="BR26" s="21">
        <v>29323.360000000001</v>
      </c>
      <c r="BS26" s="21">
        <v>47.77</v>
      </c>
      <c r="BT26" s="21">
        <v>45.61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45139</v>
      </c>
      <c r="E27" s="8" t="s">
        <v>144</v>
      </c>
      <c r="F27" s="9">
        <v>149</v>
      </c>
      <c r="G27" s="9">
        <v>148</v>
      </c>
      <c r="H27" s="10">
        <v>74998.05</v>
      </c>
      <c r="I27" s="10">
        <v>41814.730000000003</v>
      </c>
      <c r="J27" s="10">
        <v>3.75</v>
      </c>
      <c r="K27" s="10">
        <v>116812.78</v>
      </c>
      <c r="L27" s="10">
        <v>480.7</v>
      </c>
      <c r="M27" s="10">
        <v>0</v>
      </c>
      <c r="N27" s="10">
        <v>0</v>
      </c>
      <c r="O27" s="10">
        <v>3.75</v>
      </c>
      <c r="P27" s="10">
        <v>0</v>
      </c>
      <c r="Q27" s="10">
        <v>0</v>
      </c>
      <c r="R27" s="10">
        <v>0</v>
      </c>
      <c r="S27" s="10">
        <v>116809.03</v>
      </c>
      <c r="T27" s="10">
        <v>117196.48</v>
      </c>
      <c r="U27" s="10">
        <v>593.70000000000005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117790.18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42291.68</v>
      </c>
      <c r="AW27" s="10">
        <v>117790.18</v>
      </c>
      <c r="AX27" s="11">
        <v>102</v>
      </c>
      <c r="AY27" s="11">
        <v>300</v>
      </c>
      <c r="AZ27" s="10">
        <v>521700</v>
      </c>
      <c r="BA27" s="10">
        <v>122971.26</v>
      </c>
      <c r="BB27" s="12">
        <v>89.99</v>
      </c>
      <c r="BC27" s="12">
        <v>85.480498530307003</v>
      </c>
      <c r="BD27" s="12">
        <v>9.5</v>
      </c>
      <c r="BE27" s="12"/>
      <c r="BF27" s="8" t="s">
        <v>75</v>
      </c>
      <c r="BG27" s="5"/>
      <c r="BH27" s="8" t="s">
        <v>94</v>
      </c>
      <c r="BI27" s="8" t="s">
        <v>145</v>
      </c>
      <c r="BJ27" s="8" t="s">
        <v>146</v>
      </c>
      <c r="BK27" s="8" t="s">
        <v>79</v>
      </c>
      <c r="BL27" s="6" t="s">
        <v>80</v>
      </c>
      <c r="BM27" s="12">
        <v>910026.67981966003</v>
      </c>
      <c r="BN27" s="6" t="s">
        <v>81</v>
      </c>
      <c r="BO27" s="12"/>
      <c r="BP27" s="13">
        <v>39113</v>
      </c>
      <c r="BQ27" s="13">
        <v>48238</v>
      </c>
      <c r="BR27" s="12">
        <v>45437.08</v>
      </c>
      <c r="BS27" s="12">
        <v>85.4</v>
      </c>
      <c r="BT27" s="12">
        <v>45.58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45139</v>
      </c>
      <c r="E28" s="17" t="s">
        <v>147</v>
      </c>
      <c r="F28" s="18">
        <v>2</v>
      </c>
      <c r="G28" s="18">
        <v>1</v>
      </c>
      <c r="H28" s="19">
        <v>47818.44</v>
      </c>
      <c r="I28" s="19">
        <v>293.25</v>
      </c>
      <c r="J28" s="19">
        <v>2.33</v>
      </c>
      <c r="K28" s="19">
        <v>48111.69</v>
      </c>
      <c r="L28" s="19">
        <v>297.92</v>
      </c>
      <c r="M28" s="19">
        <v>0</v>
      </c>
      <c r="N28" s="19">
        <v>0</v>
      </c>
      <c r="O28" s="19">
        <v>2.33</v>
      </c>
      <c r="P28" s="19">
        <v>0</v>
      </c>
      <c r="Q28" s="19">
        <v>0</v>
      </c>
      <c r="R28" s="19">
        <v>0</v>
      </c>
      <c r="S28" s="19">
        <v>48109.36</v>
      </c>
      <c r="T28" s="19">
        <v>202.82</v>
      </c>
      <c r="U28" s="19">
        <v>378.54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581.36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0">
        <v>0</v>
      </c>
      <c r="AU28" s="19">
        <f t="shared" si="0"/>
        <v>0</v>
      </c>
      <c r="AV28" s="19">
        <v>588.84</v>
      </c>
      <c r="AW28" s="19">
        <v>581.36</v>
      </c>
      <c r="AX28" s="20">
        <v>104</v>
      </c>
      <c r="AY28" s="20">
        <v>300</v>
      </c>
      <c r="AZ28" s="19">
        <v>330000</v>
      </c>
      <c r="BA28" s="19">
        <v>77424.820000000007</v>
      </c>
      <c r="BB28" s="21">
        <v>90</v>
      </c>
      <c r="BC28" s="21">
        <v>55.9231832892863</v>
      </c>
      <c r="BD28" s="21">
        <v>9.5</v>
      </c>
      <c r="BE28" s="21"/>
      <c r="BF28" s="17" t="s">
        <v>93</v>
      </c>
      <c r="BG28" s="14"/>
      <c r="BH28" s="17" t="s">
        <v>76</v>
      </c>
      <c r="BI28" s="17" t="s">
        <v>148</v>
      </c>
      <c r="BJ28" s="17" t="s">
        <v>149</v>
      </c>
      <c r="BK28" s="17" t="s">
        <v>104</v>
      </c>
      <c r="BL28" s="15" t="s">
        <v>80</v>
      </c>
      <c r="BM28" s="21">
        <v>374806.64935791999</v>
      </c>
      <c r="BN28" s="15" t="s">
        <v>81</v>
      </c>
      <c r="BO28" s="21"/>
      <c r="BP28" s="22">
        <v>39157</v>
      </c>
      <c r="BQ28" s="22">
        <v>48282</v>
      </c>
      <c r="BR28" s="21">
        <v>235.53</v>
      </c>
      <c r="BS28" s="21">
        <v>53.77</v>
      </c>
      <c r="BT28" s="21">
        <v>45.33</v>
      </c>
    </row>
    <row r="29" spans="1:72" s="1" customFormat="1" ht="18.2" customHeight="1" x14ac:dyDescent="0.15">
      <c r="A29" s="5">
        <v>27</v>
      </c>
      <c r="B29" s="6" t="s">
        <v>82</v>
      </c>
      <c r="C29" s="6" t="s">
        <v>73</v>
      </c>
      <c r="D29" s="7">
        <v>45139</v>
      </c>
      <c r="E29" s="8" t="s">
        <v>150</v>
      </c>
      <c r="F29" s="9">
        <v>146</v>
      </c>
      <c r="G29" s="9">
        <v>145</v>
      </c>
      <c r="H29" s="10">
        <v>36384.595099999999</v>
      </c>
      <c r="I29" s="10">
        <v>61353.8272</v>
      </c>
      <c r="J29" s="10">
        <v>0</v>
      </c>
      <c r="K29" s="10">
        <v>97738.422300000006</v>
      </c>
      <c r="L29" s="10">
        <v>682.2038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97738.422300000006</v>
      </c>
      <c r="T29" s="10">
        <v>74490.051399999997</v>
      </c>
      <c r="U29" s="10">
        <v>260.75619999999998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74750.8076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>
        <v>0</v>
      </c>
      <c r="AU29" s="10">
        <f t="shared" si="0"/>
        <v>0</v>
      </c>
      <c r="AV29" s="10">
        <v>62036.031000000003</v>
      </c>
      <c r="AW29" s="10">
        <v>74750.8076</v>
      </c>
      <c r="AX29" s="11">
        <v>46</v>
      </c>
      <c r="AY29" s="11">
        <v>240</v>
      </c>
      <c r="AZ29" s="10">
        <v>469000</v>
      </c>
      <c r="BA29" s="10">
        <v>107870.39999999999</v>
      </c>
      <c r="BB29" s="12">
        <v>87.85</v>
      </c>
      <c r="BC29" s="12">
        <v>79.598484839724307</v>
      </c>
      <c r="BD29" s="12">
        <v>8.6</v>
      </c>
      <c r="BE29" s="12"/>
      <c r="BF29" s="8" t="s">
        <v>75</v>
      </c>
      <c r="BG29" s="5"/>
      <c r="BH29" s="8" t="s">
        <v>120</v>
      </c>
      <c r="BI29" s="8" t="s">
        <v>151</v>
      </c>
      <c r="BJ29" s="8" t="s">
        <v>122</v>
      </c>
      <c r="BK29" s="8" t="s">
        <v>79</v>
      </c>
      <c r="BL29" s="6" t="s">
        <v>80</v>
      </c>
      <c r="BM29" s="12">
        <v>761452.87685790099</v>
      </c>
      <c r="BN29" s="6" t="s">
        <v>81</v>
      </c>
      <c r="BO29" s="12"/>
      <c r="BP29" s="13">
        <v>39248</v>
      </c>
      <c r="BQ29" s="13">
        <v>46548</v>
      </c>
      <c r="BR29" s="12">
        <v>27148.625</v>
      </c>
      <c r="BS29" s="12">
        <v>70.09</v>
      </c>
      <c r="BT29" s="12">
        <v>44.925199999999997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45139</v>
      </c>
      <c r="E30" s="17" t="s">
        <v>152</v>
      </c>
      <c r="F30" s="18">
        <v>0</v>
      </c>
      <c r="G30" s="18">
        <v>0</v>
      </c>
      <c r="H30" s="19">
        <v>36030.75</v>
      </c>
      <c r="I30" s="19">
        <v>0</v>
      </c>
      <c r="J30" s="19">
        <v>0</v>
      </c>
      <c r="K30" s="19">
        <v>36030.75</v>
      </c>
      <c r="L30" s="19">
        <v>241.2</v>
      </c>
      <c r="M30" s="19">
        <v>0</v>
      </c>
      <c r="N30" s="19">
        <v>0</v>
      </c>
      <c r="O30" s="19">
        <v>0</v>
      </c>
      <c r="P30" s="19">
        <v>241.2</v>
      </c>
      <c r="Q30" s="19">
        <v>1.89</v>
      </c>
      <c r="R30" s="19">
        <v>0</v>
      </c>
      <c r="S30" s="19">
        <v>35787.65</v>
      </c>
      <c r="T30" s="19">
        <v>0</v>
      </c>
      <c r="U30" s="19">
        <v>285.23</v>
      </c>
      <c r="V30" s="19">
        <v>0</v>
      </c>
      <c r="W30" s="19">
        <v>0</v>
      </c>
      <c r="X30" s="19">
        <v>285.23</v>
      </c>
      <c r="Y30" s="19">
        <v>0</v>
      </c>
      <c r="Z30" s="19">
        <v>0</v>
      </c>
      <c r="AA30" s="19">
        <v>0</v>
      </c>
      <c r="AB30" s="19">
        <v>41.84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28.41</v>
      </c>
      <c r="AI30" s="19">
        <v>77.73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45.46</v>
      </c>
      <c r="AQ30" s="19">
        <v>0</v>
      </c>
      <c r="AR30" s="19">
        <v>0</v>
      </c>
      <c r="AS30" s="19">
        <v>1.6288609999999999</v>
      </c>
      <c r="AT30" s="10">
        <v>45.46</v>
      </c>
      <c r="AU30" s="19">
        <f t="shared" si="0"/>
        <v>674.67113899999993</v>
      </c>
      <c r="AV30" s="19">
        <v>0</v>
      </c>
      <c r="AW30" s="19">
        <v>0</v>
      </c>
      <c r="AX30" s="20">
        <v>103</v>
      </c>
      <c r="AY30" s="20">
        <v>300</v>
      </c>
      <c r="AZ30" s="19">
        <v>256400</v>
      </c>
      <c r="BA30" s="19">
        <v>60253</v>
      </c>
      <c r="BB30" s="21">
        <v>89.78</v>
      </c>
      <c r="BC30" s="21">
        <v>53.325398187642101</v>
      </c>
      <c r="BD30" s="21">
        <v>9.5</v>
      </c>
      <c r="BE30" s="21"/>
      <c r="BF30" s="17" t="s">
        <v>93</v>
      </c>
      <c r="BG30" s="14"/>
      <c r="BH30" s="17" t="s">
        <v>76</v>
      </c>
      <c r="BI30" s="17" t="s">
        <v>153</v>
      </c>
      <c r="BJ30" s="17" t="s">
        <v>154</v>
      </c>
      <c r="BK30" s="17" t="s">
        <v>90</v>
      </c>
      <c r="BL30" s="15" t="s">
        <v>80</v>
      </c>
      <c r="BM30" s="21">
        <v>278811.63218329998</v>
      </c>
      <c r="BN30" s="15" t="s">
        <v>81</v>
      </c>
      <c r="BO30" s="21"/>
      <c r="BP30" s="22">
        <v>39108</v>
      </c>
      <c r="BQ30" s="22">
        <v>48254</v>
      </c>
      <c r="BR30" s="21">
        <v>0</v>
      </c>
      <c r="BS30" s="21">
        <v>41.84</v>
      </c>
      <c r="BT30" s="21">
        <v>0</v>
      </c>
    </row>
    <row r="31" spans="1:72" s="1" customFormat="1" ht="18.2" customHeight="1" x14ac:dyDescent="0.15">
      <c r="A31" s="5">
        <v>29</v>
      </c>
      <c r="B31" s="6" t="s">
        <v>82</v>
      </c>
      <c r="C31" s="6" t="s">
        <v>73</v>
      </c>
      <c r="D31" s="7">
        <v>45139</v>
      </c>
      <c r="E31" s="8" t="s">
        <v>155</v>
      </c>
      <c r="F31" s="9">
        <v>148</v>
      </c>
      <c r="G31" s="9">
        <v>147</v>
      </c>
      <c r="H31" s="10">
        <v>68595.724300000002</v>
      </c>
      <c r="I31" s="10">
        <v>37626.364200000004</v>
      </c>
      <c r="J31" s="10">
        <v>0</v>
      </c>
      <c r="K31" s="10">
        <v>106222.0885</v>
      </c>
      <c r="L31" s="10">
        <v>432.19049999999999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106222.0885</v>
      </c>
      <c r="T31" s="10">
        <v>105374.685</v>
      </c>
      <c r="U31" s="10">
        <v>543.04949999999997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105917.73450000001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>
        <v>0</v>
      </c>
      <c r="AU31" s="10">
        <f t="shared" si="0"/>
        <v>0</v>
      </c>
      <c r="AV31" s="10">
        <v>38058.554700000001</v>
      </c>
      <c r="AW31" s="10">
        <v>105917.73450000001</v>
      </c>
      <c r="AX31" s="11">
        <v>105</v>
      </c>
      <c r="AY31" s="11">
        <v>300</v>
      </c>
      <c r="AZ31" s="10">
        <v>479000</v>
      </c>
      <c r="BA31" s="10">
        <v>111622.17</v>
      </c>
      <c r="BB31" s="12">
        <v>89.46</v>
      </c>
      <c r="BC31" s="12">
        <v>85.132084757087199</v>
      </c>
      <c r="BD31" s="12">
        <v>9.5</v>
      </c>
      <c r="BE31" s="12"/>
      <c r="BF31" s="8" t="s">
        <v>93</v>
      </c>
      <c r="BG31" s="5"/>
      <c r="BH31" s="8" t="s">
        <v>120</v>
      </c>
      <c r="BI31" s="8" t="s">
        <v>151</v>
      </c>
      <c r="BJ31" s="8" t="s">
        <v>122</v>
      </c>
      <c r="BK31" s="8" t="s">
        <v>79</v>
      </c>
      <c r="BL31" s="6" t="s">
        <v>80</v>
      </c>
      <c r="BM31" s="12">
        <v>827546.76176289702</v>
      </c>
      <c r="BN31" s="6" t="s">
        <v>81</v>
      </c>
      <c r="BO31" s="12"/>
      <c r="BP31" s="13">
        <v>39206</v>
      </c>
      <c r="BQ31" s="13">
        <v>48331</v>
      </c>
      <c r="BR31" s="12">
        <v>30381.676800000001</v>
      </c>
      <c r="BS31" s="12">
        <v>77.52</v>
      </c>
      <c r="BT31" s="12">
        <v>44.925199999999997</v>
      </c>
    </row>
    <row r="32" spans="1:72" s="1" customFormat="1" ht="18.2" customHeight="1" x14ac:dyDescent="0.15">
      <c r="A32" s="14">
        <v>30</v>
      </c>
      <c r="B32" s="15" t="s">
        <v>82</v>
      </c>
      <c r="C32" s="15" t="s">
        <v>73</v>
      </c>
      <c r="D32" s="16">
        <v>45139</v>
      </c>
      <c r="E32" s="17" t="s">
        <v>156</v>
      </c>
      <c r="F32" s="18">
        <v>0</v>
      </c>
      <c r="G32" s="18">
        <v>0</v>
      </c>
      <c r="H32" s="19">
        <v>114465.2418</v>
      </c>
      <c r="I32" s="19">
        <v>0</v>
      </c>
      <c r="J32" s="19">
        <v>0</v>
      </c>
      <c r="K32" s="19">
        <v>114465.2418</v>
      </c>
      <c r="L32" s="19">
        <v>1671.2883999999999</v>
      </c>
      <c r="M32" s="19">
        <v>0</v>
      </c>
      <c r="N32" s="19">
        <v>0</v>
      </c>
      <c r="O32" s="19">
        <v>0</v>
      </c>
      <c r="P32" s="19">
        <v>1671.2883999999999</v>
      </c>
      <c r="Q32" s="19">
        <v>0</v>
      </c>
      <c r="R32" s="19">
        <v>0</v>
      </c>
      <c r="S32" s="19">
        <v>112793.9534</v>
      </c>
      <c r="T32" s="19">
        <v>0</v>
      </c>
      <c r="U32" s="19">
        <v>983.44709999999998</v>
      </c>
      <c r="V32" s="19">
        <v>0</v>
      </c>
      <c r="W32" s="19">
        <v>0</v>
      </c>
      <c r="X32" s="19">
        <v>983.44709999999998</v>
      </c>
      <c r="Y32" s="19">
        <v>0</v>
      </c>
      <c r="Z32" s="19">
        <v>0</v>
      </c>
      <c r="AA32" s="19">
        <v>0</v>
      </c>
      <c r="AB32" s="19">
        <v>332.44940000000003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122.3338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9.2683999999999997</v>
      </c>
      <c r="AR32" s="19">
        <v>0</v>
      </c>
      <c r="AS32" s="19"/>
      <c r="AT32" s="10">
        <v>0</v>
      </c>
      <c r="AU32" s="19">
        <f t="shared" si="0"/>
        <v>3118.7871</v>
      </c>
      <c r="AV32" s="19">
        <v>0</v>
      </c>
      <c r="AW32" s="19">
        <v>0</v>
      </c>
      <c r="AX32" s="20">
        <v>53</v>
      </c>
      <c r="AY32" s="20">
        <v>120</v>
      </c>
      <c r="AZ32" s="19">
        <v>249000</v>
      </c>
      <c r="BA32" s="19">
        <v>233296.5</v>
      </c>
      <c r="BB32" s="21"/>
      <c r="BC32" s="21"/>
      <c r="BD32" s="21">
        <v>10.31</v>
      </c>
      <c r="BE32" s="21"/>
      <c r="BF32" s="17"/>
      <c r="BG32" s="14"/>
      <c r="BH32" s="17" t="s">
        <v>76</v>
      </c>
      <c r="BI32" s="17" t="s">
        <v>157</v>
      </c>
      <c r="BJ32" s="17" t="s">
        <v>158</v>
      </c>
      <c r="BK32" s="17" t="s">
        <v>90</v>
      </c>
      <c r="BL32" s="15" t="s">
        <v>91</v>
      </c>
      <c r="BM32" s="21">
        <v>112793.9534</v>
      </c>
      <c r="BN32" s="15" t="s">
        <v>81</v>
      </c>
      <c r="BO32" s="21"/>
      <c r="BP32" s="22">
        <v>39142</v>
      </c>
      <c r="BQ32" s="22">
        <v>46721</v>
      </c>
      <c r="BR32" s="21">
        <v>0</v>
      </c>
      <c r="BS32" s="21">
        <v>332.44940000000003</v>
      </c>
      <c r="BT32" s="21">
        <v>0</v>
      </c>
    </row>
    <row r="33" spans="1:72" s="1" customFormat="1" ht="18.2" customHeight="1" x14ac:dyDescent="0.15">
      <c r="A33" s="5">
        <v>31</v>
      </c>
      <c r="B33" s="6" t="s">
        <v>82</v>
      </c>
      <c r="C33" s="6" t="s">
        <v>73</v>
      </c>
      <c r="D33" s="7">
        <v>45139</v>
      </c>
      <c r="E33" s="8" t="s">
        <v>159</v>
      </c>
      <c r="F33" s="9">
        <v>129</v>
      </c>
      <c r="G33" s="9">
        <v>128</v>
      </c>
      <c r="H33" s="10">
        <v>51379.571400000001</v>
      </c>
      <c r="I33" s="10">
        <v>25354.6423</v>
      </c>
      <c r="J33" s="10">
        <v>0</v>
      </c>
      <c r="K33" s="10">
        <v>76734.213699999993</v>
      </c>
      <c r="L33" s="10">
        <v>314.94490000000002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76734.213699999993</v>
      </c>
      <c r="T33" s="10">
        <v>66314.459700000007</v>
      </c>
      <c r="U33" s="10">
        <v>406.75510000000003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66721.214800000002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>
        <v>0</v>
      </c>
      <c r="AU33" s="10">
        <f t="shared" si="0"/>
        <v>0</v>
      </c>
      <c r="AV33" s="10">
        <v>25669.587200000002</v>
      </c>
      <c r="AW33" s="10">
        <v>66721.214800000002</v>
      </c>
      <c r="AX33" s="11">
        <v>103</v>
      </c>
      <c r="AY33" s="11">
        <v>300</v>
      </c>
      <c r="AZ33" s="10">
        <v>401000</v>
      </c>
      <c r="BA33" s="10">
        <v>82602.7</v>
      </c>
      <c r="BB33" s="12">
        <v>90</v>
      </c>
      <c r="BC33" s="12">
        <v>83.605974538362503</v>
      </c>
      <c r="BD33" s="12">
        <v>9.5</v>
      </c>
      <c r="BE33" s="12"/>
      <c r="BF33" s="8" t="s">
        <v>93</v>
      </c>
      <c r="BG33" s="5"/>
      <c r="BH33" s="8" t="s">
        <v>139</v>
      </c>
      <c r="BI33" s="8" t="s">
        <v>160</v>
      </c>
      <c r="BJ33" s="8" t="s">
        <v>161</v>
      </c>
      <c r="BK33" s="8" t="s">
        <v>79</v>
      </c>
      <c r="BL33" s="6" t="s">
        <v>80</v>
      </c>
      <c r="BM33" s="12">
        <v>597814.92682529101</v>
      </c>
      <c r="BN33" s="6" t="s">
        <v>81</v>
      </c>
      <c r="BO33" s="12"/>
      <c r="BP33" s="13">
        <v>39150</v>
      </c>
      <c r="BQ33" s="13">
        <v>48275</v>
      </c>
      <c r="BR33" s="12">
        <v>23577.732899999999</v>
      </c>
      <c r="BS33" s="12">
        <v>57.36</v>
      </c>
      <c r="BT33" s="12">
        <v>44.925199999999997</v>
      </c>
    </row>
    <row r="34" spans="1:72" s="1" customFormat="1" ht="18.2" customHeight="1" x14ac:dyDescent="0.15">
      <c r="A34" s="14">
        <v>32</v>
      </c>
      <c r="B34" s="15" t="s">
        <v>82</v>
      </c>
      <c r="C34" s="15" t="s">
        <v>73</v>
      </c>
      <c r="D34" s="16">
        <v>45139</v>
      </c>
      <c r="E34" s="17" t="s">
        <v>162</v>
      </c>
      <c r="F34" s="18">
        <v>1</v>
      </c>
      <c r="G34" s="18">
        <v>1</v>
      </c>
      <c r="H34" s="19">
        <v>61159.612699999998</v>
      </c>
      <c r="I34" s="19">
        <v>2791.8690000000001</v>
      </c>
      <c r="J34" s="19">
        <v>0</v>
      </c>
      <c r="K34" s="19">
        <v>63951.481699999997</v>
      </c>
      <c r="L34" s="19">
        <v>2815.8557999999998</v>
      </c>
      <c r="M34" s="19">
        <v>0</v>
      </c>
      <c r="N34" s="19">
        <v>0</v>
      </c>
      <c r="O34" s="19">
        <v>2791.8690000000001</v>
      </c>
      <c r="P34" s="19">
        <v>0</v>
      </c>
      <c r="Q34" s="19">
        <v>0</v>
      </c>
      <c r="R34" s="19">
        <v>0</v>
      </c>
      <c r="S34" s="19">
        <v>61159.612699999998</v>
      </c>
      <c r="T34" s="19">
        <v>549.44989999999996</v>
      </c>
      <c r="U34" s="19">
        <v>525.46310000000005</v>
      </c>
      <c r="V34" s="19">
        <v>0</v>
      </c>
      <c r="W34" s="19">
        <v>549.45000000000005</v>
      </c>
      <c r="X34" s="19">
        <v>0</v>
      </c>
      <c r="Y34" s="19">
        <v>0</v>
      </c>
      <c r="Z34" s="19">
        <v>0</v>
      </c>
      <c r="AA34" s="19">
        <v>525.46299999999997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365.3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205.24180000000001</v>
      </c>
      <c r="AQ34" s="19">
        <v>0</v>
      </c>
      <c r="AR34" s="19">
        <v>0</v>
      </c>
      <c r="AS34" s="19"/>
      <c r="AT34" s="10">
        <v>0</v>
      </c>
      <c r="AU34" s="19">
        <f t="shared" si="0"/>
        <v>3911.8608000000004</v>
      </c>
      <c r="AV34" s="19">
        <v>2815.8557999999998</v>
      </c>
      <c r="AW34" s="19">
        <v>525.46299999999997</v>
      </c>
      <c r="AX34" s="20">
        <v>17</v>
      </c>
      <c r="AY34" s="20">
        <v>96</v>
      </c>
      <c r="AZ34" s="19">
        <v>329000</v>
      </c>
      <c r="BA34" s="19">
        <v>418915.39</v>
      </c>
      <c r="BB34" s="21"/>
      <c r="BC34" s="21"/>
      <c r="BD34" s="21">
        <v>10.31</v>
      </c>
      <c r="BE34" s="21"/>
      <c r="BF34" s="17" t="s">
        <v>75</v>
      </c>
      <c r="BG34" s="14"/>
      <c r="BH34" s="17" t="s">
        <v>76</v>
      </c>
      <c r="BI34" s="17" t="s">
        <v>163</v>
      </c>
      <c r="BJ34" s="17" t="s">
        <v>164</v>
      </c>
      <c r="BK34" s="17" t="s">
        <v>104</v>
      </c>
      <c r="BL34" s="15" t="s">
        <v>91</v>
      </c>
      <c r="BM34" s="21">
        <v>61159.612699999998</v>
      </c>
      <c r="BN34" s="15" t="s">
        <v>81</v>
      </c>
      <c r="BO34" s="21"/>
      <c r="BP34" s="22">
        <v>42794</v>
      </c>
      <c r="BQ34" s="22">
        <v>45839</v>
      </c>
      <c r="BR34" s="21">
        <v>570.33720000000005</v>
      </c>
      <c r="BS34" s="21">
        <v>365.1977</v>
      </c>
      <c r="BT34" s="21">
        <v>350</v>
      </c>
    </row>
    <row r="35" spans="1:72" s="1" customFormat="1" ht="18.2" customHeight="1" x14ac:dyDescent="0.15">
      <c r="A35" s="5">
        <v>33</v>
      </c>
      <c r="B35" s="6" t="s">
        <v>82</v>
      </c>
      <c r="C35" s="6" t="s">
        <v>73</v>
      </c>
      <c r="D35" s="7">
        <v>45139</v>
      </c>
      <c r="E35" s="8" t="s">
        <v>165</v>
      </c>
      <c r="F35" s="9">
        <v>142</v>
      </c>
      <c r="G35" s="9">
        <v>141</v>
      </c>
      <c r="H35" s="10">
        <v>50885.004300000001</v>
      </c>
      <c r="I35" s="10">
        <v>28078.617600000001</v>
      </c>
      <c r="J35" s="10">
        <v>0</v>
      </c>
      <c r="K35" s="10">
        <v>78963.621899999998</v>
      </c>
      <c r="L35" s="10">
        <v>329.63040000000001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78963.621899999998</v>
      </c>
      <c r="T35" s="10">
        <v>75014.418600000005</v>
      </c>
      <c r="U35" s="10">
        <v>402.83960000000002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75417.258199999997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>
        <v>0</v>
      </c>
      <c r="AU35" s="10">
        <f t="shared" si="0"/>
        <v>0</v>
      </c>
      <c r="AV35" s="10">
        <v>28408.248</v>
      </c>
      <c r="AW35" s="10">
        <v>75417.258199999997</v>
      </c>
      <c r="AX35" s="11">
        <v>103</v>
      </c>
      <c r="AY35" s="11">
        <v>300</v>
      </c>
      <c r="AZ35" s="10">
        <v>385000</v>
      </c>
      <c r="BA35" s="10">
        <v>83836.19</v>
      </c>
      <c r="BB35" s="12">
        <v>89.99</v>
      </c>
      <c r="BC35" s="12">
        <v>84.759771821465193</v>
      </c>
      <c r="BD35" s="12">
        <v>9.5</v>
      </c>
      <c r="BE35" s="12"/>
      <c r="BF35" s="8" t="s">
        <v>93</v>
      </c>
      <c r="BG35" s="5"/>
      <c r="BH35" s="8" t="s">
        <v>76</v>
      </c>
      <c r="BI35" s="8" t="s">
        <v>101</v>
      </c>
      <c r="BJ35" s="8" t="s">
        <v>158</v>
      </c>
      <c r="BK35" s="8" t="s">
        <v>79</v>
      </c>
      <c r="BL35" s="6" t="s">
        <v>80</v>
      </c>
      <c r="BM35" s="12">
        <v>615183.62633601204</v>
      </c>
      <c r="BN35" s="6" t="s">
        <v>81</v>
      </c>
      <c r="BO35" s="12"/>
      <c r="BP35" s="13">
        <v>39162</v>
      </c>
      <c r="BQ35" s="13">
        <v>48287</v>
      </c>
      <c r="BR35" s="12">
        <v>22334.957699999999</v>
      </c>
      <c r="BS35" s="12">
        <v>58.22</v>
      </c>
      <c r="BT35" s="12">
        <v>44.925199999999997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45139</v>
      </c>
      <c r="E36" s="17" t="s">
        <v>166</v>
      </c>
      <c r="F36" s="18">
        <v>176</v>
      </c>
      <c r="G36" s="18">
        <v>175</v>
      </c>
      <c r="H36" s="19">
        <v>45922.09</v>
      </c>
      <c r="I36" s="19">
        <v>29737.72</v>
      </c>
      <c r="J36" s="19">
        <v>2.11</v>
      </c>
      <c r="K36" s="19">
        <v>75659.81</v>
      </c>
      <c r="L36" s="19">
        <v>298.76</v>
      </c>
      <c r="M36" s="19">
        <v>0</v>
      </c>
      <c r="N36" s="19">
        <v>0</v>
      </c>
      <c r="O36" s="19">
        <v>2.11</v>
      </c>
      <c r="P36" s="19">
        <v>0</v>
      </c>
      <c r="Q36" s="19">
        <v>0</v>
      </c>
      <c r="R36" s="19">
        <v>0</v>
      </c>
      <c r="S36" s="19">
        <v>75657.7</v>
      </c>
      <c r="T36" s="19">
        <v>80136.039999999994</v>
      </c>
      <c r="U36" s="19">
        <v>329.09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80465.13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0">
        <v>0</v>
      </c>
      <c r="AU36" s="19">
        <f t="shared" si="0"/>
        <v>0</v>
      </c>
      <c r="AV36" s="19">
        <v>30034.37</v>
      </c>
      <c r="AW36" s="19">
        <v>80465.13</v>
      </c>
      <c r="AX36" s="20">
        <v>104</v>
      </c>
      <c r="AY36" s="20">
        <v>300</v>
      </c>
      <c r="AZ36" s="19">
        <v>330000</v>
      </c>
      <c r="BA36" s="19">
        <v>77323.59</v>
      </c>
      <c r="BB36" s="21">
        <v>89.99</v>
      </c>
      <c r="BC36" s="21">
        <v>88.051219854122095</v>
      </c>
      <c r="BD36" s="21">
        <v>8.6</v>
      </c>
      <c r="BE36" s="21"/>
      <c r="BF36" s="17" t="s">
        <v>93</v>
      </c>
      <c r="BG36" s="14"/>
      <c r="BH36" s="17" t="s">
        <v>76</v>
      </c>
      <c r="BI36" s="17" t="s">
        <v>148</v>
      </c>
      <c r="BJ36" s="17" t="s">
        <v>149</v>
      </c>
      <c r="BK36" s="17" t="s">
        <v>79</v>
      </c>
      <c r="BL36" s="15" t="s">
        <v>80</v>
      </c>
      <c r="BM36" s="21">
        <v>589428.10785939998</v>
      </c>
      <c r="BN36" s="15" t="s">
        <v>81</v>
      </c>
      <c r="BO36" s="21"/>
      <c r="BP36" s="22">
        <v>39149</v>
      </c>
      <c r="BQ36" s="22">
        <v>48274</v>
      </c>
      <c r="BR36" s="21">
        <v>37557.9</v>
      </c>
      <c r="BS36" s="21">
        <v>53.33</v>
      </c>
      <c r="BT36" s="21">
        <v>45.39</v>
      </c>
    </row>
    <row r="37" spans="1:72" s="1" customFormat="1" ht="18.2" customHeight="1" x14ac:dyDescent="0.15">
      <c r="A37" s="5">
        <v>35</v>
      </c>
      <c r="B37" s="6" t="s">
        <v>82</v>
      </c>
      <c r="C37" s="6" t="s">
        <v>73</v>
      </c>
      <c r="D37" s="7">
        <v>45139</v>
      </c>
      <c r="E37" s="8" t="s">
        <v>167</v>
      </c>
      <c r="F37" s="9">
        <v>146</v>
      </c>
      <c r="G37" s="9">
        <v>145</v>
      </c>
      <c r="H37" s="10">
        <v>67454.19</v>
      </c>
      <c r="I37" s="10">
        <v>36742.019399999997</v>
      </c>
      <c r="J37" s="10">
        <v>0</v>
      </c>
      <c r="K37" s="10">
        <v>104196.20940000001</v>
      </c>
      <c r="L37" s="10">
        <v>425.01760000000002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104196.20940000001</v>
      </c>
      <c r="T37" s="10">
        <v>101992.25750000001</v>
      </c>
      <c r="U37" s="10">
        <v>534.01239999999996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102526.2699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>
        <v>0</v>
      </c>
      <c r="AU37" s="10">
        <f t="shared" si="0"/>
        <v>0</v>
      </c>
      <c r="AV37" s="10">
        <v>37167.036999999997</v>
      </c>
      <c r="AW37" s="10">
        <v>102526.2699</v>
      </c>
      <c r="AX37" s="11">
        <v>105</v>
      </c>
      <c r="AY37" s="11">
        <v>300</v>
      </c>
      <c r="AZ37" s="10">
        <v>498500</v>
      </c>
      <c r="BA37" s="10">
        <v>109766.54</v>
      </c>
      <c r="BB37" s="12">
        <v>89.99</v>
      </c>
      <c r="BC37" s="12">
        <v>85.423270915763595</v>
      </c>
      <c r="BD37" s="12">
        <v>9.5</v>
      </c>
      <c r="BE37" s="12"/>
      <c r="BF37" s="8" t="s">
        <v>93</v>
      </c>
      <c r="BG37" s="5"/>
      <c r="BH37" s="8" t="s">
        <v>84</v>
      </c>
      <c r="BI37" s="8" t="s">
        <v>168</v>
      </c>
      <c r="BJ37" s="8" t="s">
        <v>169</v>
      </c>
      <c r="BK37" s="8" t="s">
        <v>79</v>
      </c>
      <c r="BL37" s="6" t="s">
        <v>80</v>
      </c>
      <c r="BM37" s="12">
        <v>811763.70088918705</v>
      </c>
      <c r="BN37" s="6" t="s">
        <v>81</v>
      </c>
      <c r="BO37" s="12"/>
      <c r="BP37" s="13">
        <v>39209</v>
      </c>
      <c r="BQ37" s="13">
        <v>48334</v>
      </c>
      <c r="BR37" s="12">
        <v>29622.401900000001</v>
      </c>
      <c r="BS37" s="12">
        <v>76.23</v>
      </c>
      <c r="BT37" s="12">
        <v>44.925199999999997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45139</v>
      </c>
      <c r="E38" s="17" t="s">
        <v>170</v>
      </c>
      <c r="F38" s="18">
        <v>87</v>
      </c>
      <c r="G38" s="18">
        <v>86</v>
      </c>
      <c r="H38" s="19">
        <v>18094.47</v>
      </c>
      <c r="I38" s="19">
        <v>20278.93</v>
      </c>
      <c r="J38" s="19">
        <v>2.41</v>
      </c>
      <c r="K38" s="19">
        <v>38373.4</v>
      </c>
      <c r="L38" s="19">
        <v>321.89</v>
      </c>
      <c r="M38" s="19">
        <v>0</v>
      </c>
      <c r="N38" s="19">
        <v>0</v>
      </c>
      <c r="O38" s="19">
        <v>2.41</v>
      </c>
      <c r="P38" s="19">
        <v>0</v>
      </c>
      <c r="Q38" s="19">
        <v>0</v>
      </c>
      <c r="R38" s="19">
        <v>0</v>
      </c>
      <c r="S38" s="19">
        <v>38370.99</v>
      </c>
      <c r="T38" s="19">
        <v>19202.810000000001</v>
      </c>
      <c r="U38" s="19">
        <v>137.19999999999999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19340.009999999998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0">
        <v>0</v>
      </c>
      <c r="AU38" s="19">
        <f t="shared" si="0"/>
        <v>0</v>
      </c>
      <c r="AV38" s="19">
        <v>20598.41</v>
      </c>
      <c r="AW38" s="19">
        <v>19340.009999999998</v>
      </c>
      <c r="AX38" s="20">
        <v>47</v>
      </c>
      <c r="AY38" s="20">
        <v>240</v>
      </c>
      <c r="AZ38" s="19">
        <v>230000</v>
      </c>
      <c r="BA38" s="19">
        <v>50662.43</v>
      </c>
      <c r="BB38" s="21">
        <v>90</v>
      </c>
      <c r="BC38" s="21">
        <v>68.164695218922603</v>
      </c>
      <c r="BD38" s="21">
        <v>9.1</v>
      </c>
      <c r="BE38" s="21"/>
      <c r="BF38" s="17" t="s">
        <v>75</v>
      </c>
      <c r="BG38" s="14"/>
      <c r="BH38" s="17" t="s">
        <v>124</v>
      </c>
      <c r="BI38" s="17" t="s">
        <v>125</v>
      </c>
      <c r="BJ38" s="17" t="s">
        <v>126</v>
      </c>
      <c r="BK38" s="17" t="s">
        <v>79</v>
      </c>
      <c r="BL38" s="15" t="s">
        <v>80</v>
      </c>
      <c r="BM38" s="21">
        <v>298937.71595478</v>
      </c>
      <c r="BN38" s="15" t="s">
        <v>81</v>
      </c>
      <c r="BO38" s="21"/>
      <c r="BP38" s="22">
        <v>39248</v>
      </c>
      <c r="BQ38" s="22">
        <v>46548</v>
      </c>
      <c r="BR38" s="21">
        <v>14372.74</v>
      </c>
      <c r="BS38" s="21">
        <v>44.38</v>
      </c>
      <c r="BT38" s="21">
        <v>45.44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45139</v>
      </c>
      <c r="E39" s="8" t="s">
        <v>171</v>
      </c>
      <c r="F39" s="9">
        <v>0</v>
      </c>
      <c r="G39" s="9">
        <v>2</v>
      </c>
      <c r="H39" s="10">
        <v>29863.87</v>
      </c>
      <c r="I39" s="10">
        <v>988.54</v>
      </c>
      <c r="J39" s="10">
        <v>0</v>
      </c>
      <c r="K39" s="10">
        <v>30852.41</v>
      </c>
      <c r="L39" s="10">
        <v>502.13</v>
      </c>
      <c r="M39" s="10">
        <v>0</v>
      </c>
      <c r="N39" s="10">
        <v>0</v>
      </c>
      <c r="O39" s="10">
        <v>988.54</v>
      </c>
      <c r="P39" s="10">
        <v>502.13</v>
      </c>
      <c r="Q39" s="10">
        <v>3.9</v>
      </c>
      <c r="R39" s="10">
        <v>0</v>
      </c>
      <c r="S39" s="10">
        <v>29357.83</v>
      </c>
      <c r="T39" s="10">
        <v>488.5</v>
      </c>
      <c r="U39" s="10">
        <v>236.39</v>
      </c>
      <c r="V39" s="10">
        <v>0</v>
      </c>
      <c r="W39" s="10">
        <v>484.55</v>
      </c>
      <c r="X39" s="10">
        <v>240.34</v>
      </c>
      <c r="Y39" s="10">
        <v>0</v>
      </c>
      <c r="Z39" s="10">
        <v>0</v>
      </c>
      <c r="AA39" s="10">
        <v>0</v>
      </c>
      <c r="AB39" s="10">
        <v>58.7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75.12</v>
      </c>
      <c r="AI39" s="10">
        <v>119.56</v>
      </c>
      <c r="AJ39" s="10">
        <v>117.4</v>
      </c>
      <c r="AK39" s="10">
        <v>0</v>
      </c>
      <c r="AL39" s="10">
        <v>0</v>
      </c>
      <c r="AM39" s="10">
        <v>49.79</v>
      </c>
      <c r="AN39" s="10">
        <v>0</v>
      </c>
      <c r="AO39" s="10">
        <v>39.86</v>
      </c>
      <c r="AP39" s="10">
        <v>209.21</v>
      </c>
      <c r="AQ39" s="10">
        <v>41.533999999999999</v>
      </c>
      <c r="AR39" s="10">
        <v>0</v>
      </c>
      <c r="AS39" s="10">
        <v>0</v>
      </c>
      <c r="AT39" s="10">
        <v>0</v>
      </c>
      <c r="AU39" s="10">
        <f t="shared" si="0"/>
        <v>2930.6340000000005</v>
      </c>
      <c r="AV39" s="10">
        <v>0</v>
      </c>
      <c r="AW39" s="10">
        <v>0</v>
      </c>
      <c r="AX39" s="11">
        <v>51</v>
      </c>
      <c r="AY39" s="11">
        <v>300</v>
      </c>
      <c r="AZ39" s="10">
        <v>372300</v>
      </c>
      <c r="BA39" s="10">
        <v>84528.59</v>
      </c>
      <c r="BB39" s="12">
        <v>89.99</v>
      </c>
      <c r="BC39" s="12">
        <v>31.254645578496</v>
      </c>
      <c r="BD39" s="12">
        <v>9.5</v>
      </c>
      <c r="BE39" s="12"/>
      <c r="BF39" s="8" t="s">
        <v>75</v>
      </c>
      <c r="BG39" s="5"/>
      <c r="BH39" s="8" t="s">
        <v>76</v>
      </c>
      <c r="BI39" s="8" t="s">
        <v>101</v>
      </c>
      <c r="BJ39" s="8" t="s">
        <v>158</v>
      </c>
      <c r="BK39" s="8" t="s">
        <v>90</v>
      </c>
      <c r="BL39" s="6" t="s">
        <v>80</v>
      </c>
      <c r="BM39" s="12">
        <v>228718.69205325999</v>
      </c>
      <c r="BN39" s="6" t="s">
        <v>81</v>
      </c>
      <c r="BO39" s="12"/>
      <c r="BP39" s="13">
        <v>39197</v>
      </c>
      <c r="BQ39" s="13">
        <v>48322</v>
      </c>
      <c r="BR39" s="12">
        <v>0</v>
      </c>
      <c r="BS39" s="12">
        <v>58.7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45139</v>
      </c>
      <c r="E40" s="17" t="s">
        <v>172</v>
      </c>
      <c r="F40" s="15" t="s">
        <v>173</v>
      </c>
      <c r="G40" s="18">
        <v>175</v>
      </c>
      <c r="H40" s="19">
        <v>41506.230000000003</v>
      </c>
      <c r="I40" s="19">
        <v>74874.850000000006</v>
      </c>
      <c r="J40" s="19">
        <v>0</v>
      </c>
      <c r="K40" s="19">
        <v>116381.08</v>
      </c>
      <c r="L40" s="19">
        <v>792.09</v>
      </c>
      <c r="M40" s="19">
        <v>116381.08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116381.08</v>
      </c>
      <c r="T40" s="19">
        <v>121235.43</v>
      </c>
      <c r="U40" s="19">
        <v>328.54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121563.97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0">
        <v>0</v>
      </c>
      <c r="AU40" s="19">
        <f t="shared" si="0"/>
        <v>0</v>
      </c>
      <c r="AV40" s="19">
        <v>75666.94</v>
      </c>
      <c r="AW40" s="19">
        <v>121563.97</v>
      </c>
      <c r="AX40" s="20">
        <v>44</v>
      </c>
      <c r="AY40" s="20">
        <v>240</v>
      </c>
      <c r="AZ40" s="19">
        <v>512000</v>
      </c>
      <c r="BA40" s="19">
        <v>120222.63</v>
      </c>
      <c r="BB40" s="21">
        <v>90</v>
      </c>
      <c r="BC40" s="21">
        <v>87.124172878267601</v>
      </c>
      <c r="BD40" s="21">
        <v>9.5</v>
      </c>
      <c r="BE40" s="21"/>
      <c r="BF40" s="17" t="s">
        <v>93</v>
      </c>
      <c r="BG40" s="14"/>
      <c r="BH40" s="17" t="s">
        <v>174</v>
      </c>
      <c r="BI40" s="17" t="s">
        <v>175</v>
      </c>
      <c r="BJ40" s="17" t="s">
        <v>176</v>
      </c>
      <c r="BK40" s="17" t="s">
        <v>79</v>
      </c>
      <c r="BL40" s="15" t="s">
        <v>80</v>
      </c>
      <c r="BM40" s="21">
        <v>0</v>
      </c>
      <c r="BN40" s="15" t="s">
        <v>81</v>
      </c>
      <c r="BO40" s="21"/>
      <c r="BP40" s="22">
        <v>39164</v>
      </c>
      <c r="BQ40" s="22">
        <v>46464</v>
      </c>
      <c r="BR40" s="21">
        <v>52597.29</v>
      </c>
      <c r="BS40" s="21">
        <v>0</v>
      </c>
      <c r="BT40" s="21">
        <v>0</v>
      </c>
    </row>
    <row r="41" spans="1:72" s="1" customFormat="1" ht="18.2" customHeight="1" x14ac:dyDescent="0.15">
      <c r="A41" s="5">
        <v>39</v>
      </c>
      <c r="B41" s="6" t="s">
        <v>82</v>
      </c>
      <c r="C41" s="6" t="s">
        <v>73</v>
      </c>
      <c r="D41" s="7">
        <v>45139</v>
      </c>
      <c r="E41" s="8" t="s">
        <v>177</v>
      </c>
      <c r="F41" s="9">
        <v>163</v>
      </c>
      <c r="G41" s="9">
        <v>162</v>
      </c>
      <c r="H41" s="10">
        <v>48841.104800000001</v>
      </c>
      <c r="I41" s="10">
        <v>28103.696100000001</v>
      </c>
      <c r="J41" s="10">
        <v>0</v>
      </c>
      <c r="K41" s="10">
        <v>76944.800900000002</v>
      </c>
      <c r="L41" s="10">
        <v>307.73099999999999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76944.800900000002</v>
      </c>
      <c r="T41" s="10">
        <v>83705.792600000001</v>
      </c>
      <c r="U41" s="10">
        <v>386.65899999999999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84092.4516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>
        <v>0</v>
      </c>
      <c r="AU41" s="10">
        <f t="shared" si="0"/>
        <v>0</v>
      </c>
      <c r="AV41" s="10">
        <v>28411.427100000001</v>
      </c>
      <c r="AW41" s="10">
        <v>84092.4516</v>
      </c>
      <c r="AX41" s="11">
        <v>105</v>
      </c>
      <c r="AY41" s="11">
        <v>300</v>
      </c>
      <c r="AZ41" s="10">
        <v>339000</v>
      </c>
      <c r="BA41" s="10">
        <v>79477.070000000007</v>
      </c>
      <c r="BB41" s="12">
        <v>90</v>
      </c>
      <c r="BC41" s="12">
        <v>87.132453184295798</v>
      </c>
      <c r="BD41" s="12">
        <v>9.5</v>
      </c>
      <c r="BE41" s="12"/>
      <c r="BF41" s="8" t="s">
        <v>93</v>
      </c>
      <c r="BG41" s="5"/>
      <c r="BH41" s="8" t="s">
        <v>120</v>
      </c>
      <c r="BI41" s="8" t="s">
        <v>151</v>
      </c>
      <c r="BJ41" s="8" t="s">
        <v>122</v>
      </c>
      <c r="BK41" s="8" t="s">
        <v>79</v>
      </c>
      <c r="BL41" s="6" t="s">
        <v>80</v>
      </c>
      <c r="BM41" s="12">
        <v>599455.55315725005</v>
      </c>
      <c r="BN41" s="6" t="s">
        <v>81</v>
      </c>
      <c r="BO41" s="12"/>
      <c r="BP41" s="13">
        <v>39206</v>
      </c>
      <c r="BQ41" s="13">
        <v>48331</v>
      </c>
      <c r="BR41" s="12">
        <v>22890.437099999999</v>
      </c>
      <c r="BS41" s="12">
        <v>55.19</v>
      </c>
      <c r="BT41" s="12">
        <v>44.925199999999997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45139</v>
      </c>
      <c r="E42" s="17" t="s">
        <v>178</v>
      </c>
      <c r="F42" s="18">
        <v>1</v>
      </c>
      <c r="G42" s="18">
        <v>1</v>
      </c>
      <c r="H42" s="19">
        <v>83891.15</v>
      </c>
      <c r="I42" s="19">
        <v>514.9</v>
      </c>
      <c r="J42" s="19">
        <v>4.07</v>
      </c>
      <c r="K42" s="19">
        <v>84406.05</v>
      </c>
      <c r="L42" s="19">
        <v>523.08000000000004</v>
      </c>
      <c r="M42" s="19">
        <v>0</v>
      </c>
      <c r="N42" s="19">
        <v>0</v>
      </c>
      <c r="O42" s="19">
        <v>514.9</v>
      </c>
      <c r="P42" s="19">
        <v>4.07</v>
      </c>
      <c r="Q42" s="19">
        <v>0</v>
      </c>
      <c r="R42" s="19">
        <v>0</v>
      </c>
      <c r="S42" s="19">
        <v>83887.08</v>
      </c>
      <c r="T42" s="19">
        <v>672.29</v>
      </c>
      <c r="U42" s="19">
        <v>664.11</v>
      </c>
      <c r="V42" s="19">
        <v>0</v>
      </c>
      <c r="W42" s="19">
        <v>672.29</v>
      </c>
      <c r="X42" s="19">
        <v>0</v>
      </c>
      <c r="Y42" s="19">
        <v>0</v>
      </c>
      <c r="Z42" s="19">
        <v>0</v>
      </c>
      <c r="AA42" s="19">
        <v>664.11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94.36</v>
      </c>
      <c r="AK42" s="19">
        <v>0</v>
      </c>
      <c r="AL42" s="19">
        <v>0</v>
      </c>
      <c r="AM42" s="19">
        <v>0</v>
      </c>
      <c r="AN42" s="19">
        <v>0</v>
      </c>
      <c r="AO42" s="19">
        <v>64.08</v>
      </c>
      <c r="AP42" s="19">
        <v>153.43</v>
      </c>
      <c r="AQ42" s="19">
        <v>3.0000000000000001E-3</v>
      </c>
      <c r="AR42" s="19">
        <v>0</v>
      </c>
      <c r="AS42" s="19">
        <v>0</v>
      </c>
      <c r="AT42" s="10">
        <v>0</v>
      </c>
      <c r="AU42" s="19">
        <f t="shared" si="0"/>
        <v>1499.0630000000001</v>
      </c>
      <c r="AV42" s="19">
        <v>519.01</v>
      </c>
      <c r="AW42" s="19">
        <v>664.11</v>
      </c>
      <c r="AX42" s="20">
        <v>106</v>
      </c>
      <c r="AY42" s="20">
        <v>300</v>
      </c>
      <c r="AZ42" s="19">
        <v>593000</v>
      </c>
      <c r="BA42" s="19">
        <v>135881.46</v>
      </c>
      <c r="BB42" s="21">
        <v>89.99</v>
      </c>
      <c r="BC42" s="21">
        <v>55.5557640402156</v>
      </c>
      <c r="BD42" s="21">
        <v>9.5</v>
      </c>
      <c r="BE42" s="21"/>
      <c r="BF42" s="17" t="s">
        <v>93</v>
      </c>
      <c r="BG42" s="14"/>
      <c r="BH42" s="17" t="s">
        <v>84</v>
      </c>
      <c r="BI42" s="17" t="s">
        <v>168</v>
      </c>
      <c r="BJ42" s="17" t="s">
        <v>169</v>
      </c>
      <c r="BK42" s="17" t="s">
        <v>104</v>
      </c>
      <c r="BL42" s="15" t="s">
        <v>80</v>
      </c>
      <c r="BM42" s="21">
        <v>653540.91967176006</v>
      </c>
      <c r="BN42" s="15" t="s">
        <v>81</v>
      </c>
      <c r="BO42" s="21"/>
      <c r="BP42" s="22">
        <v>39217</v>
      </c>
      <c r="BQ42" s="22">
        <v>48342</v>
      </c>
      <c r="BR42" s="21">
        <v>379.76</v>
      </c>
      <c r="BS42" s="21">
        <v>94.36</v>
      </c>
      <c r="BT42" s="21">
        <v>45.26</v>
      </c>
    </row>
    <row r="43" spans="1:72" s="1" customFormat="1" ht="18.2" customHeight="1" x14ac:dyDescent="0.15">
      <c r="A43" s="5">
        <v>41</v>
      </c>
      <c r="B43" s="6" t="s">
        <v>82</v>
      </c>
      <c r="C43" s="6" t="s">
        <v>73</v>
      </c>
      <c r="D43" s="7">
        <v>45139</v>
      </c>
      <c r="E43" s="8" t="s">
        <v>179</v>
      </c>
      <c r="F43" s="9">
        <v>0</v>
      </c>
      <c r="G43" s="9">
        <v>0</v>
      </c>
      <c r="H43" s="10">
        <v>124353.6205</v>
      </c>
      <c r="I43" s="10">
        <v>0</v>
      </c>
      <c r="J43" s="10">
        <v>0</v>
      </c>
      <c r="K43" s="10">
        <v>124353.6205</v>
      </c>
      <c r="L43" s="10">
        <v>1207.4452000000001</v>
      </c>
      <c r="M43" s="10">
        <v>0</v>
      </c>
      <c r="N43" s="10">
        <v>0</v>
      </c>
      <c r="O43" s="10">
        <v>0</v>
      </c>
      <c r="P43" s="10">
        <v>1207.4452000000001</v>
      </c>
      <c r="Q43" s="10">
        <v>0</v>
      </c>
      <c r="R43" s="10">
        <v>0</v>
      </c>
      <c r="S43" s="10">
        <v>123146.1753</v>
      </c>
      <c r="T43" s="10">
        <v>0</v>
      </c>
      <c r="U43" s="10">
        <v>1068.4048</v>
      </c>
      <c r="V43" s="10">
        <v>0</v>
      </c>
      <c r="W43" s="10">
        <v>0</v>
      </c>
      <c r="X43" s="10">
        <v>1068.4048</v>
      </c>
      <c r="Y43" s="10">
        <v>0</v>
      </c>
      <c r="Z43" s="10">
        <v>0</v>
      </c>
      <c r="AA43" s="10">
        <v>0</v>
      </c>
      <c r="AB43" s="10">
        <v>285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126.55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2692.1997999999999</v>
      </c>
      <c r="AR43" s="10">
        <v>0</v>
      </c>
      <c r="AS43" s="10"/>
      <c r="AT43" s="10">
        <v>0</v>
      </c>
      <c r="AU43" s="10">
        <f t="shared" si="0"/>
        <v>5379.5998</v>
      </c>
      <c r="AV43" s="10">
        <v>0</v>
      </c>
      <c r="AW43" s="10">
        <v>0</v>
      </c>
      <c r="AX43" s="11">
        <v>71</v>
      </c>
      <c r="AY43" s="11">
        <v>120</v>
      </c>
      <c r="AZ43" s="10">
        <v>276000</v>
      </c>
      <c r="BA43" s="10">
        <v>200000</v>
      </c>
      <c r="BB43" s="12">
        <v>0</v>
      </c>
      <c r="BC43" s="12" t="s">
        <v>112</v>
      </c>
      <c r="BD43" s="12">
        <v>10.31</v>
      </c>
      <c r="BE43" s="12"/>
      <c r="BF43" s="8"/>
      <c r="BG43" s="5"/>
      <c r="BH43" s="8" t="s">
        <v>120</v>
      </c>
      <c r="BI43" s="8" t="s">
        <v>180</v>
      </c>
      <c r="BJ43" s="8" t="s">
        <v>181</v>
      </c>
      <c r="BK43" s="8" t="s">
        <v>90</v>
      </c>
      <c r="BL43" s="6" t="s">
        <v>91</v>
      </c>
      <c r="BM43" s="12">
        <v>123146.1753</v>
      </c>
      <c r="BN43" s="6" t="s">
        <v>81</v>
      </c>
      <c r="BO43" s="12"/>
      <c r="BP43" s="13">
        <v>43770</v>
      </c>
      <c r="BQ43" s="13">
        <v>47423</v>
      </c>
      <c r="BR43" s="12">
        <v>0</v>
      </c>
      <c r="BS43" s="12">
        <v>285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82</v>
      </c>
      <c r="C44" s="15" t="s">
        <v>73</v>
      </c>
      <c r="D44" s="16">
        <v>45139</v>
      </c>
      <c r="E44" s="17" t="s">
        <v>182</v>
      </c>
      <c r="F44" s="18">
        <v>148</v>
      </c>
      <c r="G44" s="18">
        <v>147</v>
      </c>
      <c r="H44" s="19">
        <v>27664.156800000001</v>
      </c>
      <c r="I44" s="19">
        <v>48003.200900000003</v>
      </c>
      <c r="J44" s="19">
        <v>0</v>
      </c>
      <c r="K44" s="19">
        <v>75667.357699999993</v>
      </c>
      <c r="L44" s="19">
        <v>553.50220000000002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75667.357699999993</v>
      </c>
      <c r="T44" s="19">
        <v>65225.617299999998</v>
      </c>
      <c r="U44" s="19">
        <v>219.0078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65444.625099999997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/>
      <c r="AT44" s="10">
        <v>0</v>
      </c>
      <c r="AU44" s="19">
        <f t="shared" si="0"/>
        <v>0</v>
      </c>
      <c r="AV44" s="19">
        <v>48556.703099999999</v>
      </c>
      <c r="AW44" s="19">
        <v>65444.625099999997</v>
      </c>
      <c r="AX44" s="20">
        <v>43</v>
      </c>
      <c r="AY44" s="20">
        <v>240</v>
      </c>
      <c r="AZ44" s="19">
        <v>395000</v>
      </c>
      <c r="BA44" s="19">
        <v>82876.13</v>
      </c>
      <c r="BB44" s="21">
        <v>89.99</v>
      </c>
      <c r="BC44" s="21">
        <v>82.162445560899101</v>
      </c>
      <c r="BD44" s="21">
        <v>9.5</v>
      </c>
      <c r="BE44" s="21"/>
      <c r="BF44" s="17" t="s">
        <v>75</v>
      </c>
      <c r="BG44" s="14"/>
      <c r="BH44" s="17" t="s">
        <v>76</v>
      </c>
      <c r="BI44" s="17" t="s">
        <v>77</v>
      </c>
      <c r="BJ44" s="17" t="s">
        <v>183</v>
      </c>
      <c r="BK44" s="17" t="s">
        <v>79</v>
      </c>
      <c r="BL44" s="15" t="s">
        <v>80</v>
      </c>
      <c r="BM44" s="21">
        <v>589503.34831525898</v>
      </c>
      <c r="BN44" s="15" t="s">
        <v>81</v>
      </c>
      <c r="BO44" s="21"/>
      <c r="BP44" s="22">
        <v>39164</v>
      </c>
      <c r="BQ44" s="22">
        <v>46464</v>
      </c>
      <c r="BR44" s="21">
        <v>22805.022700000001</v>
      </c>
      <c r="BS44" s="21">
        <v>54.86</v>
      </c>
      <c r="BT44" s="21">
        <v>44.925199999999997</v>
      </c>
    </row>
    <row r="45" spans="1:72" s="1" customFormat="1" ht="18.2" customHeight="1" x14ac:dyDescent="0.15">
      <c r="A45" s="5">
        <v>43</v>
      </c>
      <c r="B45" s="6" t="s">
        <v>82</v>
      </c>
      <c r="C45" s="6" t="s">
        <v>73</v>
      </c>
      <c r="D45" s="7">
        <v>45139</v>
      </c>
      <c r="E45" s="8" t="s">
        <v>184</v>
      </c>
      <c r="F45" s="9">
        <v>0</v>
      </c>
      <c r="G45" s="9">
        <v>0</v>
      </c>
      <c r="H45" s="10">
        <v>60403.0092</v>
      </c>
      <c r="I45" s="10">
        <v>0</v>
      </c>
      <c r="J45" s="10">
        <v>0</v>
      </c>
      <c r="K45" s="10">
        <v>60403.0092</v>
      </c>
      <c r="L45" s="10">
        <v>747.5462</v>
      </c>
      <c r="M45" s="10">
        <v>0</v>
      </c>
      <c r="N45" s="10">
        <v>0</v>
      </c>
      <c r="O45" s="10">
        <v>0</v>
      </c>
      <c r="P45" s="10">
        <v>747.5462</v>
      </c>
      <c r="Q45" s="10">
        <v>0</v>
      </c>
      <c r="R45" s="10">
        <v>0</v>
      </c>
      <c r="S45" s="10">
        <v>59655.463000000003</v>
      </c>
      <c r="T45" s="10">
        <v>0</v>
      </c>
      <c r="U45" s="10">
        <v>518.96249999999998</v>
      </c>
      <c r="V45" s="10">
        <v>0</v>
      </c>
      <c r="W45" s="10">
        <v>0</v>
      </c>
      <c r="X45" s="10">
        <v>518.96249999999998</v>
      </c>
      <c r="Y45" s="10">
        <v>0</v>
      </c>
      <c r="Z45" s="10">
        <v>0</v>
      </c>
      <c r="AA45" s="10">
        <v>0</v>
      </c>
      <c r="AB45" s="10">
        <v>158.60339999999999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77.440100000000001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506.86799999999999</v>
      </c>
      <c r="AR45" s="10">
        <v>0</v>
      </c>
      <c r="AS45" s="10"/>
      <c r="AT45" s="10">
        <v>0</v>
      </c>
      <c r="AU45" s="10">
        <f t="shared" si="0"/>
        <v>2009.4201999999998</v>
      </c>
      <c r="AV45" s="10">
        <v>0</v>
      </c>
      <c r="AW45" s="10">
        <v>0</v>
      </c>
      <c r="AX45" s="11">
        <v>59</v>
      </c>
      <c r="AY45" s="11">
        <v>120</v>
      </c>
      <c r="AZ45" s="10">
        <v>159000</v>
      </c>
      <c r="BA45" s="10">
        <v>111300</v>
      </c>
      <c r="BB45" s="12"/>
      <c r="BC45" s="12"/>
      <c r="BD45" s="12">
        <v>10.31</v>
      </c>
      <c r="BE45" s="12"/>
      <c r="BF45" s="8"/>
      <c r="BG45" s="5"/>
      <c r="BH45" s="8" t="s">
        <v>120</v>
      </c>
      <c r="BI45" s="8" t="s">
        <v>121</v>
      </c>
      <c r="BJ45" s="8" t="s">
        <v>122</v>
      </c>
      <c r="BK45" s="8" t="s">
        <v>90</v>
      </c>
      <c r="BL45" s="6" t="s">
        <v>91</v>
      </c>
      <c r="BM45" s="12">
        <v>59655.463000000003</v>
      </c>
      <c r="BN45" s="6" t="s">
        <v>81</v>
      </c>
      <c r="BO45" s="12"/>
      <c r="BP45" s="13">
        <v>43337</v>
      </c>
      <c r="BQ45" s="13">
        <v>46990</v>
      </c>
      <c r="BR45" s="12">
        <v>0</v>
      </c>
      <c r="BS45" s="12">
        <v>158.60339999999999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45139</v>
      </c>
      <c r="E46" s="17" t="s">
        <v>185</v>
      </c>
      <c r="F46" s="18">
        <v>8</v>
      </c>
      <c r="G46" s="18">
        <v>8</v>
      </c>
      <c r="H46" s="19">
        <v>64365.51</v>
      </c>
      <c r="I46" s="19">
        <v>3110.17</v>
      </c>
      <c r="J46" s="19">
        <v>3.14</v>
      </c>
      <c r="K46" s="19">
        <v>67475.679999999993</v>
      </c>
      <c r="L46" s="19">
        <v>403.15</v>
      </c>
      <c r="M46" s="19">
        <v>0</v>
      </c>
      <c r="N46" s="19">
        <v>0</v>
      </c>
      <c r="O46" s="19">
        <v>381.65</v>
      </c>
      <c r="P46" s="19">
        <v>0</v>
      </c>
      <c r="Q46" s="19">
        <v>0</v>
      </c>
      <c r="R46" s="19">
        <v>0</v>
      </c>
      <c r="S46" s="19">
        <v>67094.03</v>
      </c>
      <c r="T46" s="19">
        <v>3785.43</v>
      </c>
      <c r="U46" s="19">
        <v>509.54</v>
      </c>
      <c r="V46" s="19">
        <v>0</v>
      </c>
      <c r="W46" s="19">
        <v>577.99</v>
      </c>
      <c r="X46" s="19">
        <v>0</v>
      </c>
      <c r="Y46" s="19">
        <v>0</v>
      </c>
      <c r="Z46" s="19">
        <v>0</v>
      </c>
      <c r="AA46" s="19">
        <v>3716.98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72.540000000000006</v>
      </c>
      <c r="AK46" s="19">
        <v>0</v>
      </c>
      <c r="AL46" s="19">
        <v>0</v>
      </c>
      <c r="AM46" s="19">
        <v>48.85</v>
      </c>
      <c r="AN46" s="19">
        <v>0</v>
      </c>
      <c r="AO46" s="19">
        <v>49.26</v>
      </c>
      <c r="AP46" s="19">
        <v>135.91</v>
      </c>
      <c r="AQ46" s="19">
        <v>0</v>
      </c>
      <c r="AR46" s="19">
        <v>0</v>
      </c>
      <c r="AS46" s="19">
        <v>3.8509999999999998E-3</v>
      </c>
      <c r="AT46" s="10">
        <v>0</v>
      </c>
      <c r="AU46" s="19">
        <f t="shared" si="0"/>
        <v>1263.0561489999998</v>
      </c>
      <c r="AV46" s="19">
        <v>3131.67</v>
      </c>
      <c r="AW46" s="19">
        <v>3716.98</v>
      </c>
      <c r="AX46" s="20">
        <v>104</v>
      </c>
      <c r="AY46" s="20">
        <v>300</v>
      </c>
      <c r="AZ46" s="19">
        <v>467000</v>
      </c>
      <c r="BA46" s="19">
        <v>104463.17</v>
      </c>
      <c r="BB46" s="21">
        <v>90</v>
      </c>
      <c r="BC46" s="21">
        <v>57.804704758624503</v>
      </c>
      <c r="BD46" s="21">
        <v>9.5</v>
      </c>
      <c r="BE46" s="21"/>
      <c r="BF46" s="17" t="s">
        <v>75</v>
      </c>
      <c r="BG46" s="14"/>
      <c r="BH46" s="17" t="s">
        <v>186</v>
      </c>
      <c r="BI46" s="17" t="s">
        <v>187</v>
      </c>
      <c r="BJ46" s="17" t="s">
        <v>188</v>
      </c>
      <c r="BK46" s="17" t="s">
        <v>79</v>
      </c>
      <c r="BL46" s="15" t="s">
        <v>80</v>
      </c>
      <c r="BM46" s="21">
        <v>522710.93558966002</v>
      </c>
      <c r="BN46" s="15" t="s">
        <v>81</v>
      </c>
      <c r="BO46" s="21"/>
      <c r="BP46" s="22">
        <v>39169</v>
      </c>
      <c r="BQ46" s="22">
        <v>48294</v>
      </c>
      <c r="BR46" s="21">
        <v>2124.62</v>
      </c>
      <c r="BS46" s="21">
        <v>72.540000000000006</v>
      </c>
      <c r="BT46" s="21">
        <v>45.3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45139</v>
      </c>
      <c r="E47" s="8" t="s">
        <v>189</v>
      </c>
      <c r="F47" s="9">
        <v>105</v>
      </c>
      <c r="G47" s="9">
        <v>104</v>
      </c>
      <c r="H47" s="10">
        <v>64927.34</v>
      </c>
      <c r="I47" s="10">
        <v>27801.55</v>
      </c>
      <c r="J47" s="10">
        <v>3.07</v>
      </c>
      <c r="K47" s="10">
        <v>92728.89</v>
      </c>
      <c r="L47" s="10">
        <v>393.35</v>
      </c>
      <c r="M47" s="10">
        <v>0</v>
      </c>
      <c r="N47" s="10">
        <v>0</v>
      </c>
      <c r="O47" s="10">
        <v>3.07</v>
      </c>
      <c r="P47" s="10">
        <v>0</v>
      </c>
      <c r="Q47" s="10">
        <v>0</v>
      </c>
      <c r="R47" s="10">
        <v>0</v>
      </c>
      <c r="S47" s="10">
        <v>92725.82</v>
      </c>
      <c r="T47" s="10">
        <v>66560.77</v>
      </c>
      <c r="U47" s="10">
        <v>513.98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67074.75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28191.83</v>
      </c>
      <c r="AW47" s="10">
        <v>67074.75</v>
      </c>
      <c r="AX47" s="11">
        <v>106</v>
      </c>
      <c r="AY47" s="11">
        <v>300</v>
      </c>
      <c r="AZ47" s="10">
        <v>460300</v>
      </c>
      <c r="BA47" s="10">
        <v>103849.07</v>
      </c>
      <c r="BB47" s="12">
        <v>90</v>
      </c>
      <c r="BC47" s="12">
        <v>80.360120702092004</v>
      </c>
      <c r="BD47" s="12">
        <v>9.5</v>
      </c>
      <c r="BE47" s="12"/>
      <c r="BF47" s="8" t="s">
        <v>93</v>
      </c>
      <c r="BG47" s="5"/>
      <c r="BH47" s="8" t="s">
        <v>94</v>
      </c>
      <c r="BI47" s="8" t="s">
        <v>95</v>
      </c>
      <c r="BJ47" s="8" t="s">
        <v>96</v>
      </c>
      <c r="BK47" s="8" t="s">
        <v>79</v>
      </c>
      <c r="BL47" s="6" t="s">
        <v>80</v>
      </c>
      <c r="BM47" s="12">
        <v>722401.08584204002</v>
      </c>
      <c r="BN47" s="6" t="s">
        <v>81</v>
      </c>
      <c r="BO47" s="12"/>
      <c r="BP47" s="13">
        <v>39212</v>
      </c>
      <c r="BQ47" s="13">
        <v>48337</v>
      </c>
      <c r="BR47" s="12">
        <v>30925.1</v>
      </c>
      <c r="BS47" s="12">
        <v>72.12</v>
      </c>
      <c r="BT47" s="12">
        <v>45.28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45139</v>
      </c>
      <c r="E48" s="17" t="s">
        <v>190</v>
      </c>
      <c r="F48" s="18">
        <v>0</v>
      </c>
      <c r="G48" s="18">
        <v>0</v>
      </c>
      <c r="H48" s="19">
        <v>33868.93</v>
      </c>
      <c r="I48" s="19">
        <v>0</v>
      </c>
      <c r="J48" s="19">
        <v>0</v>
      </c>
      <c r="K48" s="19">
        <v>33868.93</v>
      </c>
      <c r="L48" s="19">
        <v>205.5</v>
      </c>
      <c r="M48" s="19">
        <v>0</v>
      </c>
      <c r="N48" s="19">
        <v>0</v>
      </c>
      <c r="O48" s="19">
        <v>0</v>
      </c>
      <c r="P48" s="19">
        <v>205.5</v>
      </c>
      <c r="Q48" s="19">
        <v>2.94</v>
      </c>
      <c r="R48" s="19">
        <v>0</v>
      </c>
      <c r="S48" s="19">
        <v>33660.480000000003</v>
      </c>
      <c r="T48" s="19">
        <v>0</v>
      </c>
      <c r="U48" s="19">
        <v>268.11</v>
      </c>
      <c r="V48" s="19">
        <v>0</v>
      </c>
      <c r="W48" s="19">
        <v>0</v>
      </c>
      <c r="X48" s="19">
        <v>268.11</v>
      </c>
      <c r="Y48" s="19">
        <v>0</v>
      </c>
      <c r="Z48" s="19">
        <v>0</v>
      </c>
      <c r="AA48" s="19">
        <v>0</v>
      </c>
      <c r="AB48" s="19">
        <v>37.64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25.56</v>
      </c>
      <c r="AI48" s="19">
        <v>69.98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2.7507079999999999</v>
      </c>
      <c r="AT48" s="10">
        <v>0</v>
      </c>
      <c r="AU48" s="19">
        <f t="shared" si="0"/>
        <v>606.97929199999999</v>
      </c>
      <c r="AV48" s="19">
        <v>0</v>
      </c>
      <c r="AW48" s="19">
        <v>0</v>
      </c>
      <c r="AX48" s="20">
        <v>107</v>
      </c>
      <c r="AY48" s="20">
        <v>300</v>
      </c>
      <c r="AZ48" s="19">
        <v>230000</v>
      </c>
      <c r="BA48" s="19">
        <v>54207.13</v>
      </c>
      <c r="BB48" s="21">
        <v>90</v>
      </c>
      <c r="BC48" s="21">
        <v>55.886434127761397</v>
      </c>
      <c r="BD48" s="21">
        <v>9.5</v>
      </c>
      <c r="BE48" s="21"/>
      <c r="BF48" s="17" t="s">
        <v>93</v>
      </c>
      <c r="BG48" s="14"/>
      <c r="BH48" s="17" t="s">
        <v>124</v>
      </c>
      <c r="BI48" s="17" t="s">
        <v>125</v>
      </c>
      <c r="BJ48" s="17" t="s">
        <v>126</v>
      </c>
      <c r="BK48" s="17" t="s">
        <v>90</v>
      </c>
      <c r="BL48" s="15" t="s">
        <v>80</v>
      </c>
      <c r="BM48" s="21">
        <v>262239.44206655998</v>
      </c>
      <c r="BN48" s="15" t="s">
        <v>81</v>
      </c>
      <c r="BO48" s="21"/>
      <c r="BP48" s="22">
        <v>39262</v>
      </c>
      <c r="BQ48" s="22">
        <v>48387</v>
      </c>
      <c r="BR48" s="21">
        <v>0</v>
      </c>
      <c r="BS48" s="21">
        <v>37.64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45139</v>
      </c>
      <c r="E49" s="8" t="s">
        <v>191</v>
      </c>
      <c r="F49" s="9">
        <v>0</v>
      </c>
      <c r="G49" s="9">
        <v>0</v>
      </c>
      <c r="H49" s="10">
        <v>41179.620000000003</v>
      </c>
      <c r="I49" s="10">
        <v>0</v>
      </c>
      <c r="J49" s="10">
        <v>0</v>
      </c>
      <c r="K49" s="10">
        <v>41179.620000000003</v>
      </c>
      <c r="L49" s="10">
        <v>569.6</v>
      </c>
      <c r="M49" s="10">
        <v>0</v>
      </c>
      <c r="N49" s="10">
        <v>0</v>
      </c>
      <c r="O49" s="10">
        <v>0</v>
      </c>
      <c r="P49" s="10">
        <v>569.6</v>
      </c>
      <c r="Q49" s="10">
        <v>9.39</v>
      </c>
      <c r="R49" s="10">
        <v>0</v>
      </c>
      <c r="S49" s="10">
        <v>40600.629999999997</v>
      </c>
      <c r="T49" s="10">
        <v>0</v>
      </c>
      <c r="U49" s="10">
        <v>325.93</v>
      </c>
      <c r="V49" s="10">
        <v>0</v>
      </c>
      <c r="W49" s="10">
        <v>0</v>
      </c>
      <c r="X49" s="10">
        <v>325.93</v>
      </c>
      <c r="Y49" s="10">
        <v>0</v>
      </c>
      <c r="Z49" s="10">
        <v>0</v>
      </c>
      <c r="AA49" s="10">
        <v>0</v>
      </c>
      <c r="AB49" s="10">
        <v>71.180000000000007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48.34</v>
      </c>
      <c r="AI49" s="10">
        <v>132.13999999999999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5.1394469999999997</v>
      </c>
      <c r="AT49" s="10">
        <v>0</v>
      </c>
      <c r="AU49" s="10">
        <f t="shared" si="0"/>
        <v>1151.4405530000001</v>
      </c>
      <c r="AV49" s="10">
        <v>0</v>
      </c>
      <c r="AW49" s="10">
        <v>0</v>
      </c>
      <c r="AX49" s="11">
        <v>107</v>
      </c>
      <c r="AY49" s="11">
        <v>300</v>
      </c>
      <c r="AZ49" s="10">
        <v>435000</v>
      </c>
      <c r="BA49" s="10">
        <v>102498.9</v>
      </c>
      <c r="BB49" s="12">
        <v>90</v>
      </c>
      <c r="BC49" s="12">
        <v>35.649716240857202</v>
      </c>
      <c r="BD49" s="12">
        <v>9.5</v>
      </c>
      <c r="BE49" s="12"/>
      <c r="BF49" s="8" t="s">
        <v>93</v>
      </c>
      <c r="BG49" s="5"/>
      <c r="BH49" s="8" t="s">
        <v>94</v>
      </c>
      <c r="BI49" s="8" t="s">
        <v>192</v>
      </c>
      <c r="BJ49" s="8" t="s">
        <v>193</v>
      </c>
      <c r="BK49" s="8" t="s">
        <v>90</v>
      </c>
      <c r="BL49" s="6" t="s">
        <v>80</v>
      </c>
      <c r="BM49" s="12">
        <v>316308.22135486</v>
      </c>
      <c r="BN49" s="6" t="s">
        <v>81</v>
      </c>
      <c r="BO49" s="12"/>
      <c r="BP49" s="13">
        <v>39247</v>
      </c>
      <c r="BQ49" s="13">
        <v>48372</v>
      </c>
      <c r="BR49" s="12">
        <v>0</v>
      </c>
      <c r="BS49" s="12">
        <v>71.180000000000007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45139</v>
      </c>
      <c r="E50" s="17" t="s">
        <v>194</v>
      </c>
      <c r="F50" s="18">
        <v>1</v>
      </c>
      <c r="G50" s="18">
        <v>1</v>
      </c>
      <c r="H50" s="19">
        <v>32993.39</v>
      </c>
      <c r="I50" s="19">
        <v>198.02</v>
      </c>
      <c r="J50" s="19">
        <v>0</v>
      </c>
      <c r="K50" s="19">
        <v>33191.410000000003</v>
      </c>
      <c r="L50" s="19">
        <v>200.87</v>
      </c>
      <c r="M50" s="19">
        <v>0</v>
      </c>
      <c r="N50" s="19">
        <v>0</v>
      </c>
      <c r="O50" s="19">
        <v>198.02</v>
      </c>
      <c r="P50" s="19">
        <v>0</v>
      </c>
      <c r="Q50" s="19">
        <v>0</v>
      </c>
      <c r="R50" s="19">
        <v>0</v>
      </c>
      <c r="S50" s="19">
        <v>32993.39</v>
      </c>
      <c r="T50" s="19">
        <v>239.29</v>
      </c>
      <c r="U50" s="19">
        <v>236.44</v>
      </c>
      <c r="V50" s="19">
        <v>0</v>
      </c>
      <c r="W50" s="19">
        <v>239.29</v>
      </c>
      <c r="X50" s="19">
        <v>0</v>
      </c>
      <c r="Y50" s="19">
        <v>0</v>
      </c>
      <c r="Z50" s="19">
        <v>0</v>
      </c>
      <c r="AA50" s="19">
        <v>236.44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0.11</v>
      </c>
      <c r="AJ50" s="19">
        <v>37.15</v>
      </c>
      <c r="AK50" s="19">
        <v>0</v>
      </c>
      <c r="AL50" s="19">
        <v>0</v>
      </c>
      <c r="AM50" s="19">
        <v>0</v>
      </c>
      <c r="AN50" s="19">
        <v>0</v>
      </c>
      <c r="AO50" s="19">
        <v>23.72</v>
      </c>
      <c r="AP50" s="19">
        <v>69.930000000000007</v>
      </c>
      <c r="AQ50" s="19">
        <v>1E-3</v>
      </c>
      <c r="AR50" s="19">
        <v>0</v>
      </c>
      <c r="AS50" s="19">
        <v>0</v>
      </c>
      <c r="AT50" s="10">
        <v>0</v>
      </c>
      <c r="AU50" s="19">
        <f t="shared" si="0"/>
        <v>568.221</v>
      </c>
      <c r="AV50" s="19">
        <v>200.85</v>
      </c>
      <c r="AW50" s="19">
        <v>236.44</v>
      </c>
      <c r="AX50" s="20">
        <v>109</v>
      </c>
      <c r="AY50" s="20">
        <v>300</v>
      </c>
      <c r="AZ50" s="19">
        <v>240000</v>
      </c>
      <c r="BA50" s="19">
        <v>53857.37</v>
      </c>
      <c r="BB50" s="21">
        <v>90</v>
      </c>
      <c r="BC50" s="21">
        <v>55.1346101749863</v>
      </c>
      <c r="BD50" s="21">
        <v>8.6</v>
      </c>
      <c r="BE50" s="21"/>
      <c r="BF50" s="17" t="s">
        <v>93</v>
      </c>
      <c r="BG50" s="14"/>
      <c r="BH50" s="17" t="s">
        <v>124</v>
      </c>
      <c r="BI50" s="17" t="s">
        <v>125</v>
      </c>
      <c r="BJ50" s="17" t="s">
        <v>126</v>
      </c>
      <c r="BK50" s="17" t="s">
        <v>104</v>
      </c>
      <c r="BL50" s="15" t="s">
        <v>80</v>
      </c>
      <c r="BM50" s="21">
        <v>257042.32932758</v>
      </c>
      <c r="BN50" s="15" t="s">
        <v>81</v>
      </c>
      <c r="BO50" s="21"/>
      <c r="BP50" s="22">
        <v>39318</v>
      </c>
      <c r="BQ50" s="22">
        <v>48443</v>
      </c>
      <c r="BR50" s="21">
        <v>130.71</v>
      </c>
      <c r="BS50" s="21">
        <v>37.15</v>
      </c>
      <c r="BT50" s="21">
        <v>45.24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45139</v>
      </c>
      <c r="E51" s="8" t="s">
        <v>195</v>
      </c>
      <c r="F51" s="9">
        <v>0</v>
      </c>
      <c r="G51" s="9">
        <v>0</v>
      </c>
      <c r="H51" s="10">
        <v>48037.27</v>
      </c>
      <c r="I51" s="10">
        <v>0</v>
      </c>
      <c r="J51" s="10">
        <v>0</v>
      </c>
      <c r="K51" s="10">
        <v>48037.27</v>
      </c>
      <c r="L51" s="10">
        <v>346.61</v>
      </c>
      <c r="M51" s="10">
        <v>0</v>
      </c>
      <c r="N51" s="10">
        <v>0</v>
      </c>
      <c r="O51" s="10">
        <v>0</v>
      </c>
      <c r="P51" s="10">
        <v>346.61</v>
      </c>
      <c r="Q51" s="10">
        <v>2.4300000000000002</v>
      </c>
      <c r="R51" s="10">
        <v>0</v>
      </c>
      <c r="S51" s="10">
        <v>47688.22</v>
      </c>
      <c r="T51" s="10">
        <v>0</v>
      </c>
      <c r="U51" s="10">
        <v>344.25</v>
      </c>
      <c r="V51" s="10">
        <v>0</v>
      </c>
      <c r="W51" s="10">
        <v>0</v>
      </c>
      <c r="X51" s="10">
        <v>344.25</v>
      </c>
      <c r="Y51" s="10">
        <v>0</v>
      </c>
      <c r="Z51" s="10">
        <v>0</v>
      </c>
      <c r="AA51" s="10">
        <v>0</v>
      </c>
      <c r="AB51" s="10">
        <v>58.69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37.479999999999997</v>
      </c>
      <c r="AI51" s="10">
        <v>110.96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2.1384409999999998</v>
      </c>
      <c r="AT51" s="10">
        <v>0</v>
      </c>
      <c r="AU51" s="10">
        <f t="shared" si="0"/>
        <v>898.28155900000002</v>
      </c>
      <c r="AV51" s="10">
        <v>0</v>
      </c>
      <c r="AW51" s="10">
        <v>0</v>
      </c>
      <c r="AX51" s="11">
        <v>97</v>
      </c>
      <c r="AY51" s="11">
        <v>300</v>
      </c>
      <c r="AZ51" s="10">
        <v>385000</v>
      </c>
      <c r="BA51" s="10">
        <v>85083.03</v>
      </c>
      <c r="BB51" s="12">
        <v>90</v>
      </c>
      <c r="BC51" s="12">
        <v>50.444134394367502</v>
      </c>
      <c r="BD51" s="12">
        <v>8.6</v>
      </c>
      <c r="BE51" s="12"/>
      <c r="BF51" s="8" t="s">
        <v>75</v>
      </c>
      <c r="BG51" s="5"/>
      <c r="BH51" s="8" t="s">
        <v>76</v>
      </c>
      <c r="BI51" s="8" t="s">
        <v>101</v>
      </c>
      <c r="BJ51" s="8" t="s">
        <v>158</v>
      </c>
      <c r="BK51" s="8" t="s">
        <v>90</v>
      </c>
      <c r="BL51" s="6" t="s">
        <v>80</v>
      </c>
      <c r="BM51" s="12">
        <v>371525.66469483997</v>
      </c>
      <c r="BN51" s="6" t="s">
        <v>81</v>
      </c>
      <c r="BO51" s="12"/>
      <c r="BP51" s="13">
        <v>39246</v>
      </c>
      <c r="BQ51" s="13">
        <v>48378</v>
      </c>
      <c r="BR51" s="12">
        <v>0</v>
      </c>
      <c r="BS51" s="12">
        <v>58.69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82</v>
      </c>
      <c r="C52" s="15" t="s">
        <v>73</v>
      </c>
      <c r="D52" s="16">
        <v>45139</v>
      </c>
      <c r="E52" s="17" t="s">
        <v>196</v>
      </c>
      <c r="F52" s="18">
        <v>155</v>
      </c>
      <c r="G52" s="18">
        <v>154</v>
      </c>
      <c r="H52" s="19">
        <v>58990.857600000003</v>
      </c>
      <c r="I52" s="19">
        <v>35115.650500000003</v>
      </c>
      <c r="J52" s="19">
        <v>0</v>
      </c>
      <c r="K52" s="19">
        <v>94106.508100000006</v>
      </c>
      <c r="L52" s="19">
        <v>376.45209999999997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94106.508100000006</v>
      </c>
      <c r="T52" s="19">
        <v>87264.138399999996</v>
      </c>
      <c r="U52" s="19">
        <v>422.7679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87686.906300000002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/>
      <c r="AT52" s="10">
        <v>0</v>
      </c>
      <c r="AU52" s="19">
        <f t="shared" si="0"/>
        <v>0</v>
      </c>
      <c r="AV52" s="19">
        <v>35492.102599999998</v>
      </c>
      <c r="AW52" s="19">
        <v>87686.906300000002</v>
      </c>
      <c r="AX52" s="20">
        <v>107</v>
      </c>
      <c r="AY52" s="20">
        <v>300</v>
      </c>
      <c r="AZ52" s="19">
        <v>418000</v>
      </c>
      <c r="BA52" s="19">
        <v>98429.14</v>
      </c>
      <c r="BB52" s="21">
        <v>90</v>
      </c>
      <c r="BC52" s="21">
        <v>86.047543735523902</v>
      </c>
      <c r="BD52" s="21">
        <v>8.6</v>
      </c>
      <c r="BE52" s="21"/>
      <c r="BF52" s="17" t="s">
        <v>75</v>
      </c>
      <c r="BG52" s="14"/>
      <c r="BH52" s="17" t="s">
        <v>120</v>
      </c>
      <c r="BI52" s="17" t="s">
        <v>151</v>
      </c>
      <c r="BJ52" s="17" t="s">
        <v>122</v>
      </c>
      <c r="BK52" s="17" t="s">
        <v>79</v>
      </c>
      <c r="BL52" s="15" t="s">
        <v>80</v>
      </c>
      <c r="BM52" s="21">
        <v>733157.64299784799</v>
      </c>
      <c r="BN52" s="15" t="s">
        <v>81</v>
      </c>
      <c r="BO52" s="21"/>
      <c r="BP52" s="22">
        <v>39276</v>
      </c>
      <c r="BQ52" s="22">
        <v>48401</v>
      </c>
      <c r="BR52" s="21">
        <v>28184.992399999999</v>
      </c>
      <c r="BS52" s="21">
        <v>67.89</v>
      </c>
      <c r="BT52" s="21">
        <v>44.925199999999997</v>
      </c>
    </row>
    <row r="53" spans="1:72" s="1" customFormat="1" ht="18.2" customHeight="1" x14ac:dyDescent="0.15">
      <c r="A53" s="5">
        <v>51</v>
      </c>
      <c r="B53" s="6" t="s">
        <v>82</v>
      </c>
      <c r="C53" s="6" t="s">
        <v>73</v>
      </c>
      <c r="D53" s="7">
        <v>45139</v>
      </c>
      <c r="E53" s="8" t="s">
        <v>197</v>
      </c>
      <c r="F53" s="9">
        <v>41</v>
      </c>
      <c r="G53" s="9">
        <v>40</v>
      </c>
      <c r="H53" s="10">
        <v>195925.61929999999</v>
      </c>
      <c r="I53" s="10">
        <v>25556.486199999999</v>
      </c>
      <c r="J53" s="10">
        <v>0</v>
      </c>
      <c r="K53" s="10">
        <v>221482.10550000001</v>
      </c>
      <c r="L53" s="10">
        <v>757.68870000000004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221482.10550000001</v>
      </c>
      <c r="T53" s="10">
        <v>72084.160600000003</v>
      </c>
      <c r="U53" s="10">
        <v>1683.3277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73767.488299999997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>
        <v>0</v>
      </c>
      <c r="AU53" s="10">
        <f t="shared" si="0"/>
        <v>0</v>
      </c>
      <c r="AV53" s="10">
        <v>26314.174900000002</v>
      </c>
      <c r="AW53" s="10">
        <v>73767.488299999997</v>
      </c>
      <c r="AX53" s="11">
        <v>134</v>
      </c>
      <c r="AY53" s="11">
        <v>210</v>
      </c>
      <c r="AZ53" s="10">
        <v>454000</v>
      </c>
      <c r="BA53" s="10">
        <v>272400</v>
      </c>
      <c r="BB53" s="12"/>
      <c r="BC53" s="12"/>
      <c r="BD53" s="12">
        <v>10.31</v>
      </c>
      <c r="BE53" s="12"/>
      <c r="BF53" s="8" t="s">
        <v>75</v>
      </c>
      <c r="BG53" s="5"/>
      <c r="BH53" s="8" t="s">
        <v>76</v>
      </c>
      <c r="BI53" s="8" t="s">
        <v>198</v>
      </c>
      <c r="BJ53" s="8" t="s">
        <v>158</v>
      </c>
      <c r="BK53" s="8" t="s">
        <v>79</v>
      </c>
      <c r="BL53" s="6" t="s">
        <v>91</v>
      </c>
      <c r="BM53" s="12">
        <v>221482.10550000001</v>
      </c>
      <c r="BN53" s="6" t="s">
        <v>81</v>
      </c>
      <c r="BO53" s="12"/>
      <c r="BP53" s="13">
        <v>42886</v>
      </c>
      <c r="BQ53" s="13">
        <v>49310</v>
      </c>
      <c r="BR53" s="12">
        <v>22179.501799999998</v>
      </c>
      <c r="BS53" s="12">
        <v>397.30560000000003</v>
      </c>
      <c r="BT53" s="12">
        <v>350</v>
      </c>
    </row>
    <row r="54" spans="1:72" s="1" customFormat="1" ht="18.2" customHeight="1" x14ac:dyDescent="0.15">
      <c r="A54" s="14">
        <v>52</v>
      </c>
      <c r="B54" s="15" t="s">
        <v>82</v>
      </c>
      <c r="C54" s="15" t="s">
        <v>73</v>
      </c>
      <c r="D54" s="16">
        <v>45139</v>
      </c>
      <c r="E54" s="17" t="s">
        <v>199</v>
      </c>
      <c r="F54" s="18">
        <v>161</v>
      </c>
      <c r="G54" s="18">
        <v>160</v>
      </c>
      <c r="H54" s="19">
        <v>54351.615599999997</v>
      </c>
      <c r="I54" s="19">
        <v>34367.466099999998</v>
      </c>
      <c r="J54" s="19">
        <v>0</v>
      </c>
      <c r="K54" s="19">
        <v>88719.081699999995</v>
      </c>
      <c r="L54" s="19">
        <v>361.0401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88719.081699999995</v>
      </c>
      <c r="T54" s="19">
        <v>84985.246499999994</v>
      </c>
      <c r="U54" s="19">
        <v>389.51990000000001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85374.766399999993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/>
      <c r="AT54" s="10">
        <v>0</v>
      </c>
      <c r="AU54" s="19">
        <f t="shared" si="0"/>
        <v>0</v>
      </c>
      <c r="AV54" s="19">
        <v>34728.506200000003</v>
      </c>
      <c r="AW54" s="19">
        <v>85374.766399999993</v>
      </c>
      <c r="AX54" s="20">
        <v>104</v>
      </c>
      <c r="AY54" s="20">
        <v>300</v>
      </c>
      <c r="AZ54" s="19">
        <v>393908</v>
      </c>
      <c r="BA54" s="19">
        <v>92436.6</v>
      </c>
      <c r="BB54" s="21">
        <v>90</v>
      </c>
      <c r="BC54" s="21">
        <v>86.380474325104998</v>
      </c>
      <c r="BD54" s="21">
        <v>8.6</v>
      </c>
      <c r="BE54" s="21"/>
      <c r="BF54" s="17" t="s">
        <v>75</v>
      </c>
      <c r="BG54" s="14"/>
      <c r="BH54" s="17" t="s">
        <v>120</v>
      </c>
      <c r="BI54" s="17" t="s">
        <v>151</v>
      </c>
      <c r="BJ54" s="17" t="s">
        <v>200</v>
      </c>
      <c r="BK54" s="17" t="s">
        <v>79</v>
      </c>
      <c r="BL54" s="15" t="s">
        <v>80</v>
      </c>
      <c r="BM54" s="21">
        <v>691185.70161998703</v>
      </c>
      <c r="BN54" s="15" t="s">
        <v>81</v>
      </c>
      <c r="BO54" s="21"/>
      <c r="BP54" s="22">
        <v>39176</v>
      </c>
      <c r="BQ54" s="22">
        <v>48301</v>
      </c>
      <c r="BR54" s="21">
        <v>26025.102299999999</v>
      </c>
      <c r="BS54" s="21">
        <v>63.76</v>
      </c>
      <c r="BT54" s="21">
        <v>44.925199999999997</v>
      </c>
    </row>
    <row r="55" spans="1:72" s="1" customFormat="1" ht="18.2" customHeight="1" x14ac:dyDescent="0.15">
      <c r="A55" s="5">
        <v>53</v>
      </c>
      <c r="B55" s="6" t="s">
        <v>82</v>
      </c>
      <c r="C55" s="6" t="s">
        <v>73</v>
      </c>
      <c r="D55" s="7">
        <v>45139</v>
      </c>
      <c r="E55" s="8" t="s">
        <v>201</v>
      </c>
      <c r="F55" s="9">
        <v>158</v>
      </c>
      <c r="G55" s="9">
        <v>157</v>
      </c>
      <c r="H55" s="10">
        <v>32982.184500000003</v>
      </c>
      <c r="I55" s="10">
        <v>58108.238899999997</v>
      </c>
      <c r="J55" s="10">
        <v>0</v>
      </c>
      <c r="K55" s="10">
        <v>91090.4234</v>
      </c>
      <c r="L55" s="10">
        <v>618.47730000000001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91090.4234</v>
      </c>
      <c r="T55" s="10">
        <v>75263.981100000005</v>
      </c>
      <c r="U55" s="10">
        <v>236.37270000000001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75500.353799999997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/>
      <c r="AT55" s="10">
        <v>0</v>
      </c>
      <c r="AU55" s="10">
        <f t="shared" si="0"/>
        <v>0</v>
      </c>
      <c r="AV55" s="10">
        <v>58726.716200000003</v>
      </c>
      <c r="AW55" s="10">
        <v>75500.353799999997</v>
      </c>
      <c r="AX55" s="11">
        <v>46</v>
      </c>
      <c r="AY55" s="11">
        <v>240</v>
      </c>
      <c r="AZ55" s="10">
        <v>415000</v>
      </c>
      <c r="BA55" s="10">
        <v>97790.28</v>
      </c>
      <c r="BB55" s="12">
        <v>90</v>
      </c>
      <c r="BC55" s="12">
        <v>83.833874961806004</v>
      </c>
      <c r="BD55" s="12">
        <v>8.6</v>
      </c>
      <c r="BE55" s="12"/>
      <c r="BF55" s="8" t="s">
        <v>75</v>
      </c>
      <c r="BG55" s="5"/>
      <c r="BH55" s="8" t="s">
        <v>120</v>
      </c>
      <c r="BI55" s="8" t="s">
        <v>151</v>
      </c>
      <c r="BJ55" s="8" t="s">
        <v>122</v>
      </c>
      <c r="BK55" s="8" t="s">
        <v>79</v>
      </c>
      <c r="BL55" s="6" t="s">
        <v>80</v>
      </c>
      <c r="BM55" s="12">
        <v>709660.16557169496</v>
      </c>
      <c r="BN55" s="6" t="s">
        <v>81</v>
      </c>
      <c r="BO55" s="12"/>
      <c r="BP55" s="13">
        <v>39248</v>
      </c>
      <c r="BQ55" s="13">
        <v>46548</v>
      </c>
      <c r="BR55" s="12">
        <v>26558.393</v>
      </c>
      <c r="BS55" s="12">
        <v>63.55</v>
      </c>
      <c r="BT55" s="12">
        <v>44.925199999999997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45139</v>
      </c>
      <c r="E56" s="17" t="s">
        <v>202</v>
      </c>
      <c r="F56" s="18">
        <v>84</v>
      </c>
      <c r="G56" s="18">
        <v>83</v>
      </c>
      <c r="H56" s="19">
        <v>40067.269999999997</v>
      </c>
      <c r="I56" s="19">
        <v>47177.9</v>
      </c>
      <c r="J56" s="19">
        <v>5.34</v>
      </c>
      <c r="K56" s="19">
        <v>87245.17</v>
      </c>
      <c r="L56" s="19">
        <v>757.58</v>
      </c>
      <c r="M56" s="19">
        <v>0</v>
      </c>
      <c r="N56" s="19">
        <v>0</v>
      </c>
      <c r="O56" s="19">
        <v>5.34</v>
      </c>
      <c r="P56" s="19">
        <v>0</v>
      </c>
      <c r="Q56" s="19">
        <v>0</v>
      </c>
      <c r="R56" s="19">
        <v>0</v>
      </c>
      <c r="S56" s="19">
        <v>87239.83</v>
      </c>
      <c r="T56" s="19">
        <v>38818.519999999997</v>
      </c>
      <c r="U56" s="19">
        <v>287.11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39105.629999999997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0">
        <v>0</v>
      </c>
      <c r="AU56" s="19">
        <f t="shared" si="0"/>
        <v>0</v>
      </c>
      <c r="AV56" s="19">
        <v>47930.14</v>
      </c>
      <c r="AW56" s="19">
        <v>39105.629999999997</v>
      </c>
      <c r="AX56" s="20">
        <v>45</v>
      </c>
      <c r="AY56" s="20">
        <v>240</v>
      </c>
      <c r="AZ56" s="19">
        <v>538000</v>
      </c>
      <c r="BA56" s="19">
        <v>119507.41</v>
      </c>
      <c r="BB56" s="21">
        <v>90</v>
      </c>
      <c r="BC56" s="21">
        <v>65.699563734165096</v>
      </c>
      <c r="BD56" s="21">
        <v>8.6</v>
      </c>
      <c r="BE56" s="21"/>
      <c r="BF56" s="17" t="s">
        <v>75</v>
      </c>
      <c r="BG56" s="14"/>
      <c r="BH56" s="17" t="s">
        <v>124</v>
      </c>
      <c r="BI56" s="17" t="s">
        <v>125</v>
      </c>
      <c r="BJ56" s="17" t="s">
        <v>126</v>
      </c>
      <c r="BK56" s="17" t="s">
        <v>79</v>
      </c>
      <c r="BL56" s="15" t="s">
        <v>80</v>
      </c>
      <c r="BM56" s="21">
        <v>679661.26285725995</v>
      </c>
      <c r="BN56" s="15" t="s">
        <v>81</v>
      </c>
      <c r="BO56" s="21"/>
      <c r="BP56" s="22">
        <v>39191</v>
      </c>
      <c r="BQ56" s="22">
        <v>46491</v>
      </c>
      <c r="BR56" s="21">
        <v>22010.32</v>
      </c>
      <c r="BS56" s="21">
        <v>77.66</v>
      </c>
      <c r="BT56" s="21">
        <v>45.22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45139</v>
      </c>
      <c r="E57" s="8" t="s">
        <v>203</v>
      </c>
      <c r="F57" s="9">
        <v>82</v>
      </c>
      <c r="G57" s="9">
        <v>81</v>
      </c>
      <c r="H57" s="10">
        <v>52075.95</v>
      </c>
      <c r="I57" s="10">
        <v>19938.89</v>
      </c>
      <c r="J57" s="10">
        <v>2.2999999999999998</v>
      </c>
      <c r="K57" s="10">
        <v>72014.84</v>
      </c>
      <c r="L57" s="10">
        <v>325.38</v>
      </c>
      <c r="M57" s="10">
        <v>0</v>
      </c>
      <c r="N57" s="10">
        <v>0</v>
      </c>
      <c r="O57" s="10">
        <v>2.2999999999999998</v>
      </c>
      <c r="P57" s="10">
        <v>0</v>
      </c>
      <c r="Q57" s="10">
        <v>0</v>
      </c>
      <c r="R57" s="10">
        <v>0</v>
      </c>
      <c r="S57" s="10">
        <v>72012.539999999994</v>
      </c>
      <c r="T57" s="10">
        <v>36645.279999999999</v>
      </c>
      <c r="U57" s="10">
        <v>373.19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37018.47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20261.97</v>
      </c>
      <c r="AW57" s="10">
        <v>37018.47</v>
      </c>
      <c r="AX57" s="11">
        <v>107</v>
      </c>
      <c r="AY57" s="11">
        <v>300</v>
      </c>
      <c r="AZ57" s="10">
        <v>368000</v>
      </c>
      <c r="BA57" s="10">
        <v>86032.74</v>
      </c>
      <c r="BB57" s="12">
        <v>89.27</v>
      </c>
      <c r="BC57" s="12">
        <v>74.722244645468706</v>
      </c>
      <c r="BD57" s="12">
        <v>8.6</v>
      </c>
      <c r="BE57" s="12"/>
      <c r="BF57" s="8" t="s">
        <v>75</v>
      </c>
      <c r="BG57" s="5"/>
      <c r="BH57" s="8" t="s">
        <v>120</v>
      </c>
      <c r="BI57" s="8" t="s">
        <v>151</v>
      </c>
      <c r="BJ57" s="8" t="s">
        <v>204</v>
      </c>
      <c r="BK57" s="8" t="s">
        <v>79</v>
      </c>
      <c r="BL57" s="6" t="s">
        <v>80</v>
      </c>
      <c r="BM57" s="12">
        <v>561029.67965387995</v>
      </c>
      <c r="BN57" s="6" t="s">
        <v>81</v>
      </c>
      <c r="BO57" s="12"/>
      <c r="BP57" s="13">
        <v>39255</v>
      </c>
      <c r="BQ57" s="13">
        <v>48380</v>
      </c>
      <c r="BR57" s="12">
        <v>21575.17</v>
      </c>
      <c r="BS57" s="12">
        <v>59.34</v>
      </c>
      <c r="BT57" s="12">
        <v>45.54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45139</v>
      </c>
      <c r="E58" s="17" t="s">
        <v>205</v>
      </c>
      <c r="F58" s="18">
        <v>1</v>
      </c>
      <c r="G58" s="18">
        <v>0</v>
      </c>
      <c r="H58" s="19">
        <v>53072.6</v>
      </c>
      <c r="I58" s="19">
        <v>0</v>
      </c>
      <c r="J58" s="19">
        <v>0</v>
      </c>
      <c r="K58" s="19">
        <v>53072.6</v>
      </c>
      <c r="L58" s="19">
        <v>327.04000000000002</v>
      </c>
      <c r="M58" s="19">
        <v>0</v>
      </c>
      <c r="N58" s="19">
        <v>0</v>
      </c>
      <c r="O58" s="19">
        <v>0</v>
      </c>
      <c r="P58" s="19">
        <v>0</v>
      </c>
      <c r="Q58" s="19">
        <v>2.5499999999999998</v>
      </c>
      <c r="R58" s="19">
        <v>0</v>
      </c>
      <c r="S58" s="19">
        <v>53070.04</v>
      </c>
      <c r="T58" s="19">
        <v>0</v>
      </c>
      <c r="U58" s="19">
        <v>420.14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420.14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0.01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2.3014559999999999</v>
      </c>
      <c r="AT58" s="10">
        <v>0</v>
      </c>
      <c r="AU58" s="19">
        <f t="shared" si="0"/>
        <v>0.25854399999999966</v>
      </c>
      <c r="AV58" s="19">
        <v>327.04000000000002</v>
      </c>
      <c r="AW58" s="19">
        <v>420.14</v>
      </c>
      <c r="AX58" s="20">
        <v>105</v>
      </c>
      <c r="AY58" s="20">
        <v>300</v>
      </c>
      <c r="AZ58" s="19">
        <v>368000</v>
      </c>
      <c r="BA58" s="19">
        <v>85519.039999999994</v>
      </c>
      <c r="BB58" s="21">
        <v>89.26</v>
      </c>
      <c r="BC58" s="21">
        <v>55.391545209113701</v>
      </c>
      <c r="BD58" s="21">
        <v>9.5</v>
      </c>
      <c r="BE58" s="21"/>
      <c r="BF58" s="17" t="s">
        <v>93</v>
      </c>
      <c r="BG58" s="14"/>
      <c r="BH58" s="17" t="s">
        <v>120</v>
      </c>
      <c r="BI58" s="17" t="s">
        <v>151</v>
      </c>
      <c r="BJ58" s="17" t="s">
        <v>204</v>
      </c>
      <c r="BK58" s="17" t="s">
        <v>104</v>
      </c>
      <c r="BL58" s="15" t="s">
        <v>80</v>
      </c>
      <c r="BM58" s="21">
        <v>413453.92816888</v>
      </c>
      <c r="BN58" s="15" t="s">
        <v>81</v>
      </c>
      <c r="BO58" s="21"/>
      <c r="BP58" s="22">
        <v>39192</v>
      </c>
      <c r="BQ58" s="22">
        <v>48317</v>
      </c>
      <c r="BR58" s="21">
        <v>210.15</v>
      </c>
      <c r="BS58" s="21">
        <v>59.39</v>
      </c>
      <c r="BT58" s="21">
        <v>45.21</v>
      </c>
    </row>
    <row r="59" spans="1:72" s="1" customFormat="1" ht="18.2" customHeight="1" x14ac:dyDescent="0.15">
      <c r="A59" s="5">
        <v>57</v>
      </c>
      <c r="B59" s="6" t="s">
        <v>82</v>
      </c>
      <c r="C59" s="6" t="s">
        <v>73</v>
      </c>
      <c r="D59" s="7">
        <v>45139</v>
      </c>
      <c r="E59" s="8" t="s">
        <v>206</v>
      </c>
      <c r="F59" s="9">
        <v>0</v>
      </c>
      <c r="G59" s="9">
        <v>0</v>
      </c>
      <c r="H59" s="10">
        <v>87324.155700000003</v>
      </c>
      <c r="I59" s="10">
        <v>0</v>
      </c>
      <c r="J59" s="10">
        <v>0</v>
      </c>
      <c r="K59" s="10">
        <v>87324.155700000003</v>
      </c>
      <c r="L59" s="10">
        <v>1515.6802</v>
      </c>
      <c r="M59" s="10">
        <v>0</v>
      </c>
      <c r="N59" s="10">
        <v>0</v>
      </c>
      <c r="O59" s="10">
        <v>0</v>
      </c>
      <c r="P59" s="10">
        <v>1515.6802</v>
      </c>
      <c r="Q59" s="10">
        <v>0</v>
      </c>
      <c r="R59" s="10">
        <v>0</v>
      </c>
      <c r="S59" s="10">
        <v>85808.4755</v>
      </c>
      <c r="T59" s="10">
        <v>0</v>
      </c>
      <c r="U59" s="10">
        <v>750.26009999999997</v>
      </c>
      <c r="V59" s="10">
        <v>0</v>
      </c>
      <c r="W59" s="10">
        <v>0</v>
      </c>
      <c r="X59" s="10">
        <v>750.26009999999997</v>
      </c>
      <c r="Y59" s="10">
        <v>0</v>
      </c>
      <c r="Z59" s="10">
        <v>0</v>
      </c>
      <c r="AA59" s="10">
        <v>0</v>
      </c>
      <c r="AB59" s="10">
        <v>283.76100000000002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130.4462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350.70670000000001</v>
      </c>
      <c r="AR59" s="10">
        <v>0</v>
      </c>
      <c r="AS59" s="10"/>
      <c r="AT59" s="10">
        <v>0</v>
      </c>
      <c r="AU59" s="10">
        <f t="shared" si="0"/>
        <v>3030.8541999999998</v>
      </c>
      <c r="AV59" s="10">
        <v>0</v>
      </c>
      <c r="AW59" s="10">
        <v>0</v>
      </c>
      <c r="AX59" s="11">
        <v>44</v>
      </c>
      <c r="AY59" s="11">
        <v>120</v>
      </c>
      <c r="AZ59" s="10">
        <v>368000</v>
      </c>
      <c r="BA59" s="10">
        <v>217000</v>
      </c>
      <c r="BB59" s="12"/>
      <c r="BC59" s="12"/>
      <c r="BD59" s="12">
        <v>10.31</v>
      </c>
      <c r="BE59" s="12"/>
      <c r="BF59" s="8" t="s">
        <v>75</v>
      </c>
      <c r="BG59" s="5"/>
      <c r="BH59" s="8" t="s">
        <v>120</v>
      </c>
      <c r="BI59" s="8" t="s">
        <v>207</v>
      </c>
      <c r="BJ59" s="8" t="s">
        <v>204</v>
      </c>
      <c r="BK59" s="8" t="s">
        <v>90</v>
      </c>
      <c r="BL59" s="6" t="s">
        <v>91</v>
      </c>
      <c r="BM59" s="12">
        <v>85808.4755</v>
      </c>
      <c r="BN59" s="6" t="s">
        <v>81</v>
      </c>
      <c r="BO59" s="12"/>
      <c r="BP59" s="13">
        <v>42886</v>
      </c>
      <c r="BQ59" s="13">
        <v>46569</v>
      </c>
      <c r="BR59" s="12">
        <v>0</v>
      </c>
      <c r="BS59" s="12">
        <v>283.76100000000002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82</v>
      </c>
      <c r="C60" s="15" t="s">
        <v>73</v>
      </c>
      <c r="D60" s="16">
        <v>45139</v>
      </c>
      <c r="E60" s="17" t="s">
        <v>208</v>
      </c>
      <c r="F60" s="18">
        <v>0</v>
      </c>
      <c r="G60" s="18">
        <v>0</v>
      </c>
      <c r="H60" s="19">
        <v>100836.5301</v>
      </c>
      <c r="I60" s="19">
        <v>0</v>
      </c>
      <c r="J60" s="19">
        <v>0</v>
      </c>
      <c r="K60" s="19">
        <v>100836.5301</v>
      </c>
      <c r="L60" s="19">
        <v>1722.4217000000001</v>
      </c>
      <c r="M60" s="19">
        <v>0</v>
      </c>
      <c r="N60" s="19">
        <v>0</v>
      </c>
      <c r="O60" s="19">
        <v>0</v>
      </c>
      <c r="P60" s="19">
        <v>1722.4217000000001</v>
      </c>
      <c r="Q60" s="19">
        <v>0</v>
      </c>
      <c r="R60" s="19">
        <v>0</v>
      </c>
      <c r="S60" s="19">
        <v>99114.108399999997</v>
      </c>
      <c r="T60" s="19">
        <v>0</v>
      </c>
      <c r="U60" s="19">
        <v>866.35389999999995</v>
      </c>
      <c r="V60" s="19">
        <v>0</v>
      </c>
      <c r="W60" s="19">
        <v>0</v>
      </c>
      <c r="X60" s="19">
        <v>866.35389999999995</v>
      </c>
      <c r="Y60" s="19">
        <v>0</v>
      </c>
      <c r="Z60" s="19">
        <v>0</v>
      </c>
      <c r="AA60" s="19">
        <v>0</v>
      </c>
      <c r="AB60" s="19">
        <v>324.1893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134.58349999999999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1029.4186</v>
      </c>
      <c r="AR60" s="19">
        <v>0</v>
      </c>
      <c r="AS60" s="19"/>
      <c r="AT60" s="10">
        <v>0</v>
      </c>
      <c r="AU60" s="19">
        <f t="shared" si="0"/>
        <v>4076.9669999999996</v>
      </c>
      <c r="AV60" s="19">
        <v>0</v>
      </c>
      <c r="AW60" s="19">
        <v>0</v>
      </c>
      <c r="AX60" s="20">
        <v>45</v>
      </c>
      <c r="AY60" s="20">
        <v>120</v>
      </c>
      <c r="AZ60" s="19">
        <v>368000</v>
      </c>
      <c r="BA60" s="19">
        <v>227500</v>
      </c>
      <c r="BB60" s="21"/>
      <c r="BC60" s="21"/>
      <c r="BD60" s="21">
        <v>10.31</v>
      </c>
      <c r="BE60" s="21"/>
      <c r="BF60" s="17" t="s">
        <v>75</v>
      </c>
      <c r="BG60" s="14"/>
      <c r="BH60" s="17" t="s">
        <v>120</v>
      </c>
      <c r="BI60" s="17" t="s">
        <v>207</v>
      </c>
      <c r="BJ60" s="17" t="s">
        <v>204</v>
      </c>
      <c r="BK60" s="17" t="s">
        <v>90</v>
      </c>
      <c r="BL60" s="15" t="s">
        <v>91</v>
      </c>
      <c r="BM60" s="21">
        <v>99114.108399999997</v>
      </c>
      <c r="BN60" s="15" t="s">
        <v>81</v>
      </c>
      <c r="BO60" s="21"/>
      <c r="BP60" s="22">
        <v>42916</v>
      </c>
      <c r="BQ60" s="22">
        <v>46569</v>
      </c>
      <c r="BR60" s="21">
        <v>0</v>
      </c>
      <c r="BS60" s="21">
        <v>324.1893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45139</v>
      </c>
      <c r="E61" s="8" t="s">
        <v>209</v>
      </c>
      <c r="F61" s="9">
        <v>0</v>
      </c>
      <c r="G61" s="9">
        <v>0</v>
      </c>
      <c r="H61" s="10">
        <v>51693.41</v>
      </c>
      <c r="I61" s="10">
        <v>0</v>
      </c>
      <c r="J61" s="10">
        <v>0</v>
      </c>
      <c r="K61" s="10">
        <v>51693.41</v>
      </c>
      <c r="L61" s="10">
        <v>337.96</v>
      </c>
      <c r="M61" s="10">
        <v>0</v>
      </c>
      <c r="N61" s="10">
        <v>0</v>
      </c>
      <c r="O61" s="10">
        <v>0</v>
      </c>
      <c r="P61" s="10">
        <v>337.96</v>
      </c>
      <c r="Q61" s="10">
        <v>2.64</v>
      </c>
      <c r="R61" s="10">
        <v>0</v>
      </c>
      <c r="S61" s="10">
        <v>51352.81</v>
      </c>
      <c r="T61" s="10">
        <v>0</v>
      </c>
      <c r="U61" s="10">
        <v>409.22</v>
      </c>
      <c r="V61" s="10">
        <v>0</v>
      </c>
      <c r="W61" s="10">
        <v>0</v>
      </c>
      <c r="X61" s="10">
        <v>409.22</v>
      </c>
      <c r="Y61" s="10">
        <v>0</v>
      </c>
      <c r="Z61" s="10">
        <v>0</v>
      </c>
      <c r="AA61" s="10">
        <v>0</v>
      </c>
      <c r="AB61" s="10">
        <v>59.39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40.33</v>
      </c>
      <c r="AI61" s="10">
        <v>110.44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2.3592170000000001</v>
      </c>
      <c r="AT61" s="10">
        <v>0</v>
      </c>
      <c r="AU61" s="10">
        <f t="shared" si="0"/>
        <v>957.62078299999996</v>
      </c>
      <c r="AV61" s="10">
        <v>0</v>
      </c>
      <c r="AW61" s="10">
        <v>0</v>
      </c>
      <c r="AX61" s="11">
        <v>105</v>
      </c>
      <c r="AY61" s="11">
        <v>300</v>
      </c>
      <c r="AZ61" s="10">
        <v>368000</v>
      </c>
      <c r="BA61" s="10">
        <v>85519.039999999994</v>
      </c>
      <c r="BB61" s="12">
        <v>89.27</v>
      </c>
      <c r="BC61" s="12">
        <v>53.605201235888501</v>
      </c>
      <c r="BD61" s="12">
        <v>9.5</v>
      </c>
      <c r="BE61" s="12"/>
      <c r="BF61" s="8" t="s">
        <v>93</v>
      </c>
      <c r="BG61" s="5"/>
      <c r="BH61" s="8" t="s">
        <v>120</v>
      </c>
      <c r="BI61" s="8" t="s">
        <v>151</v>
      </c>
      <c r="BJ61" s="8" t="s">
        <v>204</v>
      </c>
      <c r="BK61" s="8" t="s">
        <v>90</v>
      </c>
      <c r="BL61" s="6" t="s">
        <v>80</v>
      </c>
      <c r="BM61" s="12">
        <v>400075.46662882</v>
      </c>
      <c r="BN61" s="6" t="s">
        <v>81</v>
      </c>
      <c r="BO61" s="12"/>
      <c r="BP61" s="13">
        <v>39192</v>
      </c>
      <c r="BQ61" s="13">
        <v>48317</v>
      </c>
      <c r="BR61" s="12">
        <v>0</v>
      </c>
      <c r="BS61" s="12">
        <v>59.39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82</v>
      </c>
      <c r="C62" s="15" t="s">
        <v>73</v>
      </c>
      <c r="D62" s="16">
        <v>45139</v>
      </c>
      <c r="E62" s="17" t="s">
        <v>210</v>
      </c>
      <c r="F62" s="18">
        <v>0</v>
      </c>
      <c r="G62" s="18">
        <v>0</v>
      </c>
      <c r="H62" s="19">
        <v>190605.04250000001</v>
      </c>
      <c r="I62" s="19">
        <v>0</v>
      </c>
      <c r="J62" s="19">
        <v>0</v>
      </c>
      <c r="K62" s="19">
        <v>190605.04250000001</v>
      </c>
      <c r="L62" s="19">
        <v>510.31310000000002</v>
      </c>
      <c r="M62" s="19">
        <v>0</v>
      </c>
      <c r="N62" s="19">
        <v>0</v>
      </c>
      <c r="O62" s="19">
        <v>0</v>
      </c>
      <c r="P62" s="19">
        <v>510.31310000000002</v>
      </c>
      <c r="Q62" s="19">
        <v>0</v>
      </c>
      <c r="R62" s="19">
        <v>0</v>
      </c>
      <c r="S62" s="19">
        <v>190094.72940000001</v>
      </c>
      <c r="T62" s="19">
        <v>0</v>
      </c>
      <c r="U62" s="19">
        <v>1637.6149</v>
      </c>
      <c r="V62" s="19">
        <v>0</v>
      </c>
      <c r="W62" s="19">
        <v>0</v>
      </c>
      <c r="X62" s="19">
        <v>1637.6149</v>
      </c>
      <c r="Y62" s="19">
        <v>0</v>
      </c>
      <c r="Z62" s="19">
        <v>0</v>
      </c>
      <c r="AA62" s="19">
        <v>0</v>
      </c>
      <c r="AB62" s="19">
        <v>365.33850000000001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151.41990000000001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2664.7156</v>
      </c>
      <c r="AR62" s="19">
        <v>0</v>
      </c>
      <c r="AS62" s="19"/>
      <c r="AT62" s="10">
        <v>0</v>
      </c>
      <c r="AU62" s="19">
        <f t="shared" si="0"/>
        <v>5329.402</v>
      </c>
      <c r="AV62" s="19">
        <v>0</v>
      </c>
      <c r="AW62" s="19">
        <v>0</v>
      </c>
      <c r="AX62" s="20">
        <v>165</v>
      </c>
      <c r="AY62" s="20">
        <v>240</v>
      </c>
      <c r="AZ62" s="19">
        <v>361000</v>
      </c>
      <c r="BA62" s="19">
        <v>272400</v>
      </c>
      <c r="BB62" s="21"/>
      <c r="BC62" s="21"/>
      <c r="BD62" s="21">
        <v>10.31</v>
      </c>
      <c r="BE62" s="21"/>
      <c r="BF62" s="17"/>
      <c r="BG62" s="14"/>
      <c r="BH62" s="17" t="s">
        <v>76</v>
      </c>
      <c r="BI62" s="17" t="s">
        <v>198</v>
      </c>
      <c r="BJ62" s="17" t="s">
        <v>158</v>
      </c>
      <c r="BK62" s="17" t="s">
        <v>90</v>
      </c>
      <c r="BL62" s="15" t="s">
        <v>91</v>
      </c>
      <c r="BM62" s="21">
        <v>190094.72940000001</v>
      </c>
      <c r="BN62" s="15" t="s">
        <v>81</v>
      </c>
      <c r="BO62" s="21"/>
      <c r="BP62" s="22">
        <v>39264</v>
      </c>
      <c r="BQ62" s="22">
        <v>50934</v>
      </c>
      <c r="BR62" s="21">
        <v>0</v>
      </c>
      <c r="BS62" s="21">
        <v>365.33850000000001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45139</v>
      </c>
      <c r="E63" s="8" t="s">
        <v>211</v>
      </c>
      <c r="F63" s="9">
        <v>0</v>
      </c>
      <c r="G63" s="9">
        <v>0</v>
      </c>
      <c r="H63" s="10">
        <v>59753.72</v>
      </c>
      <c r="I63" s="10">
        <v>0</v>
      </c>
      <c r="J63" s="10">
        <v>0</v>
      </c>
      <c r="K63" s="10">
        <v>59753.72</v>
      </c>
      <c r="L63" s="10">
        <v>382.34</v>
      </c>
      <c r="M63" s="10">
        <v>0</v>
      </c>
      <c r="N63" s="10">
        <v>0</v>
      </c>
      <c r="O63" s="10">
        <v>0</v>
      </c>
      <c r="P63" s="10">
        <v>382.34</v>
      </c>
      <c r="Q63" s="10">
        <v>2.97</v>
      </c>
      <c r="R63" s="10">
        <v>0</v>
      </c>
      <c r="S63" s="10">
        <v>59368.4</v>
      </c>
      <c r="T63" s="10">
        <v>0</v>
      </c>
      <c r="U63" s="10">
        <v>473.03</v>
      </c>
      <c r="V63" s="10">
        <v>0</v>
      </c>
      <c r="W63" s="10">
        <v>0</v>
      </c>
      <c r="X63" s="10">
        <v>473.03</v>
      </c>
      <c r="Y63" s="10">
        <v>0</v>
      </c>
      <c r="Z63" s="10">
        <v>0</v>
      </c>
      <c r="AA63" s="10">
        <v>0</v>
      </c>
      <c r="AB63" s="10">
        <v>67.98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46.17</v>
      </c>
      <c r="AI63" s="10">
        <v>126.27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2.635186</v>
      </c>
      <c r="AT63" s="10">
        <v>0</v>
      </c>
      <c r="AU63" s="10">
        <f t="shared" si="0"/>
        <v>1096.124814</v>
      </c>
      <c r="AV63" s="10">
        <v>0</v>
      </c>
      <c r="AW63" s="10">
        <v>0</v>
      </c>
      <c r="AX63" s="11">
        <v>105</v>
      </c>
      <c r="AY63" s="11">
        <v>300</v>
      </c>
      <c r="AZ63" s="10">
        <v>418000</v>
      </c>
      <c r="BA63" s="10">
        <v>97902.54</v>
      </c>
      <c r="BB63" s="12">
        <v>90</v>
      </c>
      <c r="BC63" s="12">
        <v>54.576275549132802</v>
      </c>
      <c r="BD63" s="12">
        <v>9.5</v>
      </c>
      <c r="BE63" s="12"/>
      <c r="BF63" s="8" t="s">
        <v>93</v>
      </c>
      <c r="BG63" s="5"/>
      <c r="BH63" s="8" t="s">
        <v>120</v>
      </c>
      <c r="BI63" s="8" t="s">
        <v>151</v>
      </c>
      <c r="BJ63" s="8" t="s">
        <v>122</v>
      </c>
      <c r="BK63" s="8" t="s">
        <v>90</v>
      </c>
      <c r="BL63" s="6" t="s">
        <v>80</v>
      </c>
      <c r="BM63" s="12">
        <v>462522.69998480001</v>
      </c>
      <c r="BN63" s="6" t="s">
        <v>81</v>
      </c>
      <c r="BO63" s="12"/>
      <c r="BP63" s="13">
        <v>39199</v>
      </c>
      <c r="BQ63" s="13">
        <v>48324</v>
      </c>
      <c r="BR63" s="12">
        <v>0</v>
      </c>
      <c r="BS63" s="12">
        <v>67.98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45139</v>
      </c>
      <c r="E64" s="17" t="s">
        <v>212</v>
      </c>
      <c r="F64" s="18">
        <v>170</v>
      </c>
      <c r="G64" s="18">
        <v>169</v>
      </c>
      <c r="H64" s="19">
        <v>68510.06</v>
      </c>
      <c r="I64" s="19">
        <v>39133.78</v>
      </c>
      <c r="J64" s="19">
        <v>3.27</v>
      </c>
      <c r="K64" s="19">
        <v>107643.84</v>
      </c>
      <c r="L64" s="19">
        <v>420.84</v>
      </c>
      <c r="M64" s="19">
        <v>0</v>
      </c>
      <c r="N64" s="19">
        <v>0</v>
      </c>
      <c r="O64" s="19">
        <v>3.27</v>
      </c>
      <c r="P64" s="19">
        <v>0</v>
      </c>
      <c r="Q64" s="19">
        <v>0</v>
      </c>
      <c r="R64" s="19">
        <v>0</v>
      </c>
      <c r="S64" s="19">
        <v>107640.57</v>
      </c>
      <c r="T64" s="19">
        <v>123227.29</v>
      </c>
      <c r="U64" s="19">
        <v>542.35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123769.64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0">
        <v>0</v>
      </c>
      <c r="AU64" s="19">
        <f t="shared" si="0"/>
        <v>0</v>
      </c>
      <c r="AV64" s="19">
        <v>39551.35</v>
      </c>
      <c r="AW64" s="19">
        <v>123769.64</v>
      </c>
      <c r="AX64" s="20">
        <v>105</v>
      </c>
      <c r="AY64" s="20">
        <v>300</v>
      </c>
      <c r="AZ64" s="19">
        <v>494000</v>
      </c>
      <c r="BA64" s="19">
        <v>110243.17</v>
      </c>
      <c r="BB64" s="21">
        <v>89.99</v>
      </c>
      <c r="BC64" s="21">
        <v>87.865533023950604</v>
      </c>
      <c r="BD64" s="21">
        <v>9.5</v>
      </c>
      <c r="BE64" s="21"/>
      <c r="BF64" s="17" t="s">
        <v>93</v>
      </c>
      <c r="BG64" s="14"/>
      <c r="BH64" s="17" t="s">
        <v>84</v>
      </c>
      <c r="BI64" s="17" t="s">
        <v>168</v>
      </c>
      <c r="BJ64" s="17" t="s">
        <v>169</v>
      </c>
      <c r="BK64" s="17" t="s">
        <v>79</v>
      </c>
      <c r="BL64" s="15" t="s">
        <v>80</v>
      </c>
      <c r="BM64" s="21">
        <v>838597.75679153996</v>
      </c>
      <c r="BN64" s="15" t="s">
        <v>81</v>
      </c>
      <c r="BO64" s="21"/>
      <c r="BP64" s="22">
        <v>39192</v>
      </c>
      <c r="BQ64" s="22">
        <v>48317</v>
      </c>
      <c r="BR64" s="21">
        <v>48266.63</v>
      </c>
      <c r="BS64" s="21">
        <v>76.56</v>
      </c>
      <c r="BT64" s="21">
        <v>45.21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45139</v>
      </c>
      <c r="E65" s="8" t="s">
        <v>213</v>
      </c>
      <c r="F65" s="9">
        <v>0</v>
      </c>
      <c r="G65" s="9">
        <v>0</v>
      </c>
      <c r="H65" s="10">
        <v>24448.58</v>
      </c>
      <c r="I65" s="10">
        <v>0</v>
      </c>
      <c r="J65" s="10">
        <v>0</v>
      </c>
      <c r="K65" s="10">
        <v>24448.58</v>
      </c>
      <c r="L65" s="10">
        <v>450.53</v>
      </c>
      <c r="M65" s="10">
        <v>0</v>
      </c>
      <c r="N65" s="10">
        <v>0</v>
      </c>
      <c r="O65" s="10">
        <v>0</v>
      </c>
      <c r="P65" s="10">
        <v>450.53</v>
      </c>
      <c r="Q65" s="10">
        <v>3.18</v>
      </c>
      <c r="R65" s="10">
        <v>0</v>
      </c>
      <c r="S65" s="10">
        <v>23994.87</v>
      </c>
      <c r="T65" s="10">
        <v>0</v>
      </c>
      <c r="U65" s="10">
        <v>175.19</v>
      </c>
      <c r="V65" s="10">
        <v>0</v>
      </c>
      <c r="W65" s="10">
        <v>0</v>
      </c>
      <c r="X65" s="10">
        <v>175.19</v>
      </c>
      <c r="Y65" s="10">
        <v>0</v>
      </c>
      <c r="Z65" s="10">
        <v>0</v>
      </c>
      <c r="AA65" s="10">
        <v>0</v>
      </c>
      <c r="AB65" s="10">
        <v>46.51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29.24</v>
      </c>
      <c r="AI65" s="10">
        <v>92.89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2.9522300000000001</v>
      </c>
      <c r="AT65" s="10">
        <v>0</v>
      </c>
      <c r="AU65" s="10">
        <f t="shared" si="0"/>
        <v>794.58776999999986</v>
      </c>
      <c r="AV65" s="10">
        <v>0</v>
      </c>
      <c r="AW65" s="10">
        <v>0</v>
      </c>
      <c r="AX65" s="11">
        <v>46</v>
      </c>
      <c r="AY65" s="11">
        <v>240</v>
      </c>
      <c r="AZ65" s="10">
        <v>315300</v>
      </c>
      <c r="BA65" s="10">
        <v>71579.22</v>
      </c>
      <c r="BB65" s="12">
        <v>90</v>
      </c>
      <c r="BC65" s="12">
        <v>30.169905455801299</v>
      </c>
      <c r="BD65" s="12">
        <v>8.6</v>
      </c>
      <c r="BE65" s="12"/>
      <c r="BF65" s="8" t="s">
        <v>75</v>
      </c>
      <c r="BG65" s="5"/>
      <c r="BH65" s="8" t="s">
        <v>124</v>
      </c>
      <c r="BI65" s="8" t="s">
        <v>143</v>
      </c>
      <c r="BJ65" s="8" t="s">
        <v>130</v>
      </c>
      <c r="BK65" s="8" t="s">
        <v>90</v>
      </c>
      <c r="BL65" s="6" t="s">
        <v>80</v>
      </c>
      <c r="BM65" s="12">
        <v>186937.36159613999</v>
      </c>
      <c r="BN65" s="6" t="s">
        <v>81</v>
      </c>
      <c r="BO65" s="12"/>
      <c r="BP65" s="13">
        <v>39231</v>
      </c>
      <c r="BQ65" s="13">
        <v>46531</v>
      </c>
      <c r="BR65" s="12">
        <v>0</v>
      </c>
      <c r="BS65" s="12">
        <v>46.51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133</v>
      </c>
      <c r="C66" s="15" t="s">
        <v>73</v>
      </c>
      <c r="D66" s="16">
        <v>45139</v>
      </c>
      <c r="E66" s="17" t="s">
        <v>214</v>
      </c>
      <c r="F66" s="18">
        <v>0</v>
      </c>
      <c r="G66" s="18">
        <v>0</v>
      </c>
      <c r="H66" s="19">
        <v>40809.32</v>
      </c>
      <c r="I66" s="19">
        <v>0</v>
      </c>
      <c r="J66" s="19">
        <v>0</v>
      </c>
      <c r="K66" s="19">
        <v>40809.32</v>
      </c>
      <c r="L66" s="19">
        <v>401.45</v>
      </c>
      <c r="M66" s="19">
        <v>0</v>
      </c>
      <c r="N66" s="19">
        <v>0</v>
      </c>
      <c r="O66" s="19">
        <v>0</v>
      </c>
      <c r="P66" s="19">
        <v>401.45</v>
      </c>
      <c r="Q66" s="19">
        <v>3.1</v>
      </c>
      <c r="R66" s="19">
        <v>0</v>
      </c>
      <c r="S66" s="19">
        <v>40404.76</v>
      </c>
      <c r="T66" s="19">
        <v>0</v>
      </c>
      <c r="U66" s="19">
        <v>321.69</v>
      </c>
      <c r="V66" s="19">
        <v>0</v>
      </c>
      <c r="W66" s="19">
        <v>0</v>
      </c>
      <c r="X66" s="19">
        <v>321.69</v>
      </c>
      <c r="Y66" s="19">
        <v>0</v>
      </c>
      <c r="Z66" s="19">
        <v>0</v>
      </c>
      <c r="AA66" s="19">
        <v>0</v>
      </c>
      <c r="AB66" s="19">
        <v>43.76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41.8</v>
      </c>
      <c r="AI66" s="19">
        <v>69.38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3.5798990000000002</v>
      </c>
      <c r="AT66" s="10">
        <v>0</v>
      </c>
      <c r="AU66" s="19">
        <f t="shared" si="0"/>
        <v>877.600101</v>
      </c>
      <c r="AV66" s="19">
        <v>0</v>
      </c>
      <c r="AW66" s="19">
        <v>0</v>
      </c>
      <c r="AX66" s="20">
        <v>75</v>
      </c>
      <c r="AY66" s="20">
        <v>300</v>
      </c>
      <c r="AZ66" s="19">
        <v>320000</v>
      </c>
      <c r="BA66" s="19">
        <v>83031.44</v>
      </c>
      <c r="BB66" s="21">
        <v>90</v>
      </c>
      <c r="BC66" s="21">
        <v>43.795800723195903</v>
      </c>
      <c r="BD66" s="21">
        <v>9.4600000000000009</v>
      </c>
      <c r="BE66" s="21"/>
      <c r="BF66" s="17" t="s">
        <v>75</v>
      </c>
      <c r="BG66" s="14"/>
      <c r="BH66" s="17" t="s">
        <v>215</v>
      </c>
      <c r="BI66" s="17" t="s">
        <v>216</v>
      </c>
      <c r="BJ66" s="17" t="s">
        <v>217</v>
      </c>
      <c r="BK66" s="17" t="s">
        <v>90</v>
      </c>
      <c r="BL66" s="15" t="s">
        <v>80</v>
      </c>
      <c r="BM66" s="21">
        <v>314782.25263672002</v>
      </c>
      <c r="BN66" s="15" t="s">
        <v>81</v>
      </c>
      <c r="BO66" s="21"/>
      <c r="BP66" s="22">
        <v>38268</v>
      </c>
      <c r="BQ66" s="22">
        <v>47392</v>
      </c>
      <c r="BR66" s="21">
        <v>0</v>
      </c>
      <c r="BS66" s="21">
        <v>43.76</v>
      </c>
      <c r="BT66" s="21">
        <v>0</v>
      </c>
    </row>
    <row r="67" spans="1:72" s="1" customFormat="1" ht="18.2" customHeight="1" x14ac:dyDescent="0.15">
      <c r="A67" s="5">
        <v>65</v>
      </c>
      <c r="B67" s="6" t="s">
        <v>82</v>
      </c>
      <c r="C67" s="6" t="s">
        <v>73</v>
      </c>
      <c r="D67" s="7">
        <v>45139</v>
      </c>
      <c r="E67" s="8" t="s">
        <v>218</v>
      </c>
      <c r="F67" s="9">
        <v>156</v>
      </c>
      <c r="G67" s="9">
        <v>155</v>
      </c>
      <c r="H67" s="10">
        <v>51738.350899999998</v>
      </c>
      <c r="I67" s="10">
        <v>29547.856299999999</v>
      </c>
      <c r="J67" s="10">
        <v>0</v>
      </c>
      <c r="K67" s="10">
        <v>81286.207200000004</v>
      </c>
      <c r="L67" s="10">
        <v>330.49470000000002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81286.207200000004</v>
      </c>
      <c r="T67" s="10">
        <v>84773.9614</v>
      </c>
      <c r="U67" s="10">
        <v>409.59530000000001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85183.556700000001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/>
      <c r="AT67" s="10">
        <v>0</v>
      </c>
      <c r="AU67" s="10">
        <f t="shared" ref="AU67:AU130" si="1">SUM(AH67:AR67,AB67:AF67,W67:Y67,O67:R67)-J67-AS67-AT67</f>
        <v>0</v>
      </c>
      <c r="AV67" s="10">
        <v>29878.350999999999</v>
      </c>
      <c r="AW67" s="10">
        <v>85183.556700000001</v>
      </c>
      <c r="AX67" s="11">
        <v>104</v>
      </c>
      <c r="AY67" s="11">
        <v>300</v>
      </c>
      <c r="AZ67" s="10">
        <v>367940</v>
      </c>
      <c r="BA67" s="10">
        <v>84708.34</v>
      </c>
      <c r="BB67" s="12">
        <v>88.46</v>
      </c>
      <c r="BC67" s="12">
        <v>84.886303862311607</v>
      </c>
      <c r="BD67" s="12">
        <v>9.5</v>
      </c>
      <c r="BE67" s="12"/>
      <c r="BF67" s="8" t="s">
        <v>93</v>
      </c>
      <c r="BG67" s="5"/>
      <c r="BH67" s="8" t="s">
        <v>76</v>
      </c>
      <c r="BI67" s="8" t="s">
        <v>219</v>
      </c>
      <c r="BJ67" s="8" t="s">
        <v>220</v>
      </c>
      <c r="BK67" s="8" t="s">
        <v>79</v>
      </c>
      <c r="BL67" s="6" t="s">
        <v>80</v>
      </c>
      <c r="BM67" s="12">
        <v>633278.24272959796</v>
      </c>
      <c r="BN67" s="6" t="s">
        <v>81</v>
      </c>
      <c r="BO67" s="12"/>
      <c r="BP67" s="13">
        <v>39199</v>
      </c>
      <c r="BQ67" s="13">
        <v>48324</v>
      </c>
      <c r="BR67" s="12">
        <v>24692.09</v>
      </c>
      <c r="BS67" s="12">
        <v>58.83</v>
      </c>
      <c r="BT67" s="12">
        <v>44.925199999999997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45139</v>
      </c>
      <c r="E68" s="17" t="s">
        <v>221</v>
      </c>
      <c r="F68" s="18">
        <v>0</v>
      </c>
      <c r="G68" s="18">
        <v>0</v>
      </c>
      <c r="H68" s="19">
        <v>66380.23</v>
      </c>
      <c r="I68" s="19">
        <v>0</v>
      </c>
      <c r="J68" s="19">
        <v>0</v>
      </c>
      <c r="K68" s="19">
        <v>66380.23</v>
      </c>
      <c r="L68" s="19">
        <v>420.32</v>
      </c>
      <c r="M68" s="19">
        <v>0</v>
      </c>
      <c r="N68" s="19">
        <v>0</v>
      </c>
      <c r="O68" s="19">
        <v>0</v>
      </c>
      <c r="P68" s="19">
        <v>420.32</v>
      </c>
      <c r="Q68" s="19">
        <v>2.96</v>
      </c>
      <c r="R68" s="19">
        <v>0</v>
      </c>
      <c r="S68" s="19">
        <v>65956.94</v>
      </c>
      <c r="T68" s="19">
        <v>0</v>
      </c>
      <c r="U68" s="19">
        <v>475.7</v>
      </c>
      <c r="V68" s="19">
        <v>0</v>
      </c>
      <c r="W68" s="19">
        <v>0</v>
      </c>
      <c r="X68" s="19">
        <v>475.7</v>
      </c>
      <c r="Y68" s="19">
        <v>0</v>
      </c>
      <c r="Z68" s="19">
        <v>0</v>
      </c>
      <c r="AA68" s="19">
        <v>0</v>
      </c>
      <c r="AB68" s="19">
        <v>76.11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48.61</v>
      </c>
      <c r="AI68" s="19">
        <v>142.79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2.610798</v>
      </c>
      <c r="AT68" s="10">
        <v>0</v>
      </c>
      <c r="AU68" s="19">
        <f t="shared" si="1"/>
        <v>1163.8792020000001</v>
      </c>
      <c r="AV68" s="19">
        <v>0</v>
      </c>
      <c r="AW68" s="19">
        <v>0</v>
      </c>
      <c r="AX68" s="20">
        <v>106</v>
      </c>
      <c r="AY68" s="20">
        <v>300</v>
      </c>
      <c r="AZ68" s="19">
        <v>480000</v>
      </c>
      <c r="BA68" s="19">
        <v>110350.36</v>
      </c>
      <c r="BB68" s="21">
        <v>88.28</v>
      </c>
      <c r="BC68" s="21">
        <v>52.765379861017202</v>
      </c>
      <c r="BD68" s="21">
        <v>8.6</v>
      </c>
      <c r="BE68" s="21"/>
      <c r="BF68" s="17" t="s">
        <v>75</v>
      </c>
      <c r="BG68" s="14"/>
      <c r="BH68" s="17" t="s">
        <v>222</v>
      </c>
      <c r="BI68" s="17" t="s">
        <v>223</v>
      </c>
      <c r="BJ68" s="17" t="s">
        <v>224</v>
      </c>
      <c r="BK68" s="17" t="s">
        <v>90</v>
      </c>
      <c r="BL68" s="15" t="s">
        <v>80</v>
      </c>
      <c r="BM68" s="21">
        <v>513852.18351067998</v>
      </c>
      <c r="BN68" s="15" t="s">
        <v>81</v>
      </c>
      <c r="BO68" s="21"/>
      <c r="BP68" s="22">
        <v>39206</v>
      </c>
      <c r="BQ68" s="22">
        <v>48329</v>
      </c>
      <c r="BR68" s="21">
        <v>0</v>
      </c>
      <c r="BS68" s="21">
        <v>76.11</v>
      </c>
      <c r="BT68" s="21">
        <v>0</v>
      </c>
    </row>
    <row r="69" spans="1:72" s="1" customFormat="1" ht="18.2" customHeight="1" x14ac:dyDescent="0.15">
      <c r="A69" s="5">
        <v>67</v>
      </c>
      <c r="B69" s="6" t="s">
        <v>82</v>
      </c>
      <c r="C69" s="6" t="s">
        <v>73</v>
      </c>
      <c r="D69" s="7">
        <v>45139</v>
      </c>
      <c r="E69" s="8" t="s">
        <v>225</v>
      </c>
      <c r="F69" s="9">
        <v>146</v>
      </c>
      <c r="G69" s="9">
        <v>145</v>
      </c>
      <c r="H69" s="10">
        <v>36785.060700000002</v>
      </c>
      <c r="I69" s="10">
        <v>19496.7565</v>
      </c>
      <c r="J69" s="10">
        <v>0</v>
      </c>
      <c r="K69" s="10">
        <v>56281.817199999998</v>
      </c>
      <c r="L69" s="10">
        <v>225.49459999999999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56281.817199999998</v>
      </c>
      <c r="T69" s="10">
        <v>55241.678999999996</v>
      </c>
      <c r="U69" s="10">
        <v>291.21539999999999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55532.894399999997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>
        <v>0</v>
      </c>
      <c r="AU69" s="10">
        <f t="shared" si="1"/>
        <v>0</v>
      </c>
      <c r="AV69" s="10">
        <v>19722.251100000001</v>
      </c>
      <c r="AW69" s="10">
        <v>55532.894399999997</v>
      </c>
      <c r="AX69" s="11">
        <v>107</v>
      </c>
      <c r="AY69" s="11">
        <v>300</v>
      </c>
      <c r="AZ69" s="10">
        <v>260000</v>
      </c>
      <c r="BA69" s="10">
        <v>59140.26</v>
      </c>
      <c r="BB69" s="12">
        <v>90</v>
      </c>
      <c r="BC69" s="12">
        <v>85.650004717598506</v>
      </c>
      <c r="BD69" s="12">
        <v>9.5</v>
      </c>
      <c r="BE69" s="12"/>
      <c r="BF69" s="8" t="s">
        <v>93</v>
      </c>
      <c r="BG69" s="5"/>
      <c r="BH69" s="8" t="s">
        <v>76</v>
      </c>
      <c r="BI69" s="8" t="s">
        <v>101</v>
      </c>
      <c r="BJ69" s="8" t="s">
        <v>158</v>
      </c>
      <c r="BK69" s="8" t="s">
        <v>79</v>
      </c>
      <c r="BL69" s="6" t="s">
        <v>80</v>
      </c>
      <c r="BM69" s="12">
        <v>438475.99146001798</v>
      </c>
      <c r="BN69" s="6" t="s">
        <v>81</v>
      </c>
      <c r="BO69" s="12"/>
      <c r="BP69" s="13">
        <v>39267</v>
      </c>
      <c r="BQ69" s="13">
        <v>48392</v>
      </c>
      <c r="BR69" s="12">
        <v>16506.309099999999</v>
      </c>
      <c r="BS69" s="12">
        <v>41.07</v>
      </c>
      <c r="BT69" s="12">
        <v>44.925199999999997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45139</v>
      </c>
      <c r="E70" s="17" t="s">
        <v>226</v>
      </c>
      <c r="F70" s="18">
        <v>164</v>
      </c>
      <c r="G70" s="18">
        <v>163</v>
      </c>
      <c r="H70" s="19">
        <v>63872.07</v>
      </c>
      <c r="I70" s="19">
        <v>39335.14</v>
      </c>
      <c r="J70" s="19">
        <v>2.88</v>
      </c>
      <c r="K70" s="19">
        <v>103207.21</v>
      </c>
      <c r="L70" s="19">
        <v>409.91</v>
      </c>
      <c r="M70" s="19">
        <v>0</v>
      </c>
      <c r="N70" s="19">
        <v>0</v>
      </c>
      <c r="O70" s="19">
        <v>2.88</v>
      </c>
      <c r="P70" s="19">
        <v>0</v>
      </c>
      <c r="Q70" s="19">
        <v>0</v>
      </c>
      <c r="R70" s="19">
        <v>0</v>
      </c>
      <c r="S70" s="19">
        <v>103204.33</v>
      </c>
      <c r="T70" s="19">
        <v>102090.19</v>
      </c>
      <c r="U70" s="19">
        <v>457.73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102547.92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0">
        <v>0</v>
      </c>
      <c r="AU70" s="19">
        <f t="shared" si="1"/>
        <v>0</v>
      </c>
      <c r="AV70" s="19">
        <v>39742.17</v>
      </c>
      <c r="AW70" s="19">
        <v>102547.92</v>
      </c>
      <c r="AX70" s="20">
        <v>105</v>
      </c>
      <c r="AY70" s="20">
        <v>300</v>
      </c>
      <c r="AZ70" s="19">
        <v>515000</v>
      </c>
      <c r="BA70" s="19">
        <v>106855.32</v>
      </c>
      <c r="BB70" s="21">
        <v>79.7</v>
      </c>
      <c r="BC70" s="21">
        <v>76.9768421544196</v>
      </c>
      <c r="BD70" s="21">
        <v>8.6</v>
      </c>
      <c r="BE70" s="21"/>
      <c r="BF70" s="17" t="s">
        <v>75</v>
      </c>
      <c r="BG70" s="14"/>
      <c r="BH70" s="17" t="s">
        <v>108</v>
      </c>
      <c r="BI70" s="17" t="s">
        <v>109</v>
      </c>
      <c r="BJ70" s="17" t="s">
        <v>227</v>
      </c>
      <c r="BK70" s="17" t="s">
        <v>79</v>
      </c>
      <c r="BL70" s="15" t="s">
        <v>80</v>
      </c>
      <c r="BM70" s="21">
        <v>804036.24422625999</v>
      </c>
      <c r="BN70" s="15" t="s">
        <v>81</v>
      </c>
      <c r="BO70" s="21"/>
      <c r="BP70" s="22">
        <v>39202</v>
      </c>
      <c r="BQ70" s="22">
        <v>48327</v>
      </c>
      <c r="BR70" s="21">
        <v>45370.559999999998</v>
      </c>
      <c r="BS70" s="21">
        <v>73.7</v>
      </c>
      <c r="BT70" s="21">
        <v>45.27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45139</v>
      </c>
      <c r="E71" s="8" t="s">
        <v>228</v>
      </c>
      <c r="F71" s="9">
        <v>56</v>
      </c>
      <c r="G71" s="9">
        <v>55</v>
      </c>
      <c r="H71" s="10">
        <v>40992.06</v>
      </c>
      <c r="I71" s="10">
        <v>17662.34</v>
      </c>
      <c r="J71" s="10">
        <v>3.08</v>
      </c>
      <c r="K71" s="10">
        <v>58654.400000000001</v>
      </c>
      <c r="L71" s="10">
        <v>397.42</v>
      </c>
      <c r="M71" s="10">
        <v>0</v>
      </c>
      <c r="N71" s="10">
        <v>0</v>
      </c>
      <c r="O71" s="10">
        <v>3.08</v>
      </c>
      <c r="P71" s="10">
        <v>0</v>
      </c>
      <c r="Q71" s="10">
        <v>0</v>
      </c>
      <c r="R71" s="10">
        <v>0</v>
      </c>
      <c r="S71" s="10">
        <v>58651.32</v>
      </c>
      <c r="T71" s="10">
        <v>22002.080000000002</v>
      </c>
      <c r="U71" s="10">
        <v>324.5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22326.58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18056.68</v>
      </c>
      <c r="AW71" s="10">
        <v>22326.58</v>
      </c>
      <c r="AX71" s="11">
        <v>76</v>
      </c>
      <c r="AY71" s="11">
        <v>300</v>
      </c>
      <c r="AZ71" s="10">
        <v>368000</v>
      </c>
      <c r="BA71" s="10">
        <v>82628.09</v>
      </c>
      <c r="BB71" s="12">
        <v>85.73</v>
      </c>
      <c r="BC71" s="12">
        <v>60.8531271096791</v>
      </c>
      <c r="BD71" s="12">
        <v>9.5</v>
      </c>
      <c r="BE71" s="12"/>
      <c r="BF71" s="8" t="s">
        <v>93</v>
      </c>
      <c r="BG71" s="5"/>
      <c r="BH71" s="8" t="s">
        <v>120</v>
      </c>
      <c r="BI71" s="8" t="s">
        <v>151</v>
      </c>
      <c r="BJ71" s="8" t="s">
        <v>204</v>
      </c>
      <c r="BK71" s="8" t="s">
        <v>79</v>
      </c>
      <c r="BL71" s="6" t="s">
        <v>80</v>
      </c>
      <c r="BM71" s="12">
        <v>456936.12905304</v>
      </c>
      <c r="BN71" s="6" t="s">
        <v>81</v>
      </c>
      <c r="BO71" s="12"/>
      <c r="BP71" s="13">
        <v>39255</v>
      </c>
      <c r="BQ71" s="13">
        <v>48380</v>
      </c>
      <c r="BR71" s="12">
        <v>14104.71</v>
      </c>
      <c r="BS71" s="12">
        <v>57.38</v>
      </c>
      <c r="BT71" s="12">
        <v>45.49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45139</v>
      </c>
      <c r="E72" s="17" t="s">
        <v>229</v>
      </c>
      <c r="F72" s="18">
        <v>172</v>
      </c>
      <c r="G72" s="18">
        <v>171</v>
      </c>
      <c r="H72" s="19">
        <v>45641.9</v>
      </c>
      <c r="I72" s="19">
        <v>55754.93</v>
      </c>
      <c r="J72" s="19">
        <v>4.63</v>
      </c>
      <c r="K72" s="19">
        <v>101396.83</v>
      </c>
      <c r="L72" s="19">
        <v>596.25</v>
      </c>
      <c r="M72" s="19">
        <v>0</v>
      </c>
      <c r="N72" s="19">
        <v>0</v>
      </c>
      <c r="O72" s="19">
        <v>4.63</v>
      </c>
      <c r="P72" s="19">
        <v>0</v>
      </c>
      <c r="Q72" s="19">
        <v>0</v>
      </c>
      <c r="R72" s="19">
        <v>0</v>
      </c>
      <c r="S72" s="19">
        <v>101392.2</v>
      </c>
      <c r="T72" s="19">
        <v>107984.42</v>
      </c>
      <c r="U72" s="19">
        <v>361.29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108345.71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0">
        <v>0</v>
      </c>
      <c r="AU72" s="19">
        <f t="shared" si="1"/>
        <v>0</v>
      </c>
      <c r="AV72" s="19">
        <v>56346.55</v>
      </c>
      <c r="AW72" s="19">
        <v>108345.71</v>
      </c>
      <c r="AX72" s="20">
        <v>61</v>
      </c>
      <c r="AY72" s="20">
        <v>300</v>
      </c>
      <c r="AZ72" s="19">
        <v>491000</v>
      </c>
      <c r="BA72" s="19">
        <v>109596.57</v>
      </c>
      <c r="BB72" s="21">
        <v>89.99</v>
      </c>
      <c r="BC72" s="21">
        <v>83.2533726009856</v>
      </c>
      <c r="BD72" s="21">
        <v>9.5</v>
      </c>
      <c r="BE72" s="21"/>
      <c r="BF72" s="17" t="s">
        <v>75</v>
      </c>
      <c r="BG72" s="14"/>
      <c r="BH72" s="17" t="s">
        <v>84</v>
      </c>
      <c r="BI72" s="17" t="s">
        <v>168</v>
      </c>
      <c r="BJ72" s="17" t="s">
        <v>169</v>
      </c>
      <c r="BK72" s="17" t="s">
        <v>79</v>
      </c>
      <c r="BL72" s="15" t="s">
        <v>80</v>
      </c>
      <c r="BM72" s="21">
        <v>789918.44316839997</v>
      </c>
      <c r="BN72" s="15" t="s">
        <v>81</v>
      </c>
      <c r="BO72" s="21"/>
      <c r="BP72" s="22">
        <v>39196</v>
      </c>
      <c r="BQ72" s="22">
        <v>48321</v>
      </c>
      <c r="BR72" s="21">
        <v>48807.7</v>
      </c>
      <c r="BS72" s="21">
        <v>76.11</v>
      </c>
      <c r="BT72" s="21">
        <v>45.18</v>
      </c>
    </row>
    <row r="73" spans="1:72" s="1" customFormat="1" ht="18.2" customHeight="1" x14ac:dyDescent="0.15">
      <c r="A73" s="5">
        <v>71</v>
      </c>
      <c r="B73" s="6" t="s">
        <v>82</v>
      </c>
      <c r="C73" s="6" t="s">
        <v>73</v>
      </c>
      <c r="D73" s="7">
        <v>45139</v>
      </c>
      <c r="E73" s="8" t="s">
        <v>230</v>
      </c>
      <c r="F73" s="9">
        <v>1</v>
      </c>
      <c r="G73" s="9">
        <v>1</v>
      </c>
      <c r="H73" s="10">
        <v>52871.618399999999</v>
      </c>
      <c r="I73" s="10">
        <v>1774.5105000000001</v>
      </c>
      <c r="J73" s="10">
        <v>0</v>
      </c>
      <c r="K73" s="10">
        <v>54646.128900000003</v>
      </c>
      <c r="L73" s="10">
        <v>1789.7565</v>
      </c>
      <c r="M73" s="10">
        <v>0</v>
      </c>
      <c r="N73" s="10">
        <v>0</v>
      </c>
      <c r="O73" s="10">
        <v>1774.5105000000001</v>
      </c>
      <c r="P73" s="10">
        <v>1440.1130000000001</v>
      </c>
      <c r="Q73" s="10">
        <v>0</v>
      </c>
      <c r="R73" s="10">
        <v>0</v>
      </c>
      <c r="S73" s="10">
        <v>51431.505400000002</v>
      </c>
      <c r="T73" s="10">
        <v>469.50130000000001</v>
      </c>
      <c r="U73" s="10">
        <v>454.25529999999998</v>
      </c>
      <c r="V73" s="10">
        <v>0</v>
      </c>
      <c r="W73" s="10">
        <v>469.50130000000001</v>
      </c>
      <c r="X73" s="10">
        <v>454.25529999999998</v>
      </c>
      <c r="Y73" s="10">
        <v>0</v>
      </c>
      <c r="Z73" s="10">
        <v>0</v>
      </c>
      <c r="AA73" s="10">
        <v>0</v>
      </c>
      <c r="AB73" s="10">
        <v>281.01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129.61879999999999</v>
      </c>
      <c r="AJ73" s="10">
        <v>281.01490000000001</v>
      </c>
      <c r="AK73" s="10">
        <v>0</v>
      </c>
      <c r="AL73" s="10">
        <v>0</v>
      </c>
      <c r="AM73" s="10">
        <v>301.72410000000002</v>
      </c>
      <c r="AN73" s="10">
        <v>0</v>
      </c>
      <c r="AO73" s="10">
        <v>0</v>
      </c>
      <c r="AP73" s="10">
        <v>129.61879999999999</v>
      </c>
      <c r="AQ73" s="10">
        <v>0</v>
      </c>
      <c r="AR73" s="10">
        <v>0</v>
      </c>
      <c r="AS73" s="10"/>
      <c r="AT73" s="10">
        <v>0</v>
      </c>
      <c r="AU73" s="10">
        <f t="shared" si="1"/>
        <v>5261.3667000000005</v>
      </c>
      <c r="AV73" s="10">
        <v>349.64350000000002</v>
      </c>
      <c r="AW73" s="10">
        <v>0</v>
      </c>
      <c r="AX73" s="11">
        <v>43</v>
      </c>
      <c r="AY73" s="11">
        <v>120</v>
      </c>
      <c r="AZ73" s="10">
        <v>307000</v>
      </c>
      <c r="BA73" s="10">
        <v>214900</v>
      </c>
      <c r="BB73" s="12"/>
      <c r="BC73" s="12"/>
      <c r="BD73" s="12">
        <v>10.31</v>
      </c>
      <c r="BE73" s="12"/>
      <c r="BF73" s="8" t="s">
        <v>75</v>
      </c>
      <c r="BG73" s="5"/>
      <c r="BH73" s="8" t="s">
        <v>120</v>
      </c>
      <c r="BI73" s="8" t="s">
        <v>207</v>
      </c>
      <c r="BJ73" s="8" t="s">
        <v>204</v>
      </c>
      <c r="BK73" s="8" t="s">
        <v>104</v>
      </c>
      <c r="BL73" s="6" t="s">
        <v>91</v>
      </c>
      <c r="BM73" s="12">
        <v>51431.505400000002</v>
      </c>
      <c r="BN73" s="6" t="s">
        <v>81</v>
      </c>
      <c r="BO73" s="12"/>
      <c r="BP73" s="13">
        <v>42855</v>
      </c>
      <c r="BQ73" s="13">
        <v>46569</v>
      </c>
      <c r="BR73" s="12">
        <v>4.8999999999999998E-3</v>
      </c>
      <c r="BS73" s="12">
        <v>281.01490000000001</v>
      </c>
      <c r="BT73" s="12">
        <v>350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45139</v>
      </c>
      <c r="E74" s="17" t="s">
        <v>231</v>
      </c>
      <c r="F74" s="18">
        <v>31</v>
      </c>
      <c r="G74" s="18">
        <v>30</v>
      </c>
      <c r="H74" s="19">
        <v>45009.16</v>
      </c>
      <c r="I74" s="19">
        <v>20676.68</v>
      </c>
      <c r="J74" s="19">
        <v>5.59</v>
      </c>
      <c r="K74" s="19">
        <v>65685.84</v>
      </c>
      <c r="L74" s="19">
        <v>792.02</v>
      </c>
      <c r="M74" s="19">
        <v>0</v>
      </c>
      <c r="N74" s="19">
        <v>0</v>
      </c>
      <c r="O74" s="19">
        <v>5.59</v>
      </c>
      <c r="P74" s="19">
        <v>0</v>
      </c>
      <c r="Q74" s="19">
        <v>0</v>
      </c>
      <c r="R74" s="19">
        <v>0</v>
      </c>
      <c r="S74" s="19">
        <v>65680.25</v>
      </c>
      <c r="T74" s="19">
        <v>11655.12</v>
      </c>
      <c r="U74" s="19">
        <v>322.52999999999997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11977.65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0">
        <v>0</v>
      </c>
      <c r="AU74" s="19">
        <f t="shared" si="1"/>
        <v>0</v>
      </c>
      <c r="AV74" s="19">
        <v>21463.11</v>
      </c>
      <c r="AW74" s="19">
        <v>11977.65</v>
      </c>
      <c r="AX74" s="20">
        <v>48</v>
      </c>
      <c r="AY74" s="20">
        <v>240</v>
      </c>
      <c r="AZ74" s="19">
        <v>541800</v>
      </c>
      <c r="BA74" s="19">
        <v>127499.45</v>
      </c>
      <c r="BB74" s="21">
        <v>90</v>
      </c>
      <c r="BC74" s="21">
        <v>46.362729407852399</v>
      </c>
      <c r="BD74" s="21">
        <v>8.6</v>
      </c>
      <c r="BE74" s="21"/>
      <c r="BF74" s="17" t="s">
        <v>75</v>
      </c>
      <c r="BG74" s="14"/>
      <c r="BH74" s="17" t="s">
        <v>120</v>
      </c>
      <c r="BI74" s="17" t="s">
        <v>180</v>
      </c>
      <c r="BJ74" s="17" t="s">
        <v>232</v>
      </c>
      <c r="BK74" s="17" t="s">
        <v>79</v>
      </c>
      <c r="BL74" s="15" t="s">
        <v>80</v>
      </c>
      <c r="BM74" s="21">
        <v>511696.56864050002</v>
      </c>
      <c r="BN74" s="15" t="s">
        <v>81</v>
      </c>
      <c r="BO74" s="21"/>
      <c r="BP74" s="22">
        <v>39283</v>
      </c>
      <c r="BQ74" s="22">
        <v>46583</v>
      </c>
      <c r="BR74" s="21">
        <v>10471.200000000001</v>
      </c>
      <c r="BS74" s="21">
        <v>82.85</v>
      </c>
      <c r="BT74" s="21">
        <v>45.42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45139</v>
      </c>
      <c r="E75" s="8" t="s">
        <v>233</v>
      </c>
      <c r="F75" s="9">
        <v>0</v>
      </c>
      <c r="G75" s="9">
        <v>0</v>
      </c>
      <c r="H75" s="10">
        <v>69801.81</v>
      </c>
      <c r="I75" s="10">
        <v>0</v>
      </c>
      <c r="J75" s="10">
        <v>0</v>
      </c>
      <c r="K75" s="10">
        <v>69801.81</v>
      </c>
      <c r="L75" s="10">
        <v>424.17</v>
      </c>
      <c r="M75" s="10">
        <v>0</v>
      </c>
      <c r="N75" s="10">
        <v>0</v>
      </c>
      <c r="O75" s="10">
        <v>0</v>
      </c>
      <c r="P75" s="10">
        <v>424.17</v>
      </c>
      <c r="Q75" s="10">
        <v>3.3</v>
      </c>
      <c r="R75" s="10">
        <v>0</v>
      </c>
      <c r="S75" s="10">
        <v>69374.33</v>
      </c>
      <c r="T75" s="10">
        <v>0</v>
      </c>
      <c r="U75" s="10">
        <v>552.57000000000005</v>
      </c>
      <c r="V75" s="10">
        <v>0</v>
      </c>
      <c r="W75" s="10">
        <v>0</v>
      </c>
      <c r="X75" s="10">
        <v>552.57000000000005</v>
      </c>
      <c r="Y75" s="10">
        <v>0</v>
      </c>
      <c r="Z75" s="10">
        <v>0</v>
      </c>
      <c r="AA75" s="10">
        <v>0</v>
      </c>
      <c r="AB75" s="10">
        <v>77.64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52.72</v>
      </c>
      <c r="AI75" s="10">
        <v>145.46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2.8687969999999998</v>
      </c>
      <c r="AT75" s="10">
        <v>0</v>
      </c>
      <c r="AU75" s="10">
        <f t="shared" si="1"/>
        <v>1252.991203</v>
      </c>
      <c r="AV75" s="10">
        <v>0</v>
      </c>
      <c r="AW75" s="10">
        <v>0</v>
      </c>
      <c r="AX75" s="11">
        <v>106</v>
      </c>
      <c r="AY75" s="11">
        <v>300</v>
      </c>
      <c r="AZ75" s="10">
        <v>499300</v>
      </c>
      <c r="BA75" s="10">
        <v>111794.1</v>
      </c>
      <c r="BB75" s="12">
        <v>88.73</v>
      </c>
      <c r="BC75" s="12">
        <v>55.061799333775198</v>
      </c>
      <c r="BD75" s="12">
        <v>9.5</v>
      </c>
      <c r="BE75" s="12"/>
      <c r="BF75" s="8" t="s">
        <v>93</v>
      </c>
      <c r="BG75" s="5"/>
      <c r="BH75" s="8" t="s">
        <v>76</v>
      </c>
      <c r="BI75" s="8" t="s">
        <v>234</v>
      </c>
      <c r="BJ75" s="8" t="s">
        <v>235</v>
      </c>
      <c r="BK75" s="8" t="s">
        <v>90</v>
      </c>
      <c r="BL75" s="6" t="s">
        <v>80</v>
      </c>
      <c r="BM75" s="12">
        <v>540476.11896625999</v>
      </c>
      <c r="BN75" s="6" t="s">
        <v>81</v>
      </c>
      <c r="BO75" s="12"/>
      <c r="BP75" s="13">
        <v>39204</v>
      </c>
      <c r="BQ75" s="13">
        <v>48331</v>
      </c>
      <c r="BR75" s="12">
        <v>0</v>
      </c>
      <c r="BS75" s="12">
        <v>77.64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82</v>
      </c>
      <c r="C76" s="15" t="s">
        <v>73</v>
      </c>
      <c r="D76" s="16">
        <v>45139</v>
      </c>
      <c r="E76" s="17" t="s">
        <v>236</v>
      </c>
      <c r="F76" s="18">
        <v>153</v>
      </c>
      <c r="G76" s="18">
        <v>152</v>
      </c>
      <c r="H76" s="19">
        <v>48738.950400000002</v>
      </c>
      <c r="I76" s="19">
        <v>26788.735799999999</v>
      </c>
      <c r="J76" s="19">
        <v>0</v>
      </c>
      <c r="K76" s="19">
        <v>75527.686199999996</v>
      </c>
      <c r="L76" s="19">
        <v>302.83010000000002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75527.686199999996</v>
      </c>
      <c r="T76" s="19">
        <v>77214.52</v>
      </c>
      <c r="U76" s="19">
        <v>385.84989999999999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77600.369900000005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/>
      <c r="AT76" s="10">
        <v>0</v>
      </c>
      <c r="AU76" s="19">
        <f t="shared" si="1"/>
        <v>0</v>
      </c>
      <c r="AV76" s="19">
        <v>27091.565900000001</v>
      </c>
      <c r="AW76" s="19">
        <v>77600.369900000005</v>
      </c>
      <c r="AX76" s="20">
        <v>106</v>
      </c>
      <c r="AY76" s="20">
        <v>300</v>
      </c>
      <c r="AZ76" s="19">
        <v>353000</v>
      </c>
      <c r="BA76" s="19">
        <v>78824.23</v>
      </c>
      <c r="BB76" s="21">
        <v>87.2</v>
      </c>
      <c r="BC76" s="21">
        <v>83.553169331815894</v>
      </c>
      <c r="BD76" s="21">
        <v>9.5</v>
      </c>
      <c r="BE76" s="21"/>
      <c r="BF76" s="17" t="s">
        <v>93</v>
      </c>
      <c r="BG76" s="14"/>
      <c r="BH76" s="17" t="s">
        <v>76</v>
      </c>
      <c r="BI76" s="17" t="s">
        <v>101</v>
      </c>
      <c r="BJ76" s="17" t="s">
        <v>158</v>
      </c>
      <c r="BK76" s="17" t="s">
        <v>79</v>
      </c>
      <c r="BL76" s="15" t="s">
        <v>80</v>
      </c>
      <c r="BM76" s="21">
        <v>588415.20648743596</v>
      </c>
      <c r="BN76" s="15" t="s">
        <v>81</v>
      </c>
      <c r="BO76" s="21"/>
      <c r="BP76" s="22">
        <v>39253</v>
      </c>
      <c r="BQ76" s="22">
        <v>48378</v>
      </c>
      <c r="BR76" s="21">
        <v>21485.105500000001</v>
      </c>
      <c r="BS76" s="21">
        <v>54.74</v>
      </c>
      <c r="BT76" s="21">
        <v>44.925199999999997</v>
      </c>
    </row>
    <row r="77" spans="1:72" s="1" customFormat="1" ht="18.2" customHeight="1" x14ac:dyDescent="0.15">
      <c r="A77" s="5">
        <v>75</v>
      </c>
      <c r="B77" s="6" t="s">
        <v>82</v>
      </c>
      <c r="C77" s="6" t="s">
        <v>73</v>
      </c>
      <c r="D77" s="7">
        <v>45139</v>
      </c>
      <c r="E77" s="8" t="s">
        <v>237</v>
      </c>
      <c r="F77" s="9">
        <v>1</v>
      </c>
      <c r="G77" s="9">
        <v>1</v>
      </c>
      <c r="H77" s="10">
        <v>34153.677600000003</v>
      </c>
      <c r="I77" s="10">
        <v>2915.6790999999998</v>
      </c>
      <c r="J77" s="10">
        <v>0</v>
      </c>
      <c r="K77" s="10">
        <v>37069.356699999997</v>
      </c>
      <c r="L77" s="10">
        <v>2940.7296000000001</v>
      </c>
      <c r="M77" s="10">
        <v>0</v>
      </c>
      <c r="N77" s="10">
        <v>0</v>
      </c>
      <c r="O77" s="10">
        <v>2915.68</v>
      </c>
      <c r="P77" s="10">
        <v>0</v>
      </c>
      <c r="Q77" s="10">
        <v>0</v>
      </c>
      <c r="R77" s="10">
        <v>0</v>
      </c>
      <c r="S77" s="10">
        <v>34153.676700000004</v>
      </c>
      <c r="T77" s="10">
        <v>318.48750000000001</v>
      </c>
      <c r="U77" s="10">
        <v>293.43700000000001</v>
      </c>
      <c r="V77" s="10">
        <v>0</v>
      </c>
      <c r="W77" s="10">
        <v>318.49</v>
      </c>
      <c r="X77" s="10">
        <v>0</v>
      </c>
      <c r="Y77" s="10">
        <v>0</v>
      </c>
      <c r="Z77" s="10">
        <v>0</v>
      </c>
      <c r="AA77" s="10">
        <v>293.43450000000001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245.38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120.45</v>
      </c>
      <c r="AQ77" s="10">
        <v>0</v>
      </c>
      <c r="AR77" s="10">
        <v>0</v>
      </c>
      <c r="AS77" s="10"/>
      <c r="AT77" s="10">
        <v>0</v>
      </c>
      <c r="AU77" s="10">
        <f t="shared" si="1"/>
        <v>3600</v>
      </c>
      <c r="AV77" s="10">
        <v>2940.7287000000001</v>
      </c>
      <c r="AW77" s="10">
        <v>293.43450000000001</v>
      </c>
      <c r="AX77" s="11">
        <v>10</v>
      </c>
      <c r="AY77" s="11">
        <v>60</v>
      </c>
      <c r="AZ77" s="10">
        <v>254000</v>
      </c>
      <c r="BA77" s="10">
        <v>177800</v>
      </c>
      <c r="BB77" s="12">
        <v>0</v>
      </c>
      <c r="BC77" s="12" t="s">
        <v>112</v>
      </c>
      <c r="BD77" s="12">
        <v>10.31</v>
      </c>
      <c r="BE77" s="12"/>
      <c r="BF77" s="8"/>
      <c r="BG77" s="5"/>
      <c r="BH77" s="8" t="s">
        <v>120</v>
      </c>
      <c r="BI77" s="8" t="s">
        <v>180</v>
      </c>
      <c r="BJ77" s="8" t="s">
        <v>181</v>
      </c>
      <c r="BK77" s="8" t="s">
        <v>104</v>
      </c>
      <c r="BL77" s="6" t="s">
        <v>91</v>
      </c>
      <c r="BM77" s="12">
        <v>34153.676700000004</v>
      </c>
      <c r="BN77" s="6" t="s">
        <v>81</v>
      </c>
      <c r="BO77" s="12"/>
      <c r="BP77" s="13">
        <v>43586</v>
      </c>
      <c r="BQ77" s="13">
        <v>45413</v>
      </c>
      <c r="BR77" s="12">
        <v>329.17020000000002</v>
      </c>
      <c r="BS77" s="12">
        <v>253.37</v>
      </c>
      <c r="BT77" s="12">
        <v>350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45139</v>
      </c>
      <c r="E78" s="17" t="s">
        <v>238</v>
      </c>
      <c r="F78" s="18">
        <v>169</v>
      </c>
      <c r="G78" s="18">
        <v>168</v>
      </c>
      <c r="H78" s="19">
        <v>60845.65</v>
      </c>
      <c r="I78" s="19">
        <v>34177.879999999997</v>
      </c>
      <c r="J78" s="19">
        <v>2.86</v>
      </c>
      <c r="K78" s="19">
        <v>95023.53</v>
      </c>
      <c r="L78" s="19">
        <v>368.61</v>
      </c>
      <c r="M78" s="19">
        <v>0</v>
      </c>
      <c r="N78" s="19">
        <v>0</v>
      </c>
      <c r="O78" s="19">
        <v>2.86</v>
      </c>
      <c r="P78" s="19">
        <v>0</v>
      </c>
      <c r="Q78" s="19">
        <v>0</v>
      </c>
      <c r="R78" s="19">
        <v>0</v>
      </c>
      <c r="S78" s="19">
        <v>95020.67</v>
      </c>
      <c r="T78" s="19">
        <v>107915.59</v>
      </c>
      <c r="U78" s="19">
        <v>481.67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108397.26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0">
        <v>0</v>
      </c>
      <c r="AU78" s="19">
        <f t="shared" si="1"/>
        <v>0</v>
      </c>
      <c r="AV78" s="19">
        <v>34543.629999999997</v>
      </c>
      <c r="AW78" s="19">
        <v>108397.26</v>
      </c>
      <c r="AX78" s="20">
        <v>106</v>
      </c>
      <c r="AY78" s="20">
        <v>300</v>
      </c>
      <c r="AZ78" s="19">
        <v>415000</v>
      </c>
      <c r="BA78" s="19">
        <v>97319.53</v>
      </c>
      <c r="BB78" s="21">
        <v>90</v>
      </c>
      <c r="BC78" s="21">
        <v>87.8740402876997</v>
      </c>
      <c r="BD78" s="21">
        <v>9.5</v>
      </c>
      <c r="BE78" s="21"/>
      <c r="BF78" s="17" t="s">
        <v>93</v>
      </c>
      <c r="BG78" s="14"/>
      <c r="BH78" s="17" t="s">
        <v>120</v>
      </c>
      <c r="BI78" s="17" t="s">
        <v>151</v>
      </c>
      <c r="BJ78" s="17" t="s">
        <v>122</v>
      </c>
      <c r="BK78" s="17" t="s">
        <v>79</v>
      </c>
      <c r="BL78" s="15" t="s">
        <v>80</v>
      </c>
      <c r="BM78" s="21">
        <v>740279.62422373996</v>
      </c>
      <c r="BN78" s="15" t="s">
        <v>81</v>
      </c>
      <c r="BO78" s="21"/>
      <c r="BP78" s="22">
        <v>39220</v>
      </c>
      <c r="BQ78" s="22">
        <v>48345</v>
      </c>
      <c r="BR78" s="21">
        <v>43230.8</v>
      </c>
      <c r="BS78" s="21">
        <v>67.58</v>
      </c>
      <c r="BT78" s="21">
        <v>45.24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45139</v>
      </c>
      <c r="E79" s="8" t="s">
        <v>239</v>
      </c>
      <c r="F79" s="9">
        <v>1</v>
      </c>
      <c r="G79" s="9">
        <v>1</v>
      </c>
      <c r="H79" s="10">
        <v>54081.760000000002</v>
      </c>
      <c r="I79" s="10">
        <v>318.48</v>
      </c>
      <c r="J79" s="10">
        <v>2.52</v>
      </c>
      <c r="K79" s="10">
        <v>54400.24</v>
      </c>
      <c r="L79" s="10">
        <v>323.54000000000002</v>
      </c>
      <c r="M79" s="10">
        <v>0</v>
      </c>
      <c r="N79" s="10">
        <v>0</v>
      </c>
      <c r="O79" s="10">
        <v>318.48</v>
      </c>
      <c r="P79" s="10">
        <v>2.52</v>
      </c>
      <c r="Q79" s="10">
        <v>0</v>
      </c>
      <c r="R79" s="10">
        <v>0</v>
      </c>
      <c r="S79" s="10">
        <v>54079.24</v>
      </c>
      <c r="T79" s="10">
        <v>433.19</v>
      </c>
      <c r="U79" s="10">
        <v>428.13</v>
      </c>
      <c r="V79" s="10">
        <v>0</v>
      </c>
      <c r="W79" s="10">
        <v>433.19</v>
      </c>
      <c r="X79" s="10">
        <v>0</v>
      </c>
      <c r="Y79" s="10">
        <v>0</v>
      </c>
      <c r="Z79" s="10">
        <v>0</v>
      </c>
      <c r="AA79" s="10">
        <v>428.13</v>
      </c>
      <c r="AB79" s="10">
        <v>0</v>
      </c>
      <c r="AC79" s="10">
        <v>0</v>
      </c>
      <c r="AD79" s="10">
        <v>0</v>
      </c>
      <c r="AE79" s="10">
        <v>0</v>
      </c>
      <c r="AF79" s="10">
        <v>0.31</v>
      </c>
      <c r="AG79" s="10">
        <v>0</v>
      </c>
      <c r="AH79" s="10">
        <v>0</v>
      </c>
      <c r="AI79" s="10">
        <v>0</v>
      </c>
      <c r="AJ79" s="10">
        <v>59.75</v>
      </c>
      <c r="AK79" s="10">
        <v>0</v>
      </c>
      <c r="AL79" s="10">
        <v>0</v>
      </c>
      <c r="AM79" s="10">
        <v>0</v>
      </c>
      <c r="AN79" s="10">
        <v>0</v>
      </c>
      <c r="AO79" s="10">
        <v>40.57</v>
      </c>
      <c r="AP79" s="10">
        <v>110.83</v>
      </c>
      <c r="AQ79" s="10">
        <v>1E-3</v>
      </c>
      <c r="AR79" s="10">
        <v>0</v>
      </c>
      <c r="AS79" s="10">
        <v>0</v>
      </c>
      <c r="AT79" s="10">
        <v>0</v>
      </c>
      <c r="AU79" s="10">
        <f t="shared" si="1"/>
        <v>963.13099999999997</v>
      </c>
      <c r="AV79" s="10">
        <v>321.02</v>
      </c>
      <c r="AW79" s="10">
        <v>428.13</v>
      </c>
      <c r="AX79" s="11">
        <v>107</v>
      </c>
      <c r="AY79" s="11">
        <v>300</v>
      </c>
      <c r="AZ79" s="10">
        <v>368000</v>
      </c>
      <c r="BA79" s="10">
        <v>86032.74</v>
      </c>
      <c r="BB79" s="12">
        <v>89.27</v>
      </c>
      <c r="BC79" s="12">
        <v>56.114146251764097</v>
      </c>
      <c r="BD79" s="12">
        <v>9.5</v>
      </c>
      <c r="BE79" s="12"/>
      <c r="BF79" s="8" t="s">
        <v>93</v>
      </c>
      <c r="BG79" s="5"/>
      <c r="BH79" s="8" t="s">
        <v>120</v>
      </c>
      <c r="BI79" s="8" t="s">
        <v>151</v>
      </c>
      <c r="BJ79" s="8" t="s">
        <v>204</v>
      </c>
      <c r="BK79" s="8" t="s">
        <v>104</v>
      </c>
      <c r="BL79" s="6" t="s">
        <v>80</v>
      </c>
      <c r="BM79" s="12">
        <v>421316.32481128001</v>
      </c>
      <c r="BN79" s="6" t="s">
        <v>81</v>
      </c>
      <c r="BO79" s="12"/>
      <c r="BP79" s="13">
        <v>39254</v>
      </c>
      <c r="BQ79" s="13">
        <v>48380</v>
      </c>
      <c r="BR79" s="12">
        <v>256.60000000000002</v>
      </c>
      <c r="BS79" s="12">
        <v>59.75</v>
      </c>
      <c r="BT79" s="12">
        <v>45.49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45139</v>
      </c>
      <c r="E80" s="17" t="s">
        <v>240</v>
      </c>
      <c r="F80" s="18">
        <v>162</v>
      </c>
      <c r="G80" s="18">
        <v>161</v>
      </c>
      <c r="H80" s="19">
        <v>80303.33</v>
      </c>
      <c r="I80" s="19">
        <v>43569.1</v>
      </c>
      <c r="J80" s="19">
        <v>3.74</v>
      </c>
      <c r="K80" s="19">
        <v>123872.43</v>
      </c>
      <c r="L80" s="19">
        <v>479.73</v>
      </c>
      <c r="M80" s="19">
        <v>0</v>
      </c>
      <c r="N80" s="19">
        <v>0</v>
      </c>
      <c r="O80" s="19">
        <v>3.74</v>
      </c>
      <c r="P80" s="19">
        <v>0</v>
      </c>
      <c r="Q80" s="19">
        <v>0</v>
      </c>
      <c r="R80" s="19">
        <v>0</v>
      </c>
      <c r="S80" s="19">
        <v>123868.69</v>
      </c>
      <c r="T80" s="19">
        <v>135149.59</v>
      </c>
      <c r="U80" s="19">
        <v>635.71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135785.29999999999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0">
        <v>0</v>
      </c>
      <c r="AU80" s="19">
        <f t="shared" si="1"/>
        <v>0</v>
      </c>
      <c r="AV80" s="19">
        <v>44045.09</v>
      </c>
      <c r="AW80" s="19">
        <v>135785.29999999999</v>
      </c>
      <c r="AX80" s="20">
        <v>105</v>
      </c>
      <c r="AY80" s="20">
        <v>300</v>
      </c>
      <c r="AZ80" s="19">
        <v>541800</v>
      </c>
      <c r="BA80" s="19">
        <v>127669.33</v>
      </c>
      <c r="BB80" s="21">
        <v>90</v>
      </c>
      <c r="BC80" s="21">
        <v>87.320753543548804</v>
      </c>
      <c r="BD80" s="21">
        <v>9.5</v>
      </c>
      <c r="BE80" s="21"/>
      <c r="BF80" s="17" t="s">
        <v>75</v>
      </c>
      <c r="BG80" s="14"/>
      <c r="BH80" s="17" t="s">
        <v>120</v>
      </c>
      <c r="BI80" s="17" t="s">
        <v>241</v>
      </c>
      <c r="BJ80" s="17" t="s">
        <v>232</v>
      </c>
      <c r="BK80" s="17" t="s">
        <v>79</v>
      </c>
      <c r="BL80" s="15" t="s">
        <v>80</v>
      </c>
      <c r="BM80" s="21">
        <v>965026.52829418005</v>
      </c>
      <c r="BN80" s="15" t="s">
        <v>81</v>
      </c>
      <c r="BO80" s="21"/>
      <c r="BP80" s="22">
        <v>39248</v>
      </c>
      <c r="BQ80" s="22">
        <v>48373</v>
      </c>
      <c r="BR80" s="21">
        <v>50602.97</v>
      </c>
      <c r="BS80" s="21">
        <v>88.66</v>
      </c>
      <c r="BT80" s="21">
        <v>45.46</v>
      </c>
    </row>
    <row r="81" spans="1:72" s="1" customFormat="1" ht="18.2" customHeight="1" x14ac:dyDescent="0.15">
      <c r="A81" s="5">
        <v>79</v>
      </c>
      <c r="B81" s="6" t="s">
        <v>82</v>
      </c>
      <c r="C81" s="6" t="s">
        <v>73</v>
      </c>
      <c r="D81" s="7">
        <v>45139</v>
      </c>
      <c r="E81" s="8" t="s">
        <v>242</v>
      </c>
      <c r="F81" s="9">
        <v>1</v>
      </c>
      <c r="G81" s="9">
        <v>0</v>
      </c>
      <c r="H81" s="10">
        <v>24258.4797</v>
      </c>
      <c r="I81" s="10">
        <v>0</v>
      </c>
      <c r="J81" s="10">
        <v>0</v>
      </c>
      <c r="K81" s="10">
        <v>24258.4797</v>
      </c>
      <c r="L81" s="10">
        <v>3878.8528000000001</v>
      </c>
      <c r="M81" s="10">
        <v>0</v>
      </c>
      <c r="N81" s="10">
        <v>0</v>
      </c>
      <c r="O81" s="10">
        <v>0</v>
      </c>
      <c r="P81" s="10">
        <v>3842.8998999999999</v>
      </c>
      <c r="Q81" s="10">
        <v>0</v>
      </c>
      <c r="R81" s="10">
        <v>0</v>
      </c>
      <c r="S81" s="10">
        <v>20415.5798</v>
      </c>
      <c r="T81" s="10">
        <v>0</v>
      </c>
      <c r="U81" s="10">
        <v>208.42080000000001</v>
      </c>
      <c r="V81" s="10">
        <v>0</v>
      </c>
      <c r="W81" s="10">
        <v>0</v>
      </c>
      <c r="X81" s="10">
        <v>208.42080000000001</v>
      </c>
      <c r="Y81" s="10">
        <v>0</v>
      </c>
      <c r="Z81" s="10">
        <v>0</v>
      </c>
      <c r="AA81" s="10">
        <v>0</v>
      </c>
      <c r="AB81" s="10">
        <v>314.0992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134.58009999999999</v>
      </c>
      <c r="AJ81" s="10">
        <v>6.1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>
        <v>0</v>
      </c>
      <c r="AU81" s="10">
        <f t="shared" si="1"/>
        <v>4506.1000000000004</v>
      </c>
      <c r="AV81" s="10">
        <v>35.9529</v>
      </c>
      <c r="AW81" s="10">
        <v>0</v>
      </c>
      <c r="AX81" s="11">
        <v>4</v>
      </c>
      <c r="AY81" s="11">
        <v>60</v>
      </c>
      <c r="AZ81" s="10">
        <v>321000</v>
      </c>
      <c r="BA81" s="10">
        <v>224700</v>
      </c>
      <c r="BB81" s="12">
        <v>0</v>
      </c>
      <c r="BC81" s="12" t="s">
        <v>112</v>
      </c>
      <c r="BD81" s="12">
        <v>10.31</v>
      </c>
      <c r="BE81" s="12"/>
      <c r="BF81" s="8"/>
      <c r="BG81" s="5"/>
      <c r="BH81" s="8" t="s">
        <v>120</v>
      </c>
      <c r="BI81" s="8" t="s">
        <v>121</v>
      </c>
      <c r="BJ81" s="8" t="s">
        <v>204</v>
      </c>
      <c r="BK81" s="8" t="s">
        <v>104</v>
      </c>
      <c r="BL81" s="6" t="s">
        <v>91</v>
      </c>
      <c r="BM81" s="12">
        <v>20415.5798</v>
      </c>
      <c r="BN81" s="6" t="s">
        <v>81</v>
      </c>
      <c r="BO81" s="12"/>
      <c r="BP81" s="13">
        <v>43497</v>
      </c>
      <c r="BQ81" s="13">
        <v>45323</v>
      </c>
      <c r="BR81" s="12">
        <v>8.0000000000000004E-4</v>
      </c>
      <c r="BS81" s="12">
        <v>320.2</v>
      </c>
      <c r="BT81" s="12">
        <v>350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45139</v>
      </c>
      <c r="E82" s="17" t="s">
        <v>243</v>
      </c>
      <c r="F82" s="15" t="s">
        <v>244</v>
      </c>
      <c r="G82" s="18">
        <v>27</v>
      </c>
      <c r="H82" s="19">
        <v>64509.19</v>
      </c>
      <c r="I82" s="19">
        <v>9360.7199999999993</v>
      </c>
      <c r="J82" s="19">
        <v>35240.089999999997</v>
      </c>
      <c r="K82" s="19">
        <v>73869.91</v>
      </c>
      <c r="L82" s="19">
        <v>396.58</v>
      </c>
      <c r="M82" s="19">
        <v>0</v>
      </c>
      <c r="N82" s="19">
        <v>0</v>
      </c>
      <c r="O82" s="19">
        <v>9360.7199999999993</v>
      </c>
      <c r="P82" s="19">
        <v>396.58</v>
      </c>
      <c r="Q82" s="19">
        <v>64112.6</v>
      </c>
      <c r="R82" s="19">
        <v>0</v>
      </c>
      <c r="S82" s="19">
        <v>0</v>
      </c>
      <c r="T82" s="19">
        <v>14305.6</v>
      </c>
      <c r="U82" s="19">
        <v>510.67</v>
      </c>
      <c r="V82" s="19">
        <v>0</v>
      </c>
      <c r="W82" s="19">
        <v>14305.59</v>
      </c>
      <c r="X82" s="19">
        <v>510.67</v>
      </c>
      <c r="Y82" s="19">
        <v>0</v>
      </c>
      <c r="Z82" s="19">
        <v>0</v>
      </c>
      <c r="AA82" s="19">
        <v>0</v>
      </c>
      <c r="AB82" s="19">
        <v>72.11</v>
      </c>
      <c r="AC82" s="19">
        <v>0</v>
      </c>
      <c r="AD82" s="19">
        <v>0</v>
      </c>
      <c r="AE82" s="19">
        <v>0</v>
      </c>
      <c r="AF82" s="19">
        <v>45.28</v>
      </c>
      <c r="AG82" s="19">
        <v>0</v>
      </c>
      <c r="AH82" s="19">
        <v>48.97</v>
      </c>
      <c r="AI82" s="19">
        <v>134.59</v>
      </c>
      <c r="AJ82" s="19">
        <v>1874.86</v>
      </c>
      <c r="AK82" s="19">
        <v>0</v>
      </c>
      <c r="AL82" s="19">
        <v>0</v>
      </c>
      <c r="AM82" s="19">
        <v>1284.02</v>
      </c>
      <c r="AN82" s="19">
        <v>0</v>
      </c>
      <c r="AO82" s="19">
        <v>1273.22</v>
      </c>
      <c r="AP82" s="19">
        <v>3499.34</v>
      </c>
      <c r="AQ82" s="19">
        <v>0</v>
      </c>
      <c r="AR82" s="19">
        <v>0</v>
      </c>
      <c r="AS82" s="19">
        <v>38533.772607999999</v>
      </c>
      <c r="AT82" s="10">
        <v>23048.649999999998</v>
      </c>
      <c r="AU82" s="19">
        <f t="shared" si="1"/>
        <v>96.037391999994725</v>
      </c>
      <c r="AV82" s="19">
        <v>0</v>
      </c>
      <c r="AW82" s="19">
        <v>0</v>
      </c>
      <c r="AX82" s="20">
        <v>106</v>
      </c>
      <c r="AY82" s="20">
        <v>300</v>
      </c>
      <c r="AZ82" s="19">
        <v>454300</v>
      </c>
      <c r="BA82" s="19">
        <v>103840.41</v>
      </c>
      <c r="BB82" s="21">
        <v>90</v>
      </c>
      <c r="BC82" s="21">
        <v>0</v>
      </c>
      <c r="BD82" s="21">
        <v>9.5</v>
      </c>
      <c r="BE82" s="21"/>
      <c r="BF82" s="17" t="s">
        <v>93</v>
      </c>
      <c r="BG82" s="14"/>
      <c r="BH82" s="17" t="s">
        <v>94</v>
      </c>
      <c r="BI82" s="17" t="s">
        <v>95</v>
      </c>
      <c r="BJ82" s="17" t="s">
        <v>96</v>
      </c>
      <c r="BK82" s="17" t="s">
        <v>90</v>
      </c>
      <c r="BL82" s="15" t="s">
        <v>80</v>
      </c>
      <c r="BM82" s="21">
        <v>0</v>
      </c>
      <c r="BN82" s="15" t="s">
        <v>81</v>
      </c>
      <c r="BO82" s="21"/>
      <c r="BP82" s="22">
        <v>39212</v>
      </c>
      <c r="BQ82" s="22">
        <v>48337</v>
      </c>
      <c r="BR82" s="21">
        <v>0</v>
      </c>
      <c r="BS82" s="21">
        <v>0</v>
      </c>
      <c r="BT82" s="21">
        <v>0</v>
      </c>
    </row>
    <row r="83" spans="1:72" s="1" customFormat="1" ht="18.2" customHeight="1" x14ac:dyDescent="0.15">
      <c r="A83" s="5">
        <v>81</v>
      </c>
      <c r="B83" s="6" t="s">
        <v>82</v>
      </c>
      <c r="C83" s="6" t="s">
        <v>73</v>
      </c>
      <c r="D83" s="7">
        <v>45139</v>
      </c>
      <c r="E83" s="8" t="s">
        <v>245</v>
      </c>
      <c r="F83" s="9">
        <v>0</v>
      </c>
      <c r="G83" s="9">
        <v>0</v>
      </c>
      <c r="H83" s="10">
        <v>128295.17969999999</v>
      </c>
      <c r="I83" s="10">
        <v>0</v>
      </c>
      <c r="J83" s="10">
        <v>0</v>
      </c>
      <c r="K83" s="10">
        <v>128295.17969999999</v>
      </c>
      <c r="L83" s="10">
        <v>1311.2661000000001</v>
      </c>
      <c r="M83" s="10">
        <v>0</v>
      </c>
      <c r="N83" s="10">
        <v>0</v>
      </c>
      <c r="O83" s="10">
        <v>0</v>
      </c>
      <c r="P83" s="10">
        <v>1311.2661000000001</v>
      </c>
      <c r="Q83" s="10">
        <v>0</v>
      </c>
      <c r="R83" s="10">
        <v>0</v>
      </c>
      <c r="S83" s="10">
        <v>126983.9136</v>
      </c>
      <c r="T83" s="10">
        <v>0</v>
      </c>
      <c r="U83" s="10">
        <v>1102.2693999999999</v>
      </c>
      <c r="V83" s="10">
        <v>0</v>
      </c>
      <c r="W83" s="10">
        <v>0</v>
      </c>
      <c r="X83" s="10">
        <v>1102.2693999999999</v>
      </c>
      <c r="Y83" s="10">
        <v>0</v>
      </c>
      <c r="Z83" s="10">
        <v>0</v>
      </c>
      <c r="AA83" s="10">
        <v>0</v>
      </c>
      <c r="AB83" s="10">
        <v>302.24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129.61009999999999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31.720400000000001</v>
      </c>
      <c r="AR83" s="10">
        <v>0</v>
      </c>
      <c r="AS83" s="10"/>
      <c r="AT83" s="10">
        <v>0</v>
      </c>
      <c r="AU83" s="10">
        <f t="shared" si="1"/>
        <v>2877.1059999999998</v>
      </c>
      <c r="AV83" s="10">
        <v>0</v>
      </c>
      <c r="AW83" s="10">
        <v>0</v>
      </c>
      <c r="AX83" s="11">
        <v>70</v>
      </c>
      <c r="AY83" s="11">
        <v>120</v>
      </c>
      <c r="AZ83" s="10">
        <v>303000</v>
      </c>
      <c r="BA83" s="10">
        <v>212100</v>
      </c>
      <c r="BB83" s="12">
        <v>0</v>
      </c>
      <c r="BC83" s="12" t="s">
        <v>112</v>
      </c>
      <c r="BD83" s="12">
        <v>10.31</v>
      </c>
      <c r="BE83" s="12"/>
      <c r="BF83" s="8"/>
      <c r="BG83" s="5"/>
      <c r="BH83" s="8" t="s">
        <v>120</v>
      </c>
      <c r="BI83" s="8" t="s">
        <v>151</v>
      </c>
      <c r="BJ83" s="8" t="s">
        <v>204</v>
      </c>
      <c r="BK83" s="8" t="s">
        <v>90</v>
      </c>
      <c r="BL83" s="6" t="s">
        <v>91</v>
      </c>
      <c r="BM83" s="12">
        <v>126983.9136</v>
      </c>
      <c r="BN83" s="6" t="s">
        <v>81</v>
      </c>
      <c r="BO83" s="12"/>
      <c r="BP83" s="13">
        <v>43586</v>
      </c>
      <c r="BQ83" s="13">
        <v>47239</v>
      </c>
      <c r="BR83" s="12">
        <v>0</v>
      </c>
      <c r="BS83" s="12">
        <v>302.24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45139</v>
      </c>
      <c r="E84" s="17" t="s">
        <v>246</v>
      </c>
      <c r="F84" s="18">
        <v>133</v>
      </c>
      <c r="G84" s="18">
        <v>132</v>
      </c>
      <c r="H84" s="19">
        <v>52430.26</v>
      </c>
      <c r="I84" s="19">
        <v>27043.79</v>
      </c>
      <c r="J84" s="19">
        <v>2.2599999999999998</v>
      </c>
      <c r="K84" s="19">
        <v>79474.05</v>
      </c>
      <c r="L84" s="19">
        <v>318.97000000000003</v>
      </c>
      <c r="M84" s="19">
        <v>0</v>
      </c>
      <c r="N84" s="19">
        <v>0</v>
      </c>
      <c r="O84" s="19">
        <v>2.2599999999999998</v>
      </c>
      <c r="P84" s="19">
        <v>0</v>
      </c>
      <c r="Q84" s="19">
        <v>0</v>
      </c>
      <c r="R84" s="19">
        <v>0</v>
      </c>
      <c r="S84" s="19">
        <v>79471.789999999994</v>
      </c>
      <c r="T84" s="19">
        <v>63965.36</v>
      </c>
      <c r="U84" s="19">
        <v>375.73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64341.09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0">
        <v>0</v>
      </c>
      <c r="AU84" s="19">
        <f t="shared" si="1"/>
        <v>0</v>
      </c>
      <c r="AV84" s="19">
        <v>27360.5</v>
      </c>
      <c r="AW84" s="19">
        <v>64341.09</v>
      </c>
      <c r="AX84" s="20">
        <v>109</v>
      </c>
      <c r="AY84" s="20">
        <v>300</v>
      </c>
      <c r="AZ84" s="19">
        <v>377000</v>
      </c>
      <c r="BA84" s="19">
        <v>85556.79</v>
      </c>
      <c r="BB84" s="21">
        <v>87.14</v>
      </c>
      <c r="BC84" s="21">
        <v>80.942398383576602</v>
      </c>
      <c r="BD84" s="21">
        <v>8.6</v>
      </c>
      <c r="BE84" s="21"/>
      <c r="BF84" s="17" t="s">
        <v>93</v>
      </c>
      <c r="BG84" s="14"/>
      <c r="BH84" s="17" t="s">
        <v>120</v>
      </c>
      <c r="BI84" s="17" t="s">
        <v>151</v>
      </c>
      <c r="BJ84" s="17" t="s">
        <v>204</v>
      </c>
      <c r="BK84" s="17" t="s">
        <v>79</v>
      </c>
      <c r="BL84" s="15" t="s">
        <v>80</v>
      </c>
      <c r="BM84" s="21">
        <v>619142.62273238006</v>
      </c>
      <c r="BN84" s="15" t="s">
        <v>81</v>
      </c>
      <c r="BO84" s="21"/>
      <c r="BP84" s="22">
        <v>39311</v>
      </c>
      <c r="BQ84" s="22">
        <v>48436</v>
      </c>
      <c r="BR84" s="21">
        <v>29343.22</v>
      </c>
      <c r="BS84" s="21">
        <v>59.01</v>
      </c>
      <c r="BT84" s="21">
        <v>45.27</v>
      </c>
    </row>
    <row r="85" spans="1:72" s="1" customFormat="1" ht="18.2" customHeight="1" x14ac:dyDescent="0.15">
      <c r="A85" s="5">
        <v>83</v>
      </c>
      <c r="B85" s="6" t="s">
        <v>82</v>
      </c>
      <c r="C85" s="6" t="s">
        <v>73</v>
      </c>
      <c r="D85" s="7">
        <v>45139</v>
      </c>
      <c r="E85" s="8" t="s">
        <v>247</v>
      </c>
      <c r="F85" s="9">
        <v>1</v>
      </c>
      <c r="G85" s="9">
        <v>0</v>
      </c>
      <c r="H85" s="10">
        <v>173820.7248</v>
      </c>
      <c r="I85" s="10">
        <v>0</v>
      </c>
      <c r="J85" s="10">
        <v>0</v>
      </c>
      <c r="K85" s="10">
        <v>173820.7248</v>
      </c>
      <c r="L85" s="10">
        <v>4578.2803000000004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173820.7248</v>
      </c>
      <c r="T85" s="10">
        <v>0</v>
      </c>
      <c r="U85" s="10">
        <v>1493.4096999999999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1493.4096999999999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15.9863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/>
      <c r="AT85" s="10">
        <v>0</v>
      </c>
      <c r="AU85" s="10">
        <f t="shared" si="1"/>
        <v>15.9863</v>
      </c>
      <c r="AV85" s="10">
        <v>4578.2803000000004</v>
      </c>
      <c r="AW85" s="10">
        <v>1493.4096999999999</v>
      </c>
      <c r="AX85" s="11">
        <v>31</v>
      </c>
      <c r="AY85" s="11">
        <v>60</v>
      </c>
      <c r="AZ85" s="10">
        <v>409000</v>
      </c>
      <c r="BA85" s="10">
        <v>283725</v>
      </c>
      <c r="BB85" s="12">
        <v>0</v>
      </c>
      <c r="BC85" s="12" t="s">
        <v>112</v>
      </c>
      <c r="BD85" s="12">
        <v>10.31</v>
      </c>
      <c r="BE85" s="12"/>
      <c r="BF85" s="8"/>
      <c r="BG85" s="5"/>
      <c r="BH85" s="8" t="s">
        <v>120</v>
      </c>
      <c r="BI85" s="8" t="s">
        <v>151</v>
      </c>
      <c r="BJ85" s="8" t="s">
        <v>204</v>
      </c>
      <c r="BK85" s="8" t="s">
        <v>104</v>
      </c>
      <c r="BL85" s="6" t="s">
        <v>91</v>
      </c>
      <c r="BM85" s="12">
        <v>173820.7248</v>
      </c>
      <c r="BN85" s="6" t="s">
        <v>81</v>
      </c>
      <c r="BO85" s="12"/>
      <c r="BP85" s="13">
        <v>44287</v>
      </c>
      <c r="BQ85" s="13">
        <v>46113</v>
      </c>
      <c r="BR85" s="12">
        <v>617.50940000000003</v>
      </c>
      <c r="BS85" s="12">
        <v>475.65929999999997</v>
      </c>
      <c r="BT85" s="12">
        <v>350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45139</v>
      </c>
      <c r="E86" s="17" t="s">
        <v>248</v>
      </c>
      <c r="F86" s="18">
        <v>0</v>
      </c>
      <c r="G86" s="18">
        <v>0</v>
      </c>
      <c r="H86" s="19">
        <v>35503.31</v>
      </c>
      <c r="I86" s="19">
        <v>0</v>
      </c>
      <c r="J86" s="19">
        <v>0</v>
      </c>
      <c r="K86" s="19">
        <v>35503.31</v>
      </c>
      <c r="L86" s="19">
        <v>234.81</v>
      </c>
      <c r="M86" s="19">
        <v>0</v>
      </c>
      <c r="N86" s="19">
        <v>0</v>
      </c>
      <c r="O86" s="19">
        <v>0</v>
      </c>
      <c r="P86" s="19">
        <v>234.81</v>
      </c>
      <c r="Q86" s="19">
        <v>1.66</v>
      </c>
      <c r="R86" s="19">
        <v>0</v>
      </c>
      <c r="S86" s="19">
        <v>35266.839999999997</v>
      </c>
      <c r="T86" s="19">
        <v>0</v>
      </c>
      <c r="U86" s="19">
        <v>254.43</v>
      </c>
      <c r="V86" s="19">
        <v>0</v>
      </c>
      <c r="W86" s="19">
        <v>0</v>
      </c>
      <c r="X86" s="19">
        <v>254.43</v>
      </c>
      <c r="Y86" s="19">
        <v>0</v>
      </c>
      <c r="Z86" s="19">
        <v>0</v>
      </c>
      <c r="AA86" s="19">
        <v>0</v>
      </c>
      <c r="AB86" s="19">
        <v>41.56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26.54</v>
      </c>
      <c r="AI86" s="19">
        <v>78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10.134</v>
      </c>
      <c r="AR86" s="19">
        <v>0</v>
      </c>
      <c r="AS86" s="19">
        <v>0</v>
      </c>
      <c r="AT86" s="10">
        <v>0</v>
      </c>
      <c r="AU86" s="19">
        <f t="shared" si="1"/>
        <v>647.1339999999999</v>
      </c>
      <c r="AV86" s="19">
        <v>0</v>
      </c>
      <c r="AW86" s="19">
        <v>0</v>
      </c>
      <c r="AX86" s="20">
        <v>106</v>
      </c>
      <c r="AY86" s="20">
        <v>300</v>
      </c>
      <c r="AZ86" s="19">
        <v>263000</v>
      </c>
      <c r="BA86" s="19">
        <v>60253</v>
      </c>
      <c r="BB86" s="21">
        <v>88.11</v>
      </c>
      <c r="BC86" s="21">
        <v>51.571893057607099</v>
      </c>
      <c r="BD86" s="21">
        <v>8.6</v>
      </c>
      <c r="BE86" s="21"/>
      <c r="BF86" s="17" t="s">
        <v>75</v>
      </c>
      <c r="BG86" s="14"/>
      <c r="BH86" s="17" t="s">
        <v>76</v>
      </c>
      <c r="BI86" s="17" t="s">
        <v>153</v>
      </c>
      <c r="BJ86" s="17" t="s">
        <v>154</v>
      </c>
      <c r="BK86" s="17" t="s">
        <v>90</v>
      </c>
      <c r="BL86" s="15" t="s">
        <v>80</v>
      </c>
      <c r="BM86" s="21">
        <v>274754.14625847997</v>
      </c>
      <c r="BN86" s="15" t="s">
        <v>81</v>
      </c>
      <c r="BO86" s="21"/>
      <c r="BP86" s="22">
        <v>39223</v>
      </c>
      <c r="BQ86" s="22">
        <v>48348</v>
      </c>
      <c r="BR86" s="21">
        <v>0</v>
      </c>
      <c r="BS86" s="21">
        <v>41.56</v>
      </c>
      <c r="BT86" s="21">
        <v>0</v>
      </c>
    </row>
    <row r="87" spans="1:72" s="1" customFormat="1" ht="18.2" customHeight="1" x14ac:dyDescent="0.15">
      <c r="A87" s="5">
        <v>85</v>
      </c>
      <c r="B87" s="6" t="s">
        <v>133</v>
      </c>
      <c r="C87" s="6" t="s">
        <v>73</v>
      </c>
      <c r="D87" s="7">
        <v>45139</v>
      </c>
      <c r="E87" s="8" t="s">
        <v>249</v>
      </c>
      <c r="F87" s="9">
        <v>139</v>
      </c>
      <c r="G87" s="9">
        <v>138</v>
      </c>
      <c r="H87" s="10">
        <v>30887.82</v>
      </c>
      <c r="I87" s="10">
        <v>25565.69</v>
      </c>
      <c r="J87" s="10">
        <v>0</v>
      </c>
      <c r="K87" s="10">
        <v>56453.51</v>
      </c>
      <c r="L87" s="10">
        <v>300.89999999999998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56453.51</v>
      </c>
      <c r="T87" s="10">
        <v>48573.05</v>
      </c>
      <c r="U87" s="10">
        <v>236.79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48809.84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25866.59</v>
      </c>
      <c r="AW87" s="10">
        <v>48809.84</v>
      </c>
      <c r="AX87" s="11">
        <v>76</v>
      </c>
      <c r="AY87" s="11">
        <v>300</v>
      </c>
      <c r="AZ87" s="10">
        <v>327812.47999999998</v>
      </c>
      <c r="BA87" s="10">
        <v>63040.45</v>
      </c>
      <c r="BB87" s="12">
        <v>81.48</v>
      </c>
      <c r="BC87" s="12">
        <v>72.966357232538797</v>
      </c>
      <c r="BD87" s="12">
        <v>9.1999999999999993</v>
      </c>
      <c r="BE87" s="12"/>
      <c r="BF87" s="8" t="s">
        <v>75</v>
      </c>
      <c r="BG87" s="5"/>
      <c r="BH87" s="8" t="s">
        <v>84</v>
      </c>
      <c r="BI87" s="8" t="s">
        <v>250</v>
      </c>
      <c r="BJ87" s="8" t="s">
        <v>86</v>
      </c>
      <c r="BK87" s="8" t="s">
        <v>79</v>
      </c>
      <c r="BL87" s="6" t="s">
        <v>80</v>
      </c>
      <c r="BM87" s="12">
        <v>439813.60233422002</v>
      </c>
      <c r="BN87" s="6" t="s">
        <v>81</v>
      </c>
      <c r="BO87" s="12"/>
      <c r="BP87" s="13">
        <v>38296</v>
      </c>
      <c r="BQ87" s="13">
        <v>47423</v>
      </c>
      <c r="BR87" s="12">
        <v>17480.96</v>
      </c>
      <c r="BS87" s="12">
        <v>44.57</v>
      </c>
      <c r="BT87" s="12">
        <v>43.73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45139</v>
      </c>
      <c r="E88" s="17" t="s">
        <v>251</v>
      </c>
      <c r="F88" s="18">
        <v>0</v>
      </c>
      <c r="G88" s="18">
        <v>1</v>
      </c>
      <c r="H88" s="19">
        <v>78720.28</v>
      </c>
      <c r="I88" s="19">
        <v>463.02</v>
      </c>
      <c r="J88" s="19">
        <v>0</v>
      </c>
      <c r="K88" s="19">
        <v>79183.3</v>
      </c>
      <c r="L88" s="19">
        <v>470.38</v>
      </c>
      <c r="M88" s="19">
        <v>0</v>
      </c>
      <c r="N88" s="19">
        <v>0</v>
      </c>
      <c r="O88" s="19">
        <v>463.02</v>
      </c>
      <c r="P88" s="19">
        <v>470.38</v>
      </c>
      <c r="Q88" s="19">
        <v>3.65</v>
      </c>
      <c r="R88" s="19">
        <v>0</v>
      </c>
      <c r="S88" s="19">
        <v>78246.240000000005</v>
      </c>
      <c r="T88" s="19">
        <v>630.53</v>
      </c>
      <c r="U88" s="19">
        <v>623.16999999999996</v>
      </c>
      <c r="V88" s="19">
        <v>0</v>
      </c>
      <c r="W88" s="19">
        <v>630.53</v>
      </c>
      <c r="X88" s="19">
        <v>623.16999999999996</v>
      </c>
      <c r="Y88" s="19">
        <v>0</v>
      </c>
      <c r="Z88" s="19">
        <v>0</v>
      </c>
      <c r="AA88" s="19">
        <v>0</v>
      </c>
      <c r="AB88" s="19">
        <v>86.92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59.02</v>
      </c>
      <c r="AI88" s="19">
        <v>161.84</v>
      </c>
      <c r="AJ88" s="19">
        <v>86.92</v>
      </c>
      <c r="AK88" s="19">
        <v>0</v>
      </c>
      <c r="AL88" s="19">
        <v>0</v>
      </c>
      <c r="AM88" s="19">
        <v>0</v>
      </c>
      <c r="AN88" s="19">
        <v>0</v>
      </c>
      <c r="AO88" s="19">
        <v>59.02</v>
      </c>
      <c r="AP88" s="19">
        <v>161.76</v>
      </c>
      <c r="AQ88" s="19">
        <v>0.39700000000000002</v>
      </c>
      <c r="AR88" s="19">
        <v>0</v>
      </c>
      <c r="AS88" s="19">
        <v>0</v>
      </c>
      <c r="AT88" s="10">
        <v>0</v>
      </c>
      <c r="AU88" s="19">
        <f t="shared" si="1"/>
        <v>2806.627</v>
      </c>
      <c r="AV88" s="19">
        <v>0</v>
      </c>
      <c r="AW88" s="19">
        <v>0</v>
      </c>
      <c r="AX88" s="20">
        <v>107</v>
      </c>
      <c r="AY88" s="20">
        <v>300</v>
      </c>
      <c r="AZ88" s="19">
        <v>537000</v>
      </c>
      <c r="BA88" s="19">
        <v>125163.67</v>
      </c>
      <c r="BB88" s="21">
        <v>90</v>
      </c>
      <c r="BC88" s="21">
        <v>56.263623461983798</v>
      </c>
      <c r="BD88" s="21">
        <v>9.5</v>
      </c>
      <c r="BE88" s="21"/>
      <c r="BF88" s="17" t="s">
        <v>75</v>
      </c>
      <c r="BG88" s="14"/>
      <c r="BH88" s="17" t="s">
        <v>94</v>
      </c>
      <c r="BI88" s="17" t="s">
        <v>192</v>
      </c>
      <c r="BJ88" s="17" t="s">
        <v>252</v>
      </c>
      <c r="BK88" s="17" t="s">
        <v>90</v>
      </c>
      <c r="BL88" s="15" t="s">
        <v>80</v>
      </c>
      <c r="BM88" s="21">
        <v>609594.70338527998</v>
      </c>
      <c r="BN88" s="15" t="s">
        <v>81</v>
      </c>
      <c r="BO88" s="21"/>
      <c r="BP88" s="22">
        <v>39248</v>
      </c>
      <c r="BQ88" s="22">
        <v>48373</v>
      </c>
      <c r="BR88" s="21">
        <v>0</v>
      </c>
      <c r="BS88" s="21">
        <v>86.92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45139</v>
      </c>
      <c r="E89" s="8" t="s">
        <v>253</v>
      </c>
      <c r="F89" s="9">
        <v>0</v>
      </c>
      <c r="G89" s="9">
        <v>0</v>
      </c>
      <c r="H89" s="10">
        <v>42268.77</v>
      </c>
      <c r="I89" s="10">
        <v>0</v>
      </c>
      <c r="J89" s="10">
        <v>0.85</v>
      </c>
      <c r="K89" s="10">
        <v>42268.77</v>
      </c>
      <c r="L89" s="10">
        <v>253.7</v>
      </c>
      <c r="M89" s="10">
        <v>0</v>
      </c>
      <c r="N89" s="10">
        <v>0</v>
      </c>
      <c r="O89" s="10">
        <v>0</v>
      </c>
      <c r="P89" s="10">
        <v>253.7</v>
      </c>
      <c r="Q89" s="10">
        <v>1.98</v>
      </c>
      <c r="R89" s="10">
        <v>0</v>
      </c>
      <c r="S89" s="10">
        <v>42013.09</v>
      </c>
      <c r="T89" s="10">
        <v>0</v>
      </c>
      <c r="U89" s="10">
        <v>334.61</v>
      </c>
      <c r="V89" s="10">
        <v>0</v>
      </c>
      <c r="W89" s="10">
        <v>0</v>
      </c>
      <c r="X89" s="10">
        <v>334.61</v>
      </c>
      <c r="Y89" s="10">
        <v>0</v>
      </c>
      <c r="Z89" s="10">
        <v>0</v>
      </c>
      <c r="AA89" s="10">
        <v>0</v>
      </c>
      <c r="AB89" s="10">
        <v>46.76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31.75</v>
      </c>
      <c r="AI89" s="10">
        <v>86.92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1.781606</v>
      </c>
      <c r="AT89" s="10">
        <v>0</v>
      </c>
      <c r="AU89" s="10">
        <f t="shared" si="1"/>
        <v>753.08839399999999</v>
      </c>
      <c r="AV89" s="10">
        <v>0</v>
      </c>
      <c r="AW89" s="10">
        <v>0</v>
      </c>
      <c r="AX89" s="11">
        <v>107</v>
      </c>
      <c r="AY89" s="11">
        <v>300</v>
      </c>
      <c r="AZ89" s="10">
        <v>286000</v>
      </c>
      <c r="BA89" s="10">
        <v>67335.91</v>
      </c>
      <c r="BB89" s="12">
        <v>90</v>
      </c>
      <c r="BC89" s="12">
        <v>56.153961534046203</v>
      </c>
      <c r="BD89" s="12">
        <v>9.5</v>
      </c>
      <c r="BE89" s="12"/>
      <c r="BF89" s="8" t="s">
        <v>93</v>
      </c>
      <c r="BG89" s="5"/>
      <c r="BH89" s="8" t="s">
        <v>120</v>
      </c>
      <c r="BI89" s="8" t="s">
        <v>151</v>
      </c>
      <c r="BJ89" s="8" t="s">
        <v>204</v>
      </c>
      <c r="BK89" s="8" t="s">
        <v>90</v>
      </c>
      <c r="BL89" s="6" t="s">
        <v>80</v>
      </c>
      <c r="BM89" s="12">
        <v>327312.30455097998</v>
      </c>
      <c r="BN89" s="6" t="s">
        <v>81</v>
      </c>
      <c r="BO89" s="12"/>
      <c r="BP89" s="13">
        <v>39241</v>
      </c>
      <c r="BQ89" s="13">
        <v>48366</v>
      </c>
      <c r="BR89" s="12">
        <v>0</v>
      </c>
      <c r="BS89" s="12">
        <v>46.76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133</v>
      </c>
      <c r="C90" s="15" t="s">
        <v>73</v>
      </c>
      <c r="D90" s="16">
        <v>45139</v>
      </c>
      <c r="E90" s="17" t="s">
        <v>254</v>
      </c>
      <c r="F90" s="18">
        <v>74</v>
      </c>
      <c r="G90" s="18">
        <v>73</v>
      </c>
      <c r="H90" s="19">
        <v>31719.95</v>
      </c>
      <c r="I90" s="19">
        <v>17079.490000000002</v>
      </c>
      <c r="J90" s="19">
        <v>0</v>
      </c>
      <c r="K90" s="19">
        <v>48799.44</v>
      </c>
      <c r="L90" s="19">
        <v>307.95999999999998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48799.44</v>
      </c>
      <c r="T90" s="19">
        <v>23500.48</v>
      </c>
      <c r="U90" s="19">
        <v>247.93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23748.41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0">
        <v>0</v>
      </c>
      <c r="AU90" s="19">
        <f t="shared" si="1"/>
        <v>0</v>
      </c>
      <c r="AV90" s="19">
        <v>17387.45</v>
      </c>
      <c r="AW90" s="19">
        <v>23748.41</v>
      </c>
      <c r="AX90" s="20">
        <v>76</v>
      </c>
      <c r="AY90" s="20">
        <v>300</v>
      </c>
      <c r="AZ90" s="19">
        <v>303584.61</v>
      </c>
      <c r="BA90" s="19">
        <v>64237.53</v>
      </c>
      <c r="BB90" s="21">
        <v>90</v>
      </c>
      <c r="BC90" s="21">
        <v>68.370461940239593</v>
      </c>
      <c r="BD90" s="21">
        <v>9.3800000000000008</v>
      </c>
      <c r="BE90" s="21"/>
      <c r="BF90" s="17" t="s">
        <v>75</v>
      </c>
      <c r="BG90" s="14"/>
      <c r="BH90" s="17" t="s">
        <v>255</v>
      </c>
      <c r="BI90" s="17" t="s">
        <v>256</v>
      </c>
      <c r="BJ90" s="17" t="s">
        <v>257</v>
      </c>
      <c r="BK90" s="17" t="s">
        <v>79</v>
      </c>
      <c r="BL90" s="15" t="s">
        <v>80</v>
      </c>
      <c r="BM90" s="21">
        <v>380182.87079567998</v>
      </c>
      <c r="BN90" s="15" t="s">
        <v>81</v>
      </c>
      <c r="BO90" s="21"/>
      <c r="BP90" s="22">
        <v>38296</v>
      </c>
      <c r="BQ90" s="22">
        <v>47423</v>
      </c>
      <c r="BR90" s="21">
        <v>11253.34</v>
      </c>
      <c r="BS90" s="21">
        <v>37.42</v>
      </c>
      <c r="BT90" s="21">
        <v>43.74</v>
      </c>
    </row>
    <row r="91" spans="1:72" s="1" customFormat="1" ht="18.2" customHeight="1" x14ac:dyDescent="0.15">
      <c r="A91" s="5">
        <v>89</v>
      </c>
      <c r="B91" s="6" t="s">
        <v>82</v>
      </c>
      <c r="C91" s="6" t="s">
        <v>73</v>
      </c>
      <c r="D91" s="7">
        <v>45139</v>
      </c>
      <c r="E91" s="8" t="s">
        <v>258</v>
      </c>
      <c r="F91" s="9">
        <v>133</v>
      </c>
      <c r="G91" s="9">
        <v>132</v>
      </c>
      <c r="H91" s="10">
        <v>52446.955199999997</v>
      </c>
      <c r="I91" s="10">
        <v>26803.3472</v>
      </c>
      <c r="J91" s="10">
        <v>0</v>
      </c>
      <c r="K91" s="10">
        <v>79250.3024</v>
      </c>
      <c r="L91" s="10">
        <v>325.9248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79250.3024</v>
      </c>
      <c r="T91" s="10">
        <v>70649.058300000004</v>
      </c>
      <c r="U91" s="10">
        <v>415.20519999999999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71064.263500000001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>
        <v>0</v>
      </c>
      <c r="AU91" s="10">
        <f t="shared" si="1"/>
        <v>0</v>
      </c>
      <c r="AV91" s="10">
        <v>27129.272000000001</v>
      </c>
      <c r="AW91" s="10">
        <v>71064.263500000001</v>
      </c>
      <c r="AX91" s="11">
        <v>106</v>
      </c>
      <c r="AY91" s="11">
        <v>300</v>
      </c>
      <c r="AZ91" s="10">
        <v>360000</v>
      </c>
      <c r="BA91" s="10">
        <v>84826.68</v>
      </c>
      <c r="BB91" s="12">
        <v>90</v>
      </c>
      <c r="BC91" s="12">
        <v>84.083536170459595</v>
      </c>
      <c r="BD91" s="12">
        <v>9.5</v>
      </c>
      <c r="BE91" s="12"/>
      <c r="BF91" s="8" t="s">
        <v>75</v>
      </c>
      <c r="BG91" s="5"/>
      <c r="BH91" s="8" t="s">
        <v>76</v>
      </c>
      <c r="BI91" s="8" t="s">
        <v>148</v>
      </c>
      <c r="BJ91" s="8" t="s">
        <v>149</v>
      </c>
      <c r="BK91" s="8" t="s">
        <v>79</v>
      </c>
      <c r="BL91" s="6" t="s">
        <v>80</v>
      </c>
      <c r="BM91" s="12">
        <v>617417.07441433298</v>
      </c>
      <c r="BN91" s="6" t="s">
        <v>81</v>
      </c>
      <c r="BO91" s="12"/>
      <c r="BP91" s="13">
        <v>39247</v>
      </c>
      <c r="BQ91" s="13">
        <v>48372</v>
      </c>
      <c r="BR91" s="12">
        <v>24568.355299999999</v>
      </c>
      <c r="BS91" s="12">
        <v>58.91</v>
      </c>
      <c r="BT91" s="12">
        <v>44.925199999999997</v>
      </c>
    </row>
    <row r="92" spans="1:72" s="1" customFormat="1" ht="18.2" customHeight="1" x14ac:dyDescent="0.15">
      <c r="A92" s="14">
        <v>90</v>
      </c>
      <c r="B92" s="15" t="s">
        <v>82</v>
      </c>
      <c r="C92" s="15" t="s">
        <v>73</v>
      </c>
      <c r="D92" s="16">
        <v>45139</v>
      </c>
      <c r="E92" s="17" t="s">
        <v>259</v>
      </c>
      <c r="F92" s="18">
        <v>159</v>
      </c>
      <c r="G92" s="18">
        <v>158</v>
      </c>
      <c r="H92" s="19">
        <v>41634.158000000003</v>
      </c>
      <c r="I92" s="19">
        <v>23337.9925</v>
      </c>
      <c r="J92" s="19">
        <v>0</v>
      </c>
      <c r="K92" s="19">
        <v>64972.150500000003</v>
      </c>
      <c r="L92" s="19">
        <v>258.70620000000002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64972.150500000003</v>
      </c>
      <c r="T92" s="19">
        <v>69037.406199999998</v>
      </c>
      <c r="U92" s="19">
        <v>329.60379999999998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69367.009999999995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/>
      <c r="AT92" s="10">
        <v>0</v>
      </c>
      <c r="AU92" s="19">
        <f t="shared" si="1"/>
        <v>0</v>
      </c>
      <c r="AV92" s="19">
        <v>23596.698700000001</v>
      </c>
      <c r="AW92" s="19">
        <v>69367.009999999995</v>
      </c>
      <c r="AX92" s="20">
        <v>106</v>
      </c>
      <c r="AY92" s="20">
        <v>300</v>
      </c>
      <c r="AZ92" s="19">
        <v>286000</v>
      </c>
      <c r="BA92" s="19">
        <v>67335.91</v>
      </c>
      <c r="BB92" s="21">
        <v>90</v>
      </c>
      <c r="BC92" s="21">
        <v>86.840640380444796</v>
      </c>
      <c r="BD92" s="21">
        <v>9.5</v>
      </c>
      <c r="BE92" s="21"/>
      <c r="BF92" s="17" t="s">
        <v>75</v>
      </c>
      <c r="BG92" s="14"/>
      <c r="BH92" s="17" t="s">
        <v>120</v>
      </c>
      <c r="BI92" s="17" t="s">
        <v>151</v>
      </c>
      <c r="BJ92" s="17" t="s">
        <v>204</v>
      </c>
      <c r="BK92" s="17" t="s">
        <v>79</v>
      </c>
      <c r="BL92" s="15" t="s">
        <v>80</v>
      </c>
      <c r="BM92" s="21">
        <v>506179.96228766098</v>
      </c>
      <c r="BN92" s="15" t="s">
        <v>81</v>
      </c>
      <c r="BO92" s="21"/>
      <c r="BP92" s="22">
        <v>39241</v>
      </c>
      <c r="BQ92" s="22">
        <v>48366</v>
      </c>
      <c r="BR92" s="21">
        <v>10626.068499999999</v>
      </c>
      <c r="BS92" s="21">
        <v>46.76</v>
      </c>
      <c r="BT92" s="21">
        <v>44.925199999999997</v>
      </c>
    </row>
    <row r="93" spans="1:72" s="1" customFormat="1" ht="18.2" customHeight="1" x14ac:dyDescent="0.15">
      <c r="A93" s="5">
        <v>91</v>
      </c>
      <c r="B93" s="6" t="s">
        <v>82</v>
      </c>
      <c r="C93" s="6" t="s">
        <v>73</v>
      </c>
      <c r="D93" s="7">
        <v>45139</v>
      </c>
      <c r="E93" s="8" t="s">
        <v>260</v>
      </c>
      <c r="F93" s="9">
        <v>151</v>
      </c>
      <c r="G93" s="9">
        <v>150</v>
      </c>
      <c r="H93" s="10">
        <v>52388.414799999999</v>
      </c>
      <c r="I93" s="10">
        <v>28637.205000000002</v>
      </c>
      <c r="J93" s="10">
        <v>0</v>
      </c>
      <c r="K93" s="10">
        <v>81025.6198</v>
      </c>
      <c r="L93" s="10">
        <v>325.54809999999998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81025.6198</v>
      </c>
      <c r="T93" s="10">
        <v>81991.704400000002</v>
      </c>
      <c r="U93" s="10">
        <v>414.74189999999999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82406.446299999996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/>
      <c r="AT93" s="10">
        <v>0</v>
      </c>
      <c r="AU93" s="10">
        <f t="shared" si="1"/>
        <v>0</v>
      </c>
      <c r="AV93" s="10">
        <v>28962.753100000002</v>
      </c>
      <c r="AW93" s="10">
        <v>82406.446299999996</v>
      </c>
      <c r="AX93" s="11">
        <v>106</v>
      </c>
      <c r="AY93" s="11">
        <v>300</v>
      </c>
      <c r="AZ93" s="10">
        <v>360000</v>
      </c>
      <c r="BA93" s="10">
        <v>84731.29</v>
      </c>
      <c r="BB93" s="12">
        <v>90</v>
      </c>
      <c r="BC93" s="12">
        <v>86.063906049347295</v>
      </c>
      <c r="BD93" s="12">
        <v>9.5</v>
      </c>
      <c r="BE93" s="12"/>
      <c r="BF93" s="8" t="s">
        <v>75</v>
      </c>
      <c r="BG93" s="5"/>
      <c r="BH93" s="8" t="s">
        <v>76</v>
      </c>
      <c r="BI93" s="8" t="s">
        <v>148</v>
      </c>
      <c r="BJ93" s="8" t="s">
        <v>149</v>
      </c>
      <c r="BK93" s="8" t="s">
        <v>79</v>
      </c>
      <c r="BL93" s="6" t="s">
        <v>80</v>
      </c>
      <c r="BM93" s="12">
        <v>631248.07873949595</v>
      </c>
      <c r="BN93" s="6" t="s">
        <v>81</v>
      </c>
      <c r="BO93" s="12"/>
      <c r="BP93" s="13">
        <v>39240</v>
      </c>
      <c r="BQ93" s="13">
        <v>48365</v>
      </c>
      <c r="BR93" s="12">
        <v>23848.973699999999</v>
      </c>
      <c r="BS93" s="12">
        <v>58.84</v>
      </c>
      <c r="BT93" s="12">
        <v>44.925199999999997</v>
      </c>
    </row>
    <row r="94" spans="1:72" s="1" customFormat="1" ht="18.2" customHeight="1" x14ac:dyDescent="0.15">
      <c r="A94" s="14">
        <v>92</v>
      </c>
      <c r="B94" s="15" t="s">
        <v>133</v>
      </c>
      <c r="C94" s="15" t="s">
        <v>73</v>
      </c>
      <c r="D94" s="16">
        <v>45139</v>
      </c>
      <c r="E94" s="17" t="s">
        <v>261</v>
      </c>
      <c r="F94" s="18">
        <v>154</v>
      </c>
      <c r="G94" s="18">
        <v>153</v>
      </c>
      <c r="H94" s="19">
        <v>31517.15</v>
      </c>
      <c r="I94" s="19">
        <v>27178.67</v>
      </c>
      <c r="J94" s="19">
        <v>0</v>
      </c>
      <c r="K94" s="19">
        <v>58695.82</v>
      </c>
      <c r="L94" s="19">
        <v>305.19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58695.82</v>
      </c>
      <c r="T94" s="19">
        <v>57205.42</v>
      </c>
      <c r="U94" s="19">
        <v>246.34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57451.76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0">
        <v>0</v>
      </c>
      <c r="AU94" s="19">
        <f t="shared" si="1"/>
        <v>0</v>
      </c>
      <c r="AV94" s="19">
        <v>27483.86</v>
      </c>
      <c r="AW94" s="19">
        <v>57451.76</v>
      </c>
      <c r="AX94" s="20">
        <v>76</v>
      </c>
      <c r="AY94" s="20">
        <v>300</v>
      </c>
      <c r="AZ94" s="19">
        <v>268788.07</v>
      </c>
      <c r="BA94" s="19">
        <v>63733.5</v>
      </c>
      <c r="BB94" s="21">
        <v>90</v>
      </c>
      <c r="BC94" s="21">
        <v>82.886139942102702</v>
      </c>
      <c r="BD94" s="21">
        <v>9.3800000000000008</v>
      </c>
      <c r="BE94" s="21"/>
      <c r="BF94" s="17" t="s">
        <v>93</v>
      </c>
      <c r="BG94" s="14"/>
      <c r="BH94" s="17" t="s">
        <v>84</v>
      </c>
      <c r="BI94" s="17" t="s">
        <v>250</v>
      </c>
      <c r="BJ94" s="17" t="s">
        <v>262</v>
      </c>
      <c r="BK94" s="17" t="s">
        <v>79</v>
      </c>
      <c r="BL94" s="15" t="s">
        <v>80</v>
      </c>
      <c r="BM94" s="21">
        <v>457282.81618204003</v>
      </c>
      <c r="BN94" s="15" t="s">
        <v>81</v>
      </c>
      <c r="BO94" s="21"/>
      <c r="BP94" s="22">
        <v>38307</v>
      </c>
      <c r="BQ94" s="22">
        <v>47423</v>
      </c>
      <c r="BR94" s="21">
        <v>18776.27</v>
      </c>
      <c r="BS94" s="21">
        <v>37.130000000000003</v>
      </c>
      <c r="BT94" s="21">
        <v>43.63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45139</v>
      </c>
      <c r="E95" s="8" t="s">
        <v>263</v>
      </c>
      <c r="F95" s="9">
        <v>0</v>
      </c>
      <c r="G95" s="9">
        <v>1</v>
      </c>
      <c r="H95" s="10">
        <v>41450.35</v>
      </c>
      <c r="I95" s="10">
        <v>234.14</v>
      </c>
      <c r="J95" s="10">
        <v>0</v>
      </c>
      <c r="K95" s="10">
        <v>41684.49</v>
      </c>
      <c r="L95" s="10">
        <v>237.87</v>
      </c>
      <c r="M95" s="10">
        <v>0</v>
      </c>
      <c r="N95" s="10">
        <v>0</v>
      </c>
      <c r="O95" s="10">
        <v>234.14</v>
      </c>
      <c r="P95" s="10">
        <v>237.87</v>
      </c>
      <c r="Q95" s="10">
        <v>1.85</v>
      </c>
      <c r="R95" s="10">
        <v>0</v>
      </c>
      <c r="S95" s="10">
        <v>41210.620000000003</v>
      </c>
      <c r="T95" s="10">
        <v>331.86</v>
      </c>
      <c r="U95" s="10">
        <v>328.13</v>
      </c>
      <c r="V95" s="10">
        <v>0</v>
      </c>
      <c r="W95" s="10">
        <v>331.86</v>
      </c>
      <c r="X95" s="10">
        <v>328.13</v>
      </c>
      <c r="Y95" s="10">
        <v>0</v>
      </c>
      <c r="Z95" s="10">
        <v>0</v>
      </c>
      <c r="AA95" s="10">
        <v>0</v>
      </c>
      <c r="AB95" s="10">
        <v>44.99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30.55</v>
      </c>
      <c r="AI95" s="10">
        <v>88.15</v>
      </c>
      <c r="AJ95" s="10">
        <v>44.99</v>
      </c>
      <c r="AK95" s="10">
        <v>0</v>
      </c>
      <c r="AL95" s="10">
        <v>0</v>
      </c>
      <c r="AM95" s="10">
        <v>0</v>
      </c>
      <c r="AN95" s="10">
        <v>0</v>
      </c>
      <c r="AO95" s="10">
        <v>30.55</v>
      </c>
      <c r="AP95" s="10">
        <v>88.06</v>
      </c>
      <c r="AQ95" s="10">
        <v>2.25</v>
      </c>
      <c r="AR95" s="10">
        <v>0</v>
      </c>
      <c r="AS95" s="10">
        <v>0</v>
      </c>
      <c r="AT95" s="10">
        <v>0</v>
      </c>
      <c r="AU95" s="10">
        <f t="shared" si="1"/>
        <v>1463.3899999999999</v>
      </c>
      <c r="AV95" s="10">
        <v>0</v>
      </c>
      <c r="AW95" s="10">
        <v>0</v>
      </c>
      <c r="AX95" s="11">
        <v>110</v>
      </c>
      <c r="AY95" s="11">
        <v>300</v>
      </c>
      <c r="AZ95" s="10">
        <v>365200</v>
      </c>
      <c r="BA95" s="10">
        <v>64782.04</v>
      </c>
      <c r="BB95" s="12">
        <v>68.459999999999994</v>
      </c>
      <c r="BC95" s="12">
        <v>43.550327300591299</v>
      </c>
      <c r="BD95" s="12">
        <v>9.5</v>
      </c>
      <c r="BE95" s="12"/>
      <c r="BF95" s="8" t="s">
        <v>93</v>
      </c>
      <c r="BG95" s="5"/>
      <c r="BH95" s="8" t="s">
        <v>174</v>
      </c>
      <c r="BI95" s="8" t="s">
        <v>175</v>
      </c>
      <c r="BJ95" s="8" t="s">
        <v>264</v>
      </c>
      <c r="BK95" s="8" t="s">
        <v>90</v>
      </c>
      <c r="BL95" s="6" t="s">
        <v>80</v>
      </c>
      <c r="BM95" s="12">
        <v>321060.48386764002</v>
      </c>
      <c r="BN95" s="6" t="s">
        <v>81</v>
      </c>
      <c r="BO95" s="12"/>
      <c r="BP95" s="13">
        <v>39350</v>
      </c>
      <c r="BQ95" s="13">
        <v>48475</v>
      </c>
      <c r="BR95" s="12">
        <v>0</v>
      </c>
      <c r="BS95" s="12">
        <v>44.99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45139</v>
      </c>
      <c r="E96" s="17" t="s">
        <v>265</v>
      </c>
      <c r="F96" s="18">
        <v>2</v>
      </c>
      <c r="G96" s="18">
        <v>1</v>
      </c>
      <c r="H96" s="19">
        <v>62344.95</v>
      </c>
      <c r="I96" s="19">
        <v>419.56</v>
      </c>
      <c r="J96" s="19">
        <v>3</v>
      </c>
      <c r="K96" s="19">
        <v>62764.51</v>
      </c>
      <c r="L96" s="19">
        <v>425.6</v>
      </c>
      <c r="M96" s="19">
        <v>0</v>
      </c>
      <c r="N96" s="19">
        <v>0</v>
      </c>
      <c r="O96" s="19">
        <v>399.51</v>
      </c>
      <c r="P96" s="19">
        <v>0</v>
      </c>
      <c r="Q96" s="19">
        <v>0</v>
      </c>
      <c r="R96" s="19">
        <v>0</v>
      </c>
      <c r="S96" s="19">
        <v>62365</v>
      </c>
      <c r="T96" s="19">
        <v>452.82</v>
      </c>
      <c r="U96" s="19">
        <v>446.78</v>
      </c>
      <c r="V96" s="19">
        <v>0</v>
      </c>
      <c r="W96" s="19">
        <v>452.82</v>
      </c>
      <c r="X96" s="19">
        <v>0</v>
      </c>
      <c r="Y96" s="19">
        <v>0</v>
      </c>
      <c r="Z96" s="19">
        <v>0</v>
      </c>
      <c r="AA96" s="19">
        <v>446.78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74.11</v>
      </c>
      <c r="AK96" s="19">
        <v>0</v>
      </c>
      <c r="AL96" s="19">
        <v>0</v>
      </c>
      <c r="AM96" s="19">
        <v>0</v>
      </c>
      <c r="AN96" s="19">
        <v>0</v>
      </c>
      <c r="AO96" s="19">
        <v>47.32</v>
      </c>
      <c r="AP96" s="19">
        <v>6.93</v>
      </c>
      <c r="AQ96" s="19">
        <v>0</v>
      </c>
      <c r="AR96" s="19">
        <v>0</v>
      </c>
      <c r="AS96" s="19">
        <v>3.8509999999999998E-3</v>
      </c>
      <c r="AT96" s="10">
        <v>0</v>
      </c>
      <c r="AU96" s="19">
        <f t="shared" si="1"/>
        <v>977.686149</v>
      </c>
      <c r="AV96" s="19">
        <v>445.65</v>
      </c>
      <c r="AW96" s="19">
        <v>446.78</v>
      </c>
      <c r="AX96" s="20">
        <v>107</v>
      </c>
      <c r="AY96" s="20">
        <v>300</v>
      </c>
      <c r="AZ96" s="19">
        <v>465480</v>
      </c>
      <c r="BA96" s="19">
        <v>107439</v>
      </c>
      <c r="BB96" s="21">
        <v>88.5</v>
      </c>
      <c r="BC96" s="21">
        <v>51.371499176276799</v>
      </c>
      <c r="BD96" s="21">
        <v>8.6</v>
      </c>
      <c r="BE96" s="21"/>
      <c r="BF96" s="17" t="s">
        <v>75</v>
      </c>
      <c r="BG96" s="14"/>
      <c r="BH96" s="17" t="s">
        <v>139</v>
      </c>
      <c r="BI96" s="17" t="s">
        <v>266</v>
      </c>
      <c r="BJ96" s="17" t="s">
        <v>267</v>
      </c>
      <c r="BK96" s="17" t="s">
        <v>104</v>
      </c>
      <c r="BL96" s="15" t="s">
        <v>80</v>
      </c>
      <c r="BM96" s="21">
        <v>485868.37753</v>
      </c>
      <c r="BN96" s="15" t="s">
        <v>81</v>
      </c>
      <c r="BO96" s="21"/>
      <c r="BP96" s="22">
        <v>39241</v>
      </c>
      <c r="BQ96" s="22">
        <v>48366</v>
      </c>
      <c r="BR96" s="21">
        <v>305.98</v>
      </c>
      <c r="BS96" s="21">
        <v>74.11</v>
      </c>
      <c r="BT96" s="21">
        <v>45.48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45139</v>
      </c>
      <c r="E97" s="8" t="s">
        <v>268</v>
      </c>
      <c r="F97" s="9">
        <v>116</v>
      </c>
      <c r="G97" s="9">
        <v>115</v>
      </c>
      <c r="H97" s="10">
        <v>52057.78</v>
      </c>
      <c r="I97" s="10">
        <v>25414.85</v>
      </c>
      <c r="J97" s="10">
        <v>2.2999999999999998</v>
      </c>
      <c r="K97" s="10">
        <v>77472.63</v>
      </c>
      <c r="L97" s="10">
        <v>325.22000000000003</v>
      </c>
      <c r="M97" s="10">
        <v>0</v>
      </c>
      <c r="N97" s="10">
        <v>0</v>
      </c>
      <c r="O97" s="10">
        <v>2.2999999999999998</v>
      </c>
      <c r="P97" s="10">
        <v>0</v>
      </c>
      <c r="Q97" s="10">
        <v>0</v>
      </c>
      <c r="R97" s="10">
        <v>0</v>
      </c>
      <c r="S97" s="10">
        <v>77470.33</v>
      </c>
      <c r="T97" s="10">
        <v>54887.360000000001</v>
      </c>
      <c r="U97" s="10">
        <v>373.06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55260.42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25737.77</v>
      </c>
      <c r="AW97" s="10">
        <v>55260.42</v>
      </c>
      <c r="AX97" s="11">
        <v>107</v>
      </c>
      <c r="AY97" s="11">
        <v>300</v>
      </c>
      <c r="AZ97" s="10">
        <v>387000</v>
      </c>
      <c r="BA97" s="10">
        <v>85997.85</v>
      </c>
      <c r="BB97" s="12">
        <v>90</v>
      </c>
      <c r="BC97" s="12">
        <v>81.075628053491997</v>
      </c>
      <c r="BD97" s="12">
        <v>8.6</v>
      </c>
      <c r="BE97" s="12"/>
      <c r="BF97" s="8" t="s">
        <v>75</v>
      </c>
      <c r="BG97" s="5"/>
      <c r="BH97" s="8" t="s">
        <v>222</v>
      </c>
      <c r="BI97" s="8" t="s">
        <v>269</v>
      </c>
      <c r="BJ97" s="8" t="s">
        <v>270</v>
      </c>
      <c r="BK97" s="8" t="s">
        <v>79</v>
      </c>
      <c r="BL97" s="6" t="s">
        <v>80</v>
      </c>
      <c r="BM97" s="12">
        <v>603549.80427825998</v>
      </c>
      <c r="BN97" s="6" t="s">
        <v>81</v>
      </c>
      <c r="BO97" s="12"/>
      <c r="BP97" s="13">
        <v>39245</v>
      </c>
      <c r="BQ97" s="13">
        <v>48370</v>
      </c>
      <c r="BR97" s="12">
        <v>29258.97</v>
      </c>
      <c r="BS97" s="12">
        <v>59.28</v>
      </c>
      <c r="BT97" s="12">
        <v>45.51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45139</v>
      </c>
      <c r="E98" s="17" t="s">
        <v>271</v>
      </c>
      <c r="F98" s="18">
        <v>81</v>
      </c>
      <c r="G98" s="18">
        <v>80</v>
      </c>
      <c r="H98" s="19">
        <v>57252.34</v>
      </c>
      <c r="I98" s="19">
        <v>20161.82</v>
      </c>
      <c r="J98" s="19">
        <v>2.66</v>
      </c>
      <c r="K98" s="19">
        <v>77414.16</v>
      </c>
      <c r="L98" s="19">
        <v>342.16</v>
      </c>
      <c r="M98" s="19">
        <v>0</v>
      </c>
      <c r="N98" s="19">
        <v>0</v>
      </c>
      <c r="O98" s="19">
        <v>2.66</v>
      </c>
      <c r="P98" s="19">
        <v>0</v>
      </c>
      <c r="Q98" s="19">
        <v>0</v>
      </c>
      <c r="R98" s="19">
        <v>0</v>
      </c>
      <c r="S98" s="19">
        <v>77411.5</v>
      </c>
      <c r="T98" s="19">
        <v>42799.54</v>
      </c>
      <c r="U98" s="19">
        <v>453.23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43252.77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0">
        <v>0</v>
      </c>
      <c r="AU98" s="19">
        <f t="shared" si="1"/>
        <v>0</v>
      </c>
      <c r="AV98" s="19">
        <v>20501.32</v>
      </c>
      <c r="AW98" s="19">
        <v>43252.77</v>
      </c>
      <c r="AX98" s="20">
        <v>107</v>
      </c>
      <c r="AY98" s="20">
        <v>300</v>
      </c>
      <c r="AZ98" s="19">
        <v>456000</v>
      </c>
      <c r="BA98" s="19">
        <v>91036.89</v>
      </c>
      <c r="BB98" s="21">
        <v>76.319999999999993</v>
      </c>
      <c r="BC98" s="21">
        <v>64.897270546039096</v>
      </c>
      <c r="BD98" s="21">
        <v>9.5</v>
      </c>
      <c r="BE98" s="21"/>
      <c r="BF98" s="17" t="s">
        <v>93</v>
      </c>
      <c r="BG98" s="14"/>
      <c r="BH98" s="17" t="s">
        <v>120</v>
      </c>
      <c r="BI98" s="17" t="s">
        <v>180</v>
      </c>
      <c r="BJ98" s="17" t="s">
        <v>232</v>
      </c>
      <c r="BK98" s="17" t="s">
        <v>79</v>
      </c>
      <c r="BL98" s="15" t="s">
        <v>80</v>
      </c>
      <c r="BM98" s="21">
        <v>603091.47610299999</v>
      </c>
      <c r="BN98" s="15" t="s">
        <v>81</v>
      </c>
      <c r="BO98" s="21"/>
      <c r="BP98" s="22">
        <v>39241</v>
      </c>
      <c r="BQ98" s="22">
        <v>48366</v>
      </c>
      <c r="BR98" s="21">
        <v>22537.61</v>
      </c>
      <c r="BS98" s="21">
        <v>63.22</v>
      </c>
      <c r="BT98" s="21">
        <v>45.46</v>
      </c>
    </row>
    <row r="99" spans="1:72" s="1" customFormat="1" ht="18.2" customHeight="1" x14ac:dyDescent="0.15">
      <c r="A99" s="5">
        <v>97</v>
      </c>
      <c r="B99" s="6" t="s">
        <v>82</v>
      </c>
      <c r="C99" s="6" t="s">
        <v>73</v>
      </c>
      <c r="D99" s="7">
        <v>45139</v>
      </c>
      <c r="E99" s="8" t="s">
        <v>272</v>
      </c>
      <c r="F99" s="9">
        <v>1</v>
      </c>
      <c r="G99" s="9">
        <v>1</v>
      </c>
      <c r="H99" s="10">
        <v>27656.757799999999</v>
      </c>
      <c r="I99" s="10">
        <v>2103.3503000000001</v>
      </c>
      <c r="J99" s="10">
        <v>0</v>
      </c>
      <c r="K99" s="10">
        <v>29760.108100000001</v>
      </c>
      <c r="L99" s="10">
        <v>2121.4216000000001</v>
      </c>
      <c r="M99" s="10">
        <v>0</v>
      </c>
      <c r="N99" s="10">
        <v>0</v>
      </c>
      <c r="O99" s="10">
        <v>2103.3503000000001</v>
      </c>
      <c r="P99" s="10">
        <v>0</v>
      </c>
      <c r="Q99" s="10">
        <v>0</v>
      </c>
      <c r="R99" s="10">
        <v>0</v>
      </c>
      <c r="S99" s="10">
        <v>27656.757799999999</v>
      </c>
      <c r="T99" s="10">
        <v>255.68889999999999</v>
      </c>
      <c r="U99" s="10">
        <v>237.61760000000001</v>
      </c>
      <c r="V99" s="10">
        <v>0</v>
      </c>
      <c r="W99" s="10">
        <v>255.68889999999999</v>
      </c>
      <c r="X99" s="10">
        <v>0</v>
      </c>
      <c r="Y99" s="10">
        <v>0</v>
      </c>
      <c r="Z99" s="10">
        <v>0</v>
      </c>
      <c r="AA99" s="10">
        <v>237.61760000000001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117.81</v>
      </c>
      <c r="AJ99" s="10">
        <v>188.15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>
        <v>0</v>
      </c>
      <c r="AU99" s="10">
        <f t="shared" si="1"/>
        <v>2664.9992000000002</v>
      </c>
      <c r="AV99" s="10">
        <v>2121.4216000000001</v>
      </c>
      <c r="AW99" s="10">
        <v>237.61760000000001</v>
      </c>
      <c r="AX99" s="11">
        <v>10</v>
      </c>
      <c r="AY99" s="11">
        <v>60</v>
      </c>
      <c r="AZ99" s="10">
        <v>254000</v>
      </c>
      <c r="BA99" s="10">
        <v>177800</v>
      </c>
      <c r="BB99" s="12">
        <v>0</v>
      </c>
      <c r="BC99" s="12" t="s">
        <v>112</v>
      </c>
      <c r="BD99" s="12">
        <v>10.31</v>
      </c>
      <c r="BE99" s="12"/>
      <c r="BF99" s="8"/>
      <c r="BG99" s="5"/>
      <c r="BH99" s="8" t="s">
        <v>120</v>
      </c>
      <c r="BI99" s="8" t="s">
        <v>241</v>
      </c>
      <c r="BJ99" s="8" t="s">
        <v>181</v>
      </c>
      <c r="BK99" s="8" t="s">
        <v>104</v>
      </c>
      <c r="BL99" s="6" t="s">
        <v>91</v>
      </c>
      <c r="BM99" s="12">
        <v>27656.757799999999</v>
      </c>
      <c r="BN99" s="6" t="s">
        <v>81</v>
      </c>
      <c r="BO99" s="12"/>
      <c r="BP99" s="13">
        <v>43617</v>
      </c>
      <c r="BQ99" s="13">
        <v>45444</v>
      </c>
      <c r="BR99" s="12">
        <v>173.94</v>
      </c>
      <c r="BS99" s="12">
        <v>184.81</v>
      </c>
      <c r="BT99" s="12">
        <v>350</v>
      </c>
    </row>
    <row r="100" spans="1:72" s="1" customFormat="1" ht="18.2" customHeight="1" x14ac:dyDescent="0.15">
      <c r="A100" s="14">
        <v>98</v>
      </c>
      <c r="B100" s="15" t="s">
        <v>82</v>
      </c>
      <c r="C100" s="15" t="s">
        <v>73</v>
      </c>
      <c r="D100" s="16">
        <v>45139</v>
      </c>
      <c r="E100" s="17" t="s">
        <v>273</v>
      </c>
      <c r="F100" s="18">
        <v>0</v>
      </c>
      <c r="G100" s="18">
        <v>1</v>
      </c>
      <c r="H100" s="19">
        <v>128295.17969999999</v>
      </c>
      <c r="I100" s="19">
        <v>1300.0961</v>
      </c>
      <c r="J100" s="19">
        <v>0</v>
      </c>
      <c r="K100" s="19">
        <v>129595.2758</v>
      </c>
      <c r="L100" s="19">
        <v>1311.2661000000001</v>
      </c>
      <c r="M100" s="19">
        <v>0</v>
      </c>
      <c r="N100" s="19">
        <v>0</v>
      </c>
      <c r="O100" s="19">
        <v>1300.0961</v>
      </c>
      <c r="P100" s="19">
        <v>1311.2661000000001</v>
      </c>
      <c r="Q100" s="19">
        <v>0</v>
      </c>
      <c r="R100" s="19">
        <v>0</v>
      </c>
      <c r="S100" s="19">
        <v>126983.9136</v>
      </c>
      <c r="T100" s="19">
        <v>1113.4394</v>
      </c>
      <c r="U100" s="19">
        <v>1102.2693999999999</v>
      </c>
      <c r="V100" s="19">
        <v>0</v>
      </c>
      <c r="W100" s="19">
        <v>1113.4394</v>
      </c>
      <c r="X100" s="19">
        <v>1102.2693999999999</v>
      </c>
      <c r="Y100" s="19">
        <v>0</v>
      </c>
      <c r="Z100" s="19">
        <v>0</v>
      </c>
      <c r="AA100" s="19">
        <v>0</v>
      </c>
      <c r="AB100" s="19">
        <v>302.24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140.23990000000001</v>
      </c>
      <c r="AJ100" s="19">
        <v>302.02999999999997</v>
      </c>
      <c r="AK100" s="19">
        <v>0</v>
      </c>
      <c r="AL100" s="19">
        <v>0</v>
      </c>
      <c r="AM100" s="19">
        <v>301.71949999999998</v>
      </c>
      <c r="AN100" s="19">
        <v>0</v>
      </c>
      <c r="AO100" s="19">
        <v>0</v>
      </c>
      <c r="AP100" s="19">
        <v>140.23990000000001</v>
      </c>
      <c r="AQ100" s="19">
        <v>350</v>
      </c>
      <c r="AR100" s="19">
        <v>0</v>
      </c>
      <c r="AS100" s="19"/>
      <c r="AT100" s="10">
        <v>0</v>
      </c>
      <c r="AU100" s="19">
        <f t="shared" si="1"/>
        <v>6363.5402999999997</v>
      </c>
      <c r="AV100" s="19">
        <v>0</v>
      </c>
      <c r="AW100" s="19">
        <v>0</v>
      </c>
      <c r="AX100" s="20">
        <v>69</v>
      </c>
      <c r="AY100" s="20">
        <v>120</v>
      </c>
      <c r="AZ100" s="19">
        <v>303000</v>
      </c>
      <c r="BA100" s="19">
        <v>212100</v>
      </c>
      <c r="BB100" s="21">
        <v>0</v>
      </c>
      <c r="BC100" s="21" t="s">
        <v>112</v>
      </c>
      <c r="BD100" s="21">
        <v>10.31</v>
      </c>
      <c r="BE100" s="21"/>
      <c r="BF100" s="17"/>
      <c r="BG100" s="14"/>
      <c r="BH100" s="17" t="s">
        <v>120</v>
      </c>
      <c r="BI100" s="17" t="s">
        <v>121</v>
      </c>
      <c r="BJ100" s="17" t="s">
        <v>204</v>
      </c>
      <c r="BK100" s="17" t="s">
        <v>90</v>
      </c>
      <c r="BL100" s="15" t="s">
        <v>91</v>
      </c>
      <c r="BM100" s="21">
        <v>126983.9136</v>
      </c>
      <c r="BN100" s="15" t="s">
        <v>81</v>
      </c>
      <c r="BO100" s="21"/>
      <c r="BP100" s="22">
        <v>43617</v>
      </c>
      <c r="BQ100" s="22">
        <v>47270</v>
      </c>
      <c r="BR100" s="21">
        <v>0</v>
      </c>
      <c r="BS100" s="21">
        <v>302.24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45139</v>
      </c>
      <c r="E101" s="8" t="s">
        <v>274</v>
      </c>
      <c r="F101" s="9">
        <v>160</v>
      </c>
      <c r="G101" s="9">
        <v>159</v>
      </c>
      <c r="H101" s="10">
        <v>45487.29</v>
      </c>
      <c r="I101" s="10">
        <v>26204.95</v>
      </c>
      <c r="J101" s="10">
        <v>1.94</v>
      </c>
      <c r="K101" s="10">
        <v>71692.240000000005</v>
      </c>
      <c r="L101" s="10">
        <v>276.72000000000003</v>
      </c>
      <c r="M101" s="10">
        <v>0</v>
      </c>
      <c r="N101" s="10">
        <v>0</v>
      </c>
      <c r="O101" s="10">
        <v>1.94</v>
      </c>
      <c r="P101" s="10">
        <v>0</v>
      </c>
      <c r="Q101" s="10">
        <v>0</v>
      </c>
      <c r="R101" s="10">
        <v>0</v>
      </c>
      <c r="S101" s="10">
        <v>71690.3</v>
      </c>
      <c r="T101" s="10">
        <v>69600.3</v>
      </c>
      <c r="U101" s="10">
        <v>325.98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69926.28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26479.73</v>
      </c>
      <c r="AW101" s="10">
        <v>69926.28</v>
      </c>
      <c r="AX101" s="11">
        <v>109</v>
      </c>
      <c r="AY101" s="11">
        <v>300</v>
      </c>
      <c r="AZ101" s="10">
        <v>379800</v>
      </c>
      <c r="BA101" s="10">
        <v>74226.490000000005</v>
      </c>
      <c r="BB101" s="12">
        <v>74.88</v>
      </c>
      <c r="BC101" s="12">
        <v>72.321480700488493</v>
      </c>
      <c r="BD101" s="12">
        <v>8.6</v>
      </c>
      <c r="BE101" s="12"/>
      <c r="BF101" s="8" t="s">
        <v>75</v>
      </c>
      <c r="BG101" s="5"/>
      <c r="BH101" s="8" t="s">
        <v>108</v>
      </c>
      <c r="BI101" s="8" t="s">
        <v>109</v>
      </c>
      <c r="BJ101" s="8" t="s">
        <v>132</v>
      </c>
      <c r="BK101" s="8" t="s">
        <v>79</v>
      </c>
      <c r="BL101" s="6" t="s">
        <v>80</v>
      </c>
      <c r="BM101" s="12">
        <v>558519.19739660004</v>
      </c>
      <c r="BN101" s="6" t="s">
        <v>81</v>
      </c>
      <c r="BO101" s="12"/>
      <c r="BP101" s="13">
        <v>39297</v>
      </c>
      <c r="BQ101" s="13">
        <v>48422</v>
      </c>
      <c r="BR101" s="12">
        <v>33310.83</v>
      </c>
      <c r="BS101" s="12">
        <v>51.2</v>
      </c>
      <c r="BT101" s="12">
        <v>45.39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45139</v>
      </c>
      <c r="E102" s="17" t="s">
        <v>275</v>
      </c>
      <c r="F102" s="18">
        <v>154</v>
      </c>
      <c r="G102" s="18">
        <v>154</v>
      </c>
      <c r="H102" s="19">
        <v>0</v>
      </c>
      <c r="I102" s="19">
        <v>62303.3</v>
      </c>
      <c r="J102" s="19">
        <v>0</v>
      </c>
      <c r="K102" s="19">
        <v>62303.3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62303.3</v>
      </c>
      <c r="T102" s="19">
        <v>45388.82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45388.82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0">
        <v>0</v>
      </c>
      <c r="AU102" s="19">
        <f t="shared" si="1"/>
        <v>0</v>
      </c>
      <c r="AV102" s="19">
        <v>62303.3</v>
      </c>
      <c r="AW102" s="19">
        <v>45388.82</v>
      </c>
      <c r="AX102" s="20">
        <v>0</v>
      </c>
      <c r="AY102" s="20">
        <v>180</v>
      </c>
      <c r="AZ102" s="19">
        <v>286000</v>
      </c>
      <c r="BA102" s="19">
        <v>67405.38</v>
      </c>
      <c r="BB102" s="21">
        <v>90</v>
      </c>
      <c r="BC102" s="21">
        <v>83.187677304096496</v>
      </c>
      <c r="BD102" s="21">
        <v>9.5</v>
      </c>
      <c r="BE102" s="21"/>
      <c r="BF102" s="17" t="s">
        <v>93</v>
      </c>
      <c r="BG102" s="14"/>
      <c r="BH102" s="17" t="s">
        <v>120</v>
      </c>
      <c r="BI102" s="17" t="s">
        <v>151</v>
      </c>
      <c r="BJ102" s="17" t="s">
        <v>276</v>
      </c>
      <c r="BK102" s="17" t="s">
        <v>79</v>
      </c>
      <c r="BL102" s="15" t="s">
        <v>80</v>
      </c>
      <c r="BM102" s="21">
        <v>485387.68998259999</v>
      </c>
      <c r="BN102" s="15" t="s">
        <v>81</v>
      </c>
      <c r="BO102" s="21"/>
      <c r="BP102" s="22">
        <v>39262</v>
      </c>
      <c r="BQ102" s="22">
        <v>44737</v>
      </c>
      <c r="BR102" s="21">
        <v>29453.64</v>
      </c>
      <c r="BS102" s="21">
        <v>0</v>
      </c>
      <c r="BT102" s="21">
        <v>48.92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45139</v>
      </c>
      <c r="E103" s="8" t="s">
        <v>277</v>
      </c>
      <c r="F103" s="9">
        <v>106</v>
      </c>
      <c r="G103" s="9">
        <v>105</v>
      </c>
      <c r="H103" s="10">
        <v>54344.98</v>
      </c>
      <c r="I103" s="10">
        <v>22462.080000000002</v>
      </c>
      <c r="J103" s="10">
        <v>2.46</v>
      </c>
      <c r="K103" s="10">
        <v>76807.06</v>
      </c>
      <c r="L103" s="10">
        <v>315.85000000000002</v>
      </c>
      <c r="M103" s="10">
        <v>0</v>
      </c>
      <c r="N103" s="10">
        <v>0</v>
      </c>
      <c r="O103" s="10">
        <v>2.46</v>
      </c>
      <c r="P103" s="10">
        <v>0</v>
      </c>
      <c r="Q103" s="10">
        <v>0</v>
      </c>
      <c r="R103" s="10">
        <v>0</v>
      </c>
      <c r="S103" s="10">
        <v>76804.600000000006</v>
      </c>
      <c r="T103" s="10">
        <v>55874.23</v>
      </c>
      <c r="U103" s="10">
        <v>430.21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56304.44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22775.47</v>
      </c>
      <c r="AW103" s="10">
        <v>56304.44</v>
      </c>
      <c r="AX103" s="11">
        <v>109</v>
      </c>
      <c r="AY103" s="11">
        <v>300</v>
      </c>
      <c r="AZ103" s="10">
        <v>377000</v>
      </c>
      <c r="BA103" s="10">
        <v>85391.44</v>
      </c>
      <c r="BB103" s="12">
        <v>87.14</v>
      </c>
      <c r="BC103" s="12">
        <v>78.377327329296705</v>
      </c>
      <c r="BD103" s="12">
        <v>9.5</v>
      </c>
      <c r="BE103" s="12"/>
      <c r="BF103" s="8" t="s">
        <v>75</v>
      </c>
      <c r="BG103" s="5"/>
      <c r="BH103" s="8" t="s">
        <v>120</v>
      </c>
      <c r="BI103" s="8" t="s">
        <v>151</v>
      </c>
      <c r="BJ103" s="8" t="s">
        <v>204</v>
      </c>
      <c r="BK103" s="8" t="s">
        <v>79</v>
      </c>
      <c r="BL103" s="6" t="s">
        <v>80</v>
      </c>
      <c r="BM103" s="12">
        <v>598363.28692119999</v>
      </c>
      <c r="BN103" s="6" t="s">
        <v>81</v>
      </c>
      <c r="BO103" s="12"/>
      <c r="BP103" s="13">
        <v>39325</v>
      </c>
      <c r="BQ103" s="13">
        <v>48450</v>
      </c>
      <c r="BR103" s="12">
        <v>26353.11</v>
      </c>
      <c r="BS103" s="12">
        <v>59.3</v>
      </c>
      <c r="BT103" s="12">
        <v>45.15</v>
      </c>
    </row>
    <row r="104" spans="1:72" s="1" customFormat="1" ht="18.2" customHeight="1" x14ac:dyDescent="0.15">
      <c r="A104" s="14">
        <v>102</v>
      </c>
      <c r="B104" s="15" t="s">
        <v>82</v>
      </c>
      <c r="C104" s="15" t="s">
        <v>73</v>
      </c>
      <c r="D104" s="16">
        <v>45139</v>
      </c>
      <c r="E104" s="17" t="s">
        <v>278</v>
      </c>
      <c r="F104" s="18">
        <v>149</v>
      </c>
      <c r="G104" s="18">
        <v>148</v>
      </c>
      <c r="H104" s="19">
        <v>44762.693599999999</v>
      </c>
      <c r="I104" s="19">
        <v>25745.344400000002</v>
      </c>
      <c r="J104" s="19">
        <v>0</v>
      </c>
      <c r="K104" s="19">
        <v>70508.038</v>
      </c>
      <c r="L104" s="19">
        <v>281.9006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70508.038</v>
      </c>
      <c r="T104" s="19">
        <v>62936.498099999997</v>
      </c>
      <c r="U104" s="19">
        <v>320.79939999999999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63257.297500000001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/>
      <c r="AT104" s="10">
        <v>0</v>
      </c>
      <c r="AU104" s="19">
        <f t="shared" si="1"/>
        <v>0</v>
      </c>
      <c r="AV104" s="19">
        <v>26027.244999999999</v>
      </c>
      <c r="AW104" s="19">
        <v>63257.297500000001</v>
      </c>
      <c r="AX104" s="20">
        <v>108</v>
      </c>
      <c r="AY104" s="20">
        <v>300</v>
      </c>
      <c r="AZ104" s="19">
        <v>399500</v>
      </c>
      <c r="BA104" s="19">
        <v>74226.490000000005</v>
      </c>
      <c r="BB104" s="21">
        <v>71.19</v>
      </c>
      <c r="BC104" s="21">
        <v>67.623664074914501</v>
      </c>
      <c r="BD104" s="21">
        <v>8.6</v>
      </c>
      <c r="BE104" s="21"/>
      <c r="BF104" s="17" t="s">
        <v>75</v>
      </c>
      <c r="BG104" s="14"/>
      <c r="BH104" s="17" t="s">
        <v>108</v>
      </c>
      <c r="BI104" s="17" t="s">
        <v>109</v>
      </c>
      <c r="BJ104" s="17" t="s">
        <v>132</v>
      </c>
      <c r="BK104" s="17" t="s">
        <v>79</v>
      </c>
      <c r="BL104" s="15" t="s">
        <v>80</v>
      </c>
      <c r="BM104" s="21">
        <v>549308.52282343595</v>
      </c>
      <c r="BN104" s="15" t="s">
        <v>81</v>
      </c>
      <c r="BO104" s="21"/>
      <c r="BP104" s="22">
        <v>39297</v>
      </c>
      <c r="BQ104" s="22">
        <v>48422</v>
      </c>
      <c r="BR104" s="21">
        <v>21268.6142</v>
      </c>
      <c r="BS104" s="21">
        <v>51.2</v>
      </c>
      <c r="BT104" s="21">
        <v>44.925199999999997</v>
      </c>
    </row>
    <row r="105" spans="1:72" s="1" customFormat="1" ht="18.2" customHeight="1" x14ac:dyDescent="0.15">
      <c r="A105" s="5">
        <v>103</v>
      </c>
      <c r="B105" s="6" t="s">
        <v>82</v>
      </c>
      <c r="C105" s="6" t="s">
        <v>73</v>
      </c>
      <c r="D105" s="7">
        <v>45139</v>
      </c>
      <c r="E105" s="8" t="s">
        <v>279</v>
      </c>
      <c r="F105" s="9">
        <v>148</v>
      </c>
      <c r="G105" s="9">
        <v>147</v>
      </c>
      <c r="H105" s="10">
        <v>44762.693599999999</v>
      </c>
      <c r="I105" s="10">
        <v>25671.425899999998</v>
      </c>
      <c r="J105" s="10">
        <v>0</v>
      </c>
      <c r="K105" s="10">
        <v>70434.119500000001</v>
      </c>
      <c r="L105" s="10">
        <v>281.9006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70434.119500000001</v>
      </c>
      <c r="T105" s="10">
        <v>62677.826200000003</v>
      </c>
      <c r="U105" s="10">
        <v>320.79939999999999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62998.625599999999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>
        <v>0</v>
      </c>
      <c r="AU105" s="10">
        <f t="shared" si="1"/>
        <v>0</v>
      </c>
      <c r="AV105" s="10">
        <v>25953.326499999999</v>
      </c>
      <c r="AW105" s="10">
        <v>62998.625599999999</v>
      </c>
      <c r="AX105" s="11">
        <v>108</v>
      </c>
      <c r="AY105" s="11">
        <v>300</v>
      </c>
      <c r="AZ105" s="10">
        <v>379800</v>
      </c>
      <c r="BA105" s="10">
        <v>74226.490000000005</v>
      </c>
      <c r="BB105" s="12">
        <v>74.88</v>
      </c>
      <c r="BC105" s="12">
        <v>71.054240449198105</v>
      </c>
      <c r="BD105" s="12">
        <v>8.6</v>
      </c>
      <c r="BE105" s="12"/>
      <c r="BF105" s="8" t="s">
        <v>93</v>
      </c>
      <c r="BG105" s="5"/>
      <c r="BH105" s="8" t="s">
        <v>108</v>
      </c>
      <c r="BI105" s="8" t="s">
        <v>109</v>
      </c>
      <c r="BJ105" s="8" t="s">
        <v>132</v>
      </c>
      <c r="BK105" s="8" t="s">
        <v>79</v>
      </c>
      <c r="BL105" s="6" t="s">
        <v>80</v>
      </c>
      <c r="BM105" s="12">
        <v>548732.64433927904</v>
      </c>
      <c r="BN105" s="6" t="s">
        <v>81</v>
      </c>
      <c r="BO105" s="12"/>
      <c r="BP105" s="13">
        <v>39297</v>
      </c>
      <c r="BQ105" s="13">
        <v>48422</v>
      </c>
      <c r="BR105" s="12">
        <v>20991.655200000001</v>
      </c>
      <c r="BS105" s="12">
        <v>51.2</v>
      </c>
      <c r="BT105" s="12">
        <v>44.925199999999997</v>
      </c>
    </row>
    <row r="106" spans="1:72" s="1" customFormat="1" ht="18.2" customHeight="1" x14ac:dyDescent="0.15">
      <c r="A106" s="14">
        <v>104</v>
      </c>
      <c r="B106" s="15" t="s">
        <v>82</v>
      </c>
      <c r="C106" s="15" t="s">
        <v>73</v>
      </c>
      <c r="D106" s="16">
        <v>45139</v>
      </c>
      <c r="E106" s="17" t="s">
        <v>280</v>
      </c>
      <c r="F106" s="18">
        <v>0</v>
      </c>
      <c r="G106" s="18">
        <v>0</v>
      </c>
      <c r="H106" s="19">
        <v>66313.775099999999</v>
      </c>
      <c r="I106" s="19">
        <v>0</v>
      </c>
      <c r="J106" s="19">
        <v>0</v>
      </c>
      <c r="K106" s="19">
        <v>66313.775099999999</v>
      </c>
      <c r="L106" s="19">
        <v>4752.6242000000002</v>
      </c>
      <c r="M106" s="19">
        <v>0</v>
      </c>
      <c r="N106" s="19">
        <v>0</v>
      </c>
      <c r="O106" s="19">
        <v>0</v>
      </c>
      <c r="P106" s="19">
        <v>4752.6242000000002</v>
      </c>
      <c r="Q106" s="19">
        <v>0</v>
      </c>
      <c r="R106" s="19">
        <v>0</v>
      </c>
      <c r="S106" s="19">
        <v>61561.150900000001</v>
      </c>
      <c r="T106" s="19">
        <v>0</v>
      </c>
      <c r="U106" s="19">
        <v>569.74580000000003</v>
      </c>
      <c r="V106" s="19">
        <v>0</v>
      </c>
      <c r="W106" s="19">
        <v>0</v>
      </c>
      <c r="X106" s="19">
        <v>569.74580000000003</v>
      </c>
      <c r="Y106" s="19">
        <v>0</v>
      </c>
      <c r="Z106" s="19">
        <v>0</v>
      </c>
      <c r="AA106" s="19">
        <v>0</v>
      </c>
      <c r="AB106" s="19">
        <v>416.96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161.66999999999999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0.45889999999999997</v>
      </c>
      <c r="AR106" s="19">
        <v>0</v>
      </c>
      <c r="AS106" s="19"/>
      <c r="AT106" s="10">
        <v>0</v>
      </c>
      <c r="AU106" s="19">
        <f t="shared" si="1"/>
        <v>5901.4588999999996</v>
      </c>
      <c r="AV106" s="19">
        <v>0</v>
      </c>
      <c r="AW106" s="19">
        <v>0</v>
      </c>
      <c r="AX106" s="20">
        <v>11</v>
      </c>
      <c r="AY106" s="20">
        <v>60</v>
      </c>
      <c r="AZ106" s="19">
        <v>418000</v>
      </c>
      <c r="BA106" s="19">
        <v>292600</v>
      </c>
      <c r="BB106" s="21">
        <v>0</v>
      </c>
      <c r="BC106" s="21" t="s">
        <v>112</v>
      </c>
      <c r="BD106" s="21">
        <v>10.31</v>
      </c>
      <c r="BE106" s="21"/>
      <c r="BF106" s="17"/>
      <c r="BG106" s="14"/>
      <c r="BH106" s="17" t="s">
        <v>108</v>
      </c>
      <c r="BI106" s="17" t="s">
        <v>109</v>
      </c>
      <c r="BJ106" s="17" t="s">
        <v>281</v>
      </c>
      <c r="BK106" s="17" t="s">
        <v>90</v>
      </c>
      <c r="BL106" s="15" t="s">
        <v>91</v>
      </c>
      <c r="BM106" s="21">
        <v>61561.150900000001</v>
      </c>
      <c r="BN106" s="15" t="s">
        <v>81</v>
      </c>
      <c r="BO106" s="21"/>
      <c r="BP106" s="22">
        <v>43678</v>
      </c>
      <c r="BQ106" s="22">
        <v>45505</v>
      </c>
      <c r="BR106" s="21">
        <v>0</v>
      </c>
      <c r="BS106" s="21">
        <v>416.96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45139</v>
      </c>
      <c r="E107" s="8" t="s">
        <v>282</v>
      </c>
      <c r="F107" s="9">
        <v>2</v>
      </c>
      <c r="G107" s="9">
        <v>2</v>
      </c>
      <c r="H107" s="10">
        <v>34047.550000000003</v>
      </c>
      <c r="I107" s="10">
        <v>1094.7</v>
      </c>
      <c r="J107" s="10">
        <v>4.78</v>
      </c>
      <c r="K107" s="10">
        <v>35142.25</v>
      </c>
      <c r="L107" s="10">
        <v>614.5</v>
      </c>
      <c r="M107" s="10">
        <v>0</v>
      </c>
      <c r="N107" s="10">
        <v>0</v>
      </c>
      <c r="O107" s="10">
        <v>494.59</v>
      </c>
      <c r="P107" s="10">
        <v>0</v>
      </c>
      <c r="Q107" s="10">
        <v>0</v>
      </c>
      <c r="R107" s="10">
        <v>0</v>
      </c>
      <c r="S107" s="10">
        <v>34647.660000000003</v>
      </c>
      <c r="T107" s="10">
        <v>279.12</v>
      </c>
      <c r="U107" s="10">
        <v>269.51</v>
      </c>
      <c r="V107" s="10">
        <v>0</v>
      </c>
      <c r="W107" s="10">
        <v>255.21</v>
      </c>
      <c r="X107" s="10">
        <v>0</v>
      </c>
      <c r="Y107" s="10">
        <v>0</v>
      </c>
      <c r="Z107" s="10">
        <v>0</v>
      </c>
      <c r="AA107" s="10">
        <v>293.42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62.78</v>
      </c>
      <c r="AK107" s="10">
        <v>0</v>
      </c>
      <c r="AL107" s="10">
        <v>0</v>
      </c>
      <c r="AM107" s="10">
        <v>45.43</v>
      </c>
      <c r="AN107" s="10">
        <v>0</v>
      </c>
      <c r="AO107" s="10">
        <v>41.19</v>
      </c>
      <c r="AP107" s="10">
        <v>122.91</v>
      </c>
      <c r="AQ107" s="10">
        <v>5.0000000000000001E-3</v>
      </c>
      <c r="AR107" s="10">
        <v>0</v>
      </c>
      <c r="AS107" s="10">
        <v>0</v>
      </c>
      <c r="AT107" s="10">
        <v>0</v>
      </c>
      <c r="AU107" s="10">
        <f t="shared" si="1"/>
        <v>1017.335</v>
      </c>
      <c r="AV107" s="10">
        <v>1214.6099999999999</v>
      </c>
      <c r="AW107" s="10">
        <v>293.42</v>
      </c>
      <c r="AX107" s="11">
        <v>47</v>
      </c>
      <c r="AY107" s="11">
        <v>240</v>
      </c>
      <c r="AZ107" s="10">
        <v>415000</v>
      </c>
      <c r="BA107" s="10">
        <v>94837.09</v>
      </c>
      <c r="BB107" s="12">
        <v>90</v>
      </c>
      <c r="BC107" s="12">
        <v>32.880483785405097</v>
      </c>
      <c r="BD107" s="12">
        <v>9.5</v>
      </c>
      <c r="BE107" s="12"/>
      <c r="BF107" s="8" t="s">
        <v>93</v>
      </c>
      <c r="BG107" s="5"/>
      <c r="BH107" s="8" t="s">
        <v>94</v>
      </c>
      <c r="BI107" s="8" t="s">
        <v>192</v>
      </c>
      <c r="BJ107" s="8" t="s">
        <v>283</v>
      </c>
      <c r="BK107" s="8" t="s">
        <v>104</v>
      </c>
      <c r="BL107" s="6" t="s">
        <v>80</v>
      </c>
      <c r="BM107" s="12">
        <v>269930.28701052</v>
      </c>
      <c r="BN107" s="6" t="s">
        <v>81</v>
      </c>
      <c r="BO107" s="12"/>
      <c r="BP107" s="13">
        <v>39246</v>
      </c>
      <c r="BQ107" s="13">
        <v>46546</v>
      </c>
      <c r="BR107" s="12">
        <v>272.31</v>
      </c>
      <c r="BS107" s="12">
        <v>62.78</v>
      </c>
      <c r="BT107" s="12">
        <v>45.43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45139</v>
      </c>
      <c r="E108" s="17" t="s">
        <v>284</v>
      </c>
      <c r="F108" s="18">
        <v>0</v>
      </c>
      <c r="G108" s="18">
        <v>0</v>
      </c>
      <c r="H108" s="19">
        <v>21195.53</v>
      </c>
      <c r="I108" s="19">
        <v>0</v>
      </c>
      <c r="J108" s="19">
        <v>0</v>
      </c>
      <c r="K108" s="19">
        <v>21195.53</v>
      </c>
      <c r="L108" s="19">
        <v>445.45</v>
      </c>
      <c r="M108" s="19">
        <v>0</v>
      </c>
      <c r="N108" s="19">
        <v>0</v>
      </c>
      <c r="O108" s="19">
        <v>0</v>
      </c>
      <c r="P108" s="19">
        <v>445.45</v>
      </c>
      <c r="Q108" s="19">
        <v>3.46</v>
      </c>
      <c r="R108" s="19">
        <v>0</v>
      </c>
      <c r="S108" s="19">
        <v>20746.61</v>
      </c>
      <c r="T108" s="19">
        <v>0</v>
      </c>
      <c r="U108" s="19">
        <v>167.77</v>
      </c>
      <c r="V108" s="19">
        <v>0</v>
      </c>
      <c r="W108" s="19">
        <v>0</v>
      </c>
      <c r="X108" s="19">
        <v>167.77</v>
      </c>
      <c r="Y108" s="19">
        <v>0</v>
      </c>
      <c r="Z108" s="19">
        <v>0</v>
      </c>
      <c r="AA108" s="19">
        <v>0</v>
      </c>
      <c r="AB108" s="19">
        <v>43.55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85.03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0.68286400000000003</v>
      </c>
      <c r="AT108" s="10">
        <v>0</v>
      </c>
      <c r="AU108" s="19">
        <f t="shared" si="1"/>
        <v>744.577136</v>
      </c>
      <c r="AV108" s="19">
        <v>0</v>
      </c>
      <c r="AW108" s="19">
        <v>0</v>
      </c>
      <c r="AX108" s="20">
        <v>47</v>
      </c>
      <c r="AY108" s="20">
        <v>240</v>
      </c>
      <c r="AZ108" s="19">
        <v>281000</v>
      </c>
      <c r="BA108" s="19">
        <v>65787.02</v>
      </c>
      <c r="BB108" s="21">
        <v>90</v>
      </c>
      <c r="BC108" s="21">
        <v>28.3824210307748</v>
      </c>
      <c r="BD108" s="21">
        <v>9.5</v>
      </c>
      <c r="BE108" s="21"/>
      <c r="BF108" s="17" t="s">
        <v>93</v>
      </c>
      <c r="BG108" s="14"/>
      <c r="BH108" s="17" t="s">
        <v>76</v>
      </c>
      <c r="BI108" s="17" t="s">
        <v>219</v>
      </c>
      <c r="BJ108" s="17" t="s">
        <v>220</v>
      </c>
      <c r="BK108" s="17" t="s">
        <v>90</v>
      </c>
      <c r="BL108" s="15" t="s">
        <v>80</v>
      </c>
      <c r="BM108" s="21">
        <v>161631.07095242001</v>
      </c>
      <c r="BN108" s="15" t="s">
        <v>81</v>
      </c>
      <c r="BO108" s="21"/>
      <c r="BP108" s="22">
        <v>39246</v>
      </c>
      <c r="BQ108" s="22">
        <v>46546</v>
      </c>
      <c r="BR108" s="21">
        <v>0</v>
      </c>
      <c r="BS108" s="21">
        <v>43.55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45139</v>
      </c>
      <c r="E109" s="8" t="s">
        <v>285</v>
      </c>
      <c r="F109" s="9">
        <v>169</v>
      </c>
      <c r="G109" s="9">
        <v>168</v>
      </c>
      <c r="H109" s="10">
        <v>93683.29</v>
      </c>
      <c r="I109" s="10">
        <v>50488.19</v>
      </c>
      <c r="J109" s="10">
        <v>4.24</v>
      </c>
      <c r="K109" s="10">
        <v>144171.48000000001</v>
      </c>
      <c r="L109" s="10">
        <v>544.49</v>
      </c>
      <c r="M109" s="10">
        <v>0</v>
      </c>
      <c r="N109" s="10">
        <v>0</v>
      </c>
      <c r="O109" s="10">
        <v>4.24</v>
      </c>
      <c r="P109" s="10">
        <v>0</v>
      </c>
      <c r="Q109" s="10">
        <v>0</v>
      </c>
      <c r="R109" s="10">
        <v>0</v>
      </c>
      <c r="S109" s="10">
        <v>144167.24</v>
      </c>
      <c r="T109" s="10">
        <v>165579.97</v>
      </c>
      <c r="U109" s="10">
        <v>741.63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166321.60000000001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51028.44</v>
      </c>
      <c r="AW109" s="10">
        <v>166321.60000000001</v>
      </c>
      <c r="AX109" s="11">
        <v>109</v>
      </c>
      <c r="AY109" s="11">
        <v>300</v>
      </c>
      <c r="AZ109" s="10">
        <v>628000</v>
      </c>
      <c r="BA109" s="10">
        <v>147204.56</v>
      </c>
      <c r="BB109" s="12">
        <v>90</v>
      </c>
      <c r="BC109" s="12">
        <v>88.143000461398699</v>
      </c>
      <c r="BD109" s="12">
        <v>9.5</v>
      </c>
      <c r="BE109" s="12"/>
      <c r="BF109" s="8" t="s">
        <v>93</v>
      </c>
      <c r="BG109" s="5"/>
      <c r="BH109" s="8" t="s">
        <v>120</v>
      </c>
      <c r="BI109" s="8" t="s">
        <v>180</v>
      </c>
      <c r="BJ109" s="8" t="s">
        <v>232</v>
      </c>
      <c r="BK109" s="8" t="s">
        <v>79</v>
      </c>
      <c r="BL109" s="6" t="s">
        <v>80</v>
      </c>
      <c r="BM109" s="12">
        <v>1123166.88834728</v>
      </c>
      <c r="BN109" s="6" t="s">
        <v>81</v>
      </c>
      <c r="BO109" s="12"/>
      <c r="BP109" s="13">
        <v>39311</v>
      </c>
      <c r="BQ109" s="13">
        <v>48436</v>
      </c>
      <c r="BR109" s="12">
        <v>61190.16</v>
      </c>
      <c r="BS109" s="12">
        <v>102.23</v>
      </c>
      <c r="BT109" s="12">
        <v>45.22</v>
      </c>
    </row>
    <row r="110" spans="1:72" s="1" customFormat="1" ht="18.2" customHeight="1" x14ac:dyDescent="0.15">
      <c r="A110" s="14">
        <v>108</v>
      </c>
      <c r="B110" s="15" t="s">
        <v>82</v>
      </c>
      <c r="C110" s="15" t="s">
        <v>73</v>
      </c>
      <c r="D110" s="16">
        <v>45139</v>
      </c>
      <c r="E110" s="17" t="s">
        <v>286</v>
      </c>
      <c r="F110" s="18">
        <v>153</v>
      </c>
      <c r="G110" s="18">
        <v>152</v>
      </c>
      <c r="H110" s="19">
        <v>49789.308700000001</v>
      </c>
      <c r="I110" s="19">
        <v>33366.355000000003</v>
      </c>
      <c r="J110" s="19">
        <v>0</v>
      </c>
      <c r="K110" s="19">
        <v>83155.663700000005</v>
      </c>
      <c r="L110" s="19">
        <v>360.53680000000003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83155.663700000005</v>
      </c>
      <c r="T110" s="19">
        <v>74968.095499999996</v>
      </c>
      <c r="U110" s="19">
        <v>356.82319999999999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75324.918699999995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/>
      <c r="AT110" s="10">
        <v>0</v>
      </c>
      <c r="AU110" s="19">
        <f t="shared" si="1"/>
        <v>0</v>
      </c>
      <c r="AV110" s="19">
        <v>33726.891799999998</v>
      </c>
      <c r="AW110" s="19">
        <v>75324.918699999995</v>
      </c>
      <c r="AX110" s="20">
        <v>107</v>
      </c>
      <c r="AY110" s="20">
        <v>300</v>
      </c>
      <c r="AZ110" s="19">
        <v>405000</v>
      </c>
      <c r="BA110" s="19">
        <v>88347.27</v>
      </c>
      <c r="BB110" s="21">
        <v>83.33</v>
      </c>
      <c r="BC110" s="21">
        <v>78.433226698697098</v>
      </c>
      <c r="BD110" s="21">
        <v>8.6</v>
      </c>
      <c r="BE110" s="21"/>
      <c r="BF110" s="17" t="s">
        <v>75</v>
      </c>
      <c r="BG110" s="14"/>
      <c r="BH110" s="17" t="s">
        <v>120</v>
      </c>
      <c r="BI110" s="17" t="s">
        <v>180</v>
      </c>
      <c r="BJ110" s="17" t="s">
        <v>232</v>
      </c>
      <c r="BK110" s="17" t="s">
        <v>79</v>
      </c>
      <c r="BL110" s="15" t="s">
        <v>80</v>
      </c>
      <c r="BM110" s="21">
        <v>647842.65861219098</v>
      </c>
      <c r="BN110" s="15" t="s">
        <v>81</v>
      </c>
      <c r="BO110" s="21"/>
      <c r="BP110" s="22">
        <v>39269</v>
      </c>
      <c r="BQ110" s="22">
        <v>48394</v>
      </c>
      <c r="BR110" s="21">
        <v>23927.658200000002</v>
      </c>
      <c r="BS110" s="21">
        <v>60.94</v>
      </c>
      <c r="BT110" s="21">
        <v>44.925199999999997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45139</v>
      </c>
      <c r="E111" s="8" t="s">
        <v>287</v>
      </c>
      <c r="F111" s="9">
        <v>162</v>
      </c>
      <c r="G111" s="9">
        <v>161</v>
      </c>
      <c r="H111" s="10">
        <v>57951.28</v>
      </c>
      <c r="I111" s="10">
        <v>31443.45</v>
      </c>
      <c r="J111" s="10">
        <v>2.69</v>
      </c>
      <c r="K111" s="10">
        <v>89394.73</v>
      </c>
      <c r="L111" s="10">
        <v>346.22</v>
      </c>
      <c r="M111" s="10">
        <v>0</v>
      </c>
      <c r="N111" s="10">
        <v>0</v>
      </c>
      <c r="O111" s="10">
        <v>2.69</v>
      </c>
      <c r="P111" s="10">
        <v>0</v>
      </c>
      <c r="Q111" s="10">
        <v>0</v>
      </c>
      <c r="R111" s="10">
        <v>0</v>
      </c>
      <c r="S111" s="10">
        <v>89392.04</v>
      </c>
      <c r="T111" s="10">
        <v>98148.45</v>
      </c>
      <c r="U111" s="10">
        <v>458.76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98607.21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31786.98</v>
      </c>
      <c r="AW111" s="10">
        <v>98607.21</v>
      </c>
      <c r="AX111" s="11">
        <v>107</v>
      </c>
      <c r="AY111" s="11">
        <v>300</v>
      </c>
      <c r="AZ111" s="10">
        <v>391000</v>
      </c>
      <c r="BA111" s="10">
        <v>92134.94</v>
      </c>
      <c r="BB111" s="12">
        <v>90</v>
      </c>
      <c r="BC111" s="12">
        <v>87.320658156395396</v>
      </c>
      <c r="BD111" s="12">
        <v>9.5</v>
      </c>
      <c r="BE111" s="12"/>
      <c r="BF111" s="8" t="s">
        <v>75</v>
      </c>
      <c r="BG111" s="5"/>
      <c r="BH111" s="8" t="s">
        <v>120</v>
      </c>
      <c r="BI111" s="8" t="s">
        <v>180</v>
      </c>
      <c r="BJ111" s="8" t="s">
        <v>232</v>
      </c>
      <c r="BK111" s="8" t="s">
        <v>79</v>
      </c>
      <c r="BL111" s="6" t="s">
        <v>80</v>
      </c>
      <c r="BM111" s="12">
        <v>696428.53265287995</v>
      </c>
      <c r="BN111" s="6" t="s">
        <v>81</v>
      </c>
      <c r="BO111" s="12"/>
      <c r="BP111" s="13">
        <v>39248</v>
      </c>
      <c r="BQ111" s="13">
        <v>48373</v>
      </c>
      <c r="BR111" s="12">
        <v>39557.72</v>
      </c>
      <c r="BS111" s="12">
        <v>63.98</v>
      </c>
      <c r="BT111" s="12">
        <v>45.46</v>
      </c>
    </row>
    <row r="112" spans="1:72" s="1" customFormat="1" ht="18.2" customHeight="1" x14ac:dyDescent="0.15">
      <c r="A112" s="14">
        <v>110</v>
      </c>
      <c r="B112" s="15" t="s">
        <v>82</v>
      </c>
      <c r="C112" s="15" t="s">
        <v>73</v>
      </c>
      <c r="D112" s="16">
        <v>45139</v>
      </c>
      <c r="E112" s="17" t="s">
        <v>288</v>
      </c>
      <c r="F112" s="18">
        <v>155</v>
      </c>
      <c r="G112" s="18">
        <v>154</v>
      </c>
      <c r="H112" s="19">
        <v>63986.417500000003</v>
      </c>
      <c r="I112" s="19">
        <v>38594.719400000002</v>
      </c>
      <c r="J112" s="19">
        <v>0</v>
      </c>
      <c r="K112" s="19">
        <v>102581.1369</v>
      </c>
      <c r="L112" s="19">
        <v>413.8107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102581.1369</v>
      </c>
      <c r="T112" s="19">
        <v>94985.003599999996</v>
      </c>
      <c r="U112" s="19">
        <v>458.5693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95443.572899999999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/>
      <c r="AT112" s="10">
        <v>0</v>
      </c>
      <c r="AU112" s="19">
        <f t="shared" si="1"/>
        <v>0</v>
      </c>
      <c r="AV112" s="19">
        <v>39008.530100000004</v>
      </c>
      <c r="AW112" s="19">
        <v>95443.572899999999</v>
      </c>
      <c r="AX112" s="20">
        <v>106</v>
      </c>
      <c r="AY112" s="20">
        <v>300</v>
      </c>
      <c r="AZ112" s="19">
        <v>465480</v>
      </c>
      <c r="BA112" s="19">
        <v>107439</v>
      </c>
      <c r="BB112" s="21">
        <v>88.5</v>
      </c>
      <c r="BC112" s="21">
        <v>84.498465321252098</v>
      </c>
      <c r="BD112" s="21">
        <v>8.6</v>
      </c>
      <c r="BE112" s="21"/>
      <c r="BF112" s="17" t="s">
        <v>75</v>
      </c>
      <c r="BG112" s="14"/>
      <c r="BH112" s="17" t="s">
        <v>139</v>
      </c>
      <c r="BI112" s="17" t="s">
        <v>266</v>
      </c>
      <c r="BJ112" s="17" t="s">
        <v>267</v>
      </c>
      <c r="BK112" s="17" t="s">
        <v>79</v>
      </c>
      <c r="BL112" s="15" t="s">
        <v>80</v>
      </c>
      <c r="BM112" s="21">
        <v>799181.12003184203</v>
      </c>
      <c r="BN112" s="15" t="s">
        <v>81</v>
      </c>
      <c r="BO112" s="21"/>
      <c r="BP112" s="22">
        <v>39248</v>
      </c>
      <c r="BQ112" s="22">
        <v>48373</v>
      </c>
      <c r="BR112" s="21">
        <v>30737.662700000001</v>
      </c>
      <c r="BS112" s="21">
        <v>74.11</v>
      </c>
      <c r="BT112" s="21">
        <v>44.925199999999997</v>
      </c>
    </row>
    <row r="113" spans="1:72" s="1" customFormat="1" ht="18.2" customHeight="1" x14ac:dyDescent="0.15">
      <c r="A113" s="5">
        <v>111</v>
      </c>
      <c r="B113" s="6" t="s">
        <v>82</v>
      </c>
      <c r="C113" s="6" t="s">
        <v>73</v>
      </c>
      <c r="D113" s="7">
        <v>45139</v>
      </c>
      <c r="E113" s="8" t="s">
        <v>289</v>
      </c>
      <c r="F113" s="9">
        <v>0</v>
      </c>
      <c r="G113" s="9">
        <v>0</v>
      </c>
      <c r="H113" s="10">
        <v>104998.64569999999</v>
      </c>
      <c r="I113" s="10">
        <v>0</v>
      </c>
      <c r="J113" s="10">
        <v>0</v>
      </c>
      <c r="K113" s="10">
        <v>104998.64569999999</v>
      </c>
      <c r="L113" s="10">
        <v>1385.1125</v>
      </c>
      <c r="M113" s="10">
        <v>0</v>
      </c>
      <c r="N113" s="10">
        <v>0</v>
      </c>
      <c r="O113" s="10">
        <v>0</v>
      </c>
      <c r="P113" s="10">
        <v>1385.1125</v>
      </c>
      <c r="Q113" s="10">
        <v>0</v>
      </c>
      <c r="R113" s="10">
        <v>0</v>
      </c>
      <c r="S113" s="10">
        <v>103613.53320000001</v>
      </c>
      <c r="T113" s="10">
        <v>0</v>
      </c>
      <c r="U113" s="10">
        <v>902.11350000000004</v>
      </c>
      <c r="V113" s="10">
        <v>0</v>
      </c>
      <c r="W113" s="10">
        <v>0</v>
      </c>
      <c r="X113" s="10">
        <v>902.11350000000004</v>
      </c>
      <c r="Y113" s="10">
        <v>0</v>
      </c>
      <c r="Z113" s="10">
        <v>0</v>
      </c>
      <c r="AA113" s="10">
        <v>0</v>
      </c>
      <c r="AB113" s="10">
        <v>286.42660000000001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123.1648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137.0838</v>
      </c>
      <c r="AR113" s="10">
        <v>0</v>
      </c>
      <c r="AS113" s="10"/>
      <c r="AT113" s="10">
        <v>0</v>
      </c>
      <c r="AU113" s="10">
        <f t="shared" si="1"/>
        <v>2833.9012000000002</v>
      </c>
      <c r="AV113" s="10">
        <v>0</v>
      </c>
      <c r="AW113" s="10">
        <v>0</v>
      </c>
      <c r="AX113" s="11">
        <v>56</v>
      </c>
      <c r="AY113" s="11">
        <v>120</v>
      </c>
      <c r="AZ113" s="10">
        <v>201000</v>
      </c>
      <c r="BA113" s="10">
        <v>201000</v>
      </c>
      <c r="BB113" s="12"/>
      <c r="BC113" s="12"/>
      <c r="BD113" s="12">
        <v>10.31</v>
      </c>
      <c r="BE113" s="12"/>
      <c r="BF113" s="8"/>
      <c r="BG113" s="5"/>
      <c r="BH113" s="8" t="s">
        <v>139</v>
      </c>
      <c r="BI113" s="8" t="s">
        <v>290</v>
      </c>
      <c r="BJ113" s="8" t="s">
        <v>291</v>
      </c>
      <c r="BK113" s="8" t="s">
        <v>90</v>
      </c>
      <c r="BL113" s="6" t="s">
        <v>91</v>
      </c>
      <c r="BM113" s="12">
        <v>103613.53320000001</v>
      </c>
      <c r="BN113" s="6" t="s">
        <v>81</v>
      </c>
      <c r="BO113" s="12"/>
      <c r="BP113" s="13">
        <v>43248</v>
      </c>
      <c r="BQ113" s="13">
        <v>46901</v>
      </c>
      <c r="BR113" s="12">
        <v>0</v>
      </c>
      <c r="BS113" s="12">
        <v>286.42660000000001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82</v>
      </c>
      <c r="C114" s="15" t="s">
        <v>73</v>
      </c>
      <c r="D114" s="16">
        <v>45139</v>
      </c>
      <c r="E114" s="17" t="s">
        <v>292</v>
      </c>
      <c r="F114" s="18">
        <v>133</v>
      </c>
      <c r="G114" s="18">
        <v>132</v>
      </c>
      <c r="H114" s="19">
        <v>44762.693599999999</v>
      </c>
      <c r="I114" s="19">
        <v>24154.205900000001</v>
      </c>
      <c r="J114" s="19">
        <v>0</v>
      </c>
      <c r="K114" s="19">
        <v>68916.8995</v>
      </c>
      <c r="L114" s="19">
        <v>281.9006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68916.8995</v>
      </c>
      <c r="T114" s="19">
        <v>55311.195200000002</v>
      </c>
      <c r="U114" s="19">
        <v>320.79939999999999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55631.994599999998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/>
      <c r="AT114" s="10">
        <v>0</v>
      </c>
      <c r="AU114" s="19">
        <f t="shared" si="1"/>
        <v>0</v>
      </c>
      <c r="AV114" s="19">
        <v>24436.106500000002</v>
      </c>
      <c r="AW114" s="19">
        <v>55631.994599999998</v>
      </c>
      <c r="AX114" s="20">
        <v>108</v>
      </c>
      <c r="AY114" s="20">
        <v>300</v>
      </c>
      <c r="AZ114" s="19">
        <v>379800</v>
      </c>
      <c r="BA114" s="19">
        <v>74226.490000000005</v>
      </c>
      <c r="BB114" s="21">
        <v>74.88</v>
      </c>
      <c r="BC114" s="21">
        <v>69.523662435877</v>
      </c>
      <c r="BD114" s="21">
        <v>8.6</v>
      </c>
      <c r="BE114" s="21"/>
      <c r="BF114" s="17" t="s">
        <v>75</v>
      </c>
      <c r="BG114" s="14"/>
      <c r="BH114" s="17" t="s">
        <v>108</v>
      </c>
      <c r="BI114" s="17" t="s">
        <v>109</v>
      </c>
      <c r="BJ114" s="17" t="s">
        <v>132</v>
      </c>
      <c r="BK114" s="17" t="s">
        <v>79</v>
      </c>
      <c r="BL114" s="15" t="s">
        <v>80</v>
      </c>
      <c r="BM114" s="21">
        <v>536912.40510643902</v>
      </c>
      <c r="BN114" s="15" t="s">
        <v>81</v>
      </c>
      <c r="BO114" s="21"/>
      <c r="BP114" s="22">
        <v>39297</v>
      </c>
      <c r="BQ114" s="22">
        <v>48422</v>
      </c>
      <c r="BR114" s="21">
        <v>21777.619200000001</v>
      </c>
      <c r="BS114" s="21">
        <v>51.2</v>
      </c>
      <c r="BT114" s="21">
        <v>44.925199999999997</v>
      </c>
    </row>
    <row r="115" spans="1:72" s="1" customFormat="1" ht="18.2" customHeight="1" x14ac:dyDescent="0.15">
      <c r="A115" s="5">
        <v>113</v>
      </c>
      <c r="B115" s="6" t="s">
        <v>82</v>
      </c>
      <c r="C115" s="6" t="s">
        <v>73</v>
      </c>
      <c r="D115" s="7">
        <v>45139</v>
      </c>
      <c r="E115" s="8" t="s">
        <v>293</v>
      </c>
      <c r="F115" s="9">
        <v>1</v>
      </c>
      <c r="G115" s="9">
        <v>0</v>
      </c>
      <c r="H115" s="10">
        <v>122228.94960000001</v>
      </c>
      <c r="I115" s="10">
        <v>0</v>
      </c>
      <c r="J115" s="10">
        <v>0</v>
      </c>
      <c r="K115" s="10">
        <v>122228.94960000001</v>
      </c>
      <c r="L115" s="10">
        <v>4487.3077000000003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122228.94960000001</v>
      </c>
      <c r="T115" s="10">
        <v>0</v>
      </c>
      <c r="U115" s="10">
        <v>1220.2523000000001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1220.2523000000001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131.97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>
        <v>0</v>
      </c>
      <c r="AU115" s="10">
        <f t="shared" si="1"/>
        <v>131.97</v>
      </c>
      <c r="AV115" s="10">
        <v>4487.3077000000003</v>
      </c>
      <c r="AW115" s="10">
        <v>1220.2523000000001</v>
      </c>
      <c r="AX115" s="11">
        <v>22</v>
      </c>
      <c r="AY115" s="11">
        <v>60</v>
      </c>
      <c r="AZ115" s="10">
        <v>418000</v>
      </c>
      <c r="BA115" s="10">
        <v>302000</v>
      </c>
      <c r="BB115" s="12">
        <v>0</v>
      </c>
      <c r="BC115" s="12" t="s">
        <v>112</v>
      </c>
      <c r="BD115" s="12">
        <v>11.98</v>
      </c>
      <c r="BE115" s="12"/>
      <c r="BF115" s="8"/>
      <c r="BG115" s="5"/>
      <c r="BH115" s="8" t="s">
        <v>108</v>
      </c>
      <c r="BI115" s="8" t="s">
        <v>294</v>
      </c>
      <c r="BJ115" s="8" t="s">
        <v>281</v>
      </c>
      <c r="BK115" s="8" t="s">
        <v>104</v>
      </c>
      <c r="BL115" s="6" t="s">
        <v>91</v>
      </c>
      <c r="BM115" s="12">
        <v>122228.94960000001</v>
      </c>
      <c r="BN115" s="6" t="s">
        <v>81</v>
      </c>
      <c r="BO115" s="12"/>
      <c r="BP115" s="13">
        <v>44013</v>
      </c>
      <c r="BQ115" s="13">
        <v>45839</v>
      </c>
      <c r="BR115" s="12">
        <v>463.75</v>
      </c>
      <c r="BS115" s="12">
        <v>430.35</v>
      </c>
      <c r="BT115" s="12">
        <v>350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45139</v>
      </c>
      <c r="E116" s="17" t="s">
        <v>295</v>
      </c>
      <c r="F116" s="18">
        <v>167</v>
      </c>
      <c r="G116" s="18">
        <v>166</v>
      </c>
      <c r="H116" s="19">
        <v>31344.75</v>
      </c>
      <c r="I116" s="19">
        <v>18000.87</v>
      </c>
      <c r="J116" s="19">
        <v>0</v>
      </c>
      <c r="K116" s="19">
        <v>49345.62</v>
      </c>
      <c r="L116" s="19">
        <v>191.02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49345.62</v>
      </c>
      <c r="T116" s="19">
        <v>53165.01</v>
      </c>
      <c r="U116" s="19">
        <v>237.69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53402.7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0">
        <v>0</v>
      </c>
      <c r="AU116" s="19">
        <f t="shared" si="1"/>
        <v>0</v>
      </c>
      <c r="AV116" s="19">
        <v>18190.47</v>
      </c>
      <c r="AW116" s="19">
        <v>53402.7</v>
      </c>
      <c r="AX116" s="20">
        <v>107</v>
      </c>
      <c r="AY116" s="20">
        <v>300</v>
      </c>
      <c r="AZ116" s="19">
        <v>230000</v>
      </c>
      <c r="BA116" s="19">
        <v>50671.88</v>
      </c>
      <c r="BB116" s="21">
        <v>90</v>
      </c>
      <c r="BC116" s="21">
        <v>87.644385801355696</v>
      </c>
      <c r="BD116" s="21">
        <v>9.1</v>
      </c>
      <c r="BE116" s="21"/>
      <c r="BF116" s="17" t="s">
        <v>93</v>
      </c>
      <c r="BG116" s="14"/>
      <c r="BH116" s="17" t="s">
        <v>124</v>
      </c>
      <c r="BI116" s="17" t="s">
        <v>125</v>
      </c>
      <c r="BJ116" s="17" t="s">
        <v>126</v>
      </c>
      <c r="BK116" s="17" t="s">
        <v>79</v>
      </c>
      <c r="BL116" s="15" t="s">
        <v>80</v>
      </c>
      <c r="BM116" s="21">
        <v>384438.00733763998</v>
      </c>
      <c r="BN116" s="15" t="s">
        <v>81</v>
      </c>
      <c r="BO116" s="21"/>
      <c r="BP116" s="22">
        <v>39262</v>
      </c>
      <c r="BQ116" s="22">
        <v>48387</v>
      </c>
      <c r="BR116" s="21">
        <v>28570.99</v>
      </c>
      <c r="BS116" s="21">
        <v>46.64</v>
      </c>
      <c r="BT116" s="21">
        <v>45.48</v>
      </c>
    </row>
    <row r="117" spans="1:72" s="1" customFormat="1" ht="18.2" customHeight="1" x14ac:dyDescent="0.15">
      <c r="A117" s="5">
        <v>115</v>
      </c>
      <c r="B117" s="6" t="s">
        <v>82</v>
      </c>
      <c r="C117" s="6" t="s">
        <v>73</v>
      </c>
      <c r="D117" s="7">
        <v>45139</v>
      </c>
      <c r="E117" s="8" t="s">
        <v>296</v>
      </c>
      <c r="F117" s="9">
        <v>135</v>
      </c>
      <c r="G117" s="9">
        <v>134</v>
      </c>
      <c r="H117" s="10">
        <v>187552.61989999999</v>
      </c>
      <c r="I117" s="10">
        <v>104370.3444</v>
      </c>
      <c r="J117" s="10">
        <v>0</v>
      </c>
      <c r="K117" s="10">
        <v>291922.96429999999</v>
      </c>
      <c r="L117" s="10">
        <v>1212.9529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291922.96429999999</v>
      </c>
      <c r="T117" s="10">
        <v>235768.08240000001</v>
      </c>
      <c r="U117" s="10">
        <v>1344.1270999999999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237112.2095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>
        <v>0</v>
      </c>
      <c r="AU117" s="10">
        <f t="shared" si="1"/>
        <v>0</v>
      </c>
      <c r="AV117" s="10">
        <v>105583.29730000001</v>
      </c>
      <c r="AW117" s="10">
        <v>237112.2095</v>
      </c>
      <c r="AX117" s="11">
        <v>106</v>
      </c>
      <c r="AY117" s="11">
        <v>300</v>
      </c>
      <c r="AZ117" s="10">
        <v>1384000</v>
      </c>
      <c r="BA117" s="10">
        <v>314919.84000000003</v>
      </c>
      <c r="BB117" s="12">
        <v>90</v>
      </c>
      <c r="BC117" s="12">
        <v>83.427791615161496</v>
      </c>
      <c r="BD117" s="12">
        <v>8.6</v>
      </c>
      <c r="BE117" s="12"/>
      <c r="BF117" s="8" t="s">
        <v>93</v>
      </c>
      <c r="BG117" s="5"/>
      <c r="BH117" s="8" t="s">
        <v>222</v>
      </c>
      <c r="BI117" s="8" t="s">
        <v>269</v>
      </c>
      <c r="BJ117" s="8" t="s">
        <v>270</v>
      </c>
      <c r="BK117" s="8" t="s">
        <v>79</v>
      </c>
      <c r="BL117" s="6" t="s">
        <v>80</v>
      </c>
      <c r="BM117" s="12">
        <v>2274290.66027722</v>
      </c>
      <c r="BN117" s="6" t="s">
        <v>81</v>
      </c>
      <c r="BO117" s="12"/>
      <c r="BP117" s="13">
        <v>39260</v>
      </c>
      <c r="BQ117" s="13">
        <v>48387</v>
      </c>
      <c r="BR117" s="12">
        <v>87982.650599999994</v>
      </c>
      <c r="BS117" s="12">
        <v>217.21</v>
      </c>
      <c r="BT117" s="12">
        <v>44.925199999999997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45139</v>
      </c>
      <c r="E118" s="17" t="s">
        <v>297</v>
      </c>
      <c r="F118" s="18">
        <v>0</v>
      </c>
      <c r="G118" s="18">
        <v>0</v>
      </c>
      <c r="H118" s="19">
        <v>56446.28</v>
      </c>
      <c r="I118" s="19">
        <v>0</v>
      </c>
      <c r="J118" s="19">
        <v>0</v>
      </c>
      <c r="K118" s="19">
        <v>56446.28</v>
      </c>
      <c r="L118" s="19">
        <v>337.79</v>
      </c>
      <c r="M118" s="19">
        <v>0</v>
      </c>
      <c r="N118" s="19">
        <v>0</v>
      </c>
      <c r="O118" s="19">
        <v>0</v>
      </c>
      <c r="P118" s="19">
        <v>337.79</v>
      </c>
      <c r="Q118" s="19">
        <v>4.37</v>
      </c>
      <c r="R118" s="19">
        <v>0</v>
      </c>
      <c r="S118" s="19">
        <v>56104.11</v>
      </c>
      <c r="T118" s="19">
        <v>0</v>
      </c>
      <c r="U118" s="19">
        <v>446.83</v>
      </c>
      <c r="V118" s="19">
        <v>0</v>
      </c>
      <c r="W118" s="19">
        <v>0</v>
      </c>
      <c r="X118" s="19">
        <v>446.83</v>
      </c>
      <c r="Y118" s="19">
        <v>0</v>
      </c>
      <c r="Z118" s="19">
        <v>0</v>
      </c>
      <c r="AA118" s="19">
        <v>0</v>
      </c>
      <c r="AB118" s="19">
        <v>62.36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42.35</v>
      </c>
      <c r="AI118" s="19">
        <v>115.91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3.51187</v>
      </c>
      <c r="AT118" s="10">
        <v>0</v>
      </c>
      <c r="AU118" s="19">
        <f t="shared" si="1"/>
        <v>1006.09813</v>
      </c>
      <c r="AV118" s="19">
        <v>0</v>
      </c>
      <c r="AW118" s="19">
        <v>0</v>
      </c>
      <c r="AX118" s="20">
        <v>107</v>
      </c>
      <c r="AY118" s="20">
        <v>300</v>
      </c>
      <c r="AZ118" s="19">
        <v>381000</v>
      </c>
      <c r="BA118" s="19">
        <v>89804.03</v>
      </c>
      <c r="BB118" s="21">
        <v>90</v>
      </c>
      <c r="BC118" s="21">
        <v>56.226540167518102</v>
      </c>
      <c r="BD118" s="21">
        <v>9.5</v>
      </c>
      <c r="BE118" s="21"/>
      <c r="BF118" s="17" t="s">
        <v>75</v>
      </c>
      <c r="BG118" s="14"/>
      <c r="BH118" s="17" t="s">
        <v>94</v>
      </c>
      <c r="BI118" s="17" t="s">
        <v>95</v>
      </c>
      <c r="BJ118" s="17" t="s">
        <v>96</v>
      </c>
      <c r="BK118" s="17" t="s">
        <v>90</v>
      </c>
      <c r="BL118" s="15" t="s">
        <v>80</v>
      </c>
      <c r="BM118" s="21">
        <v>437091.52406741999</v>
      </c>
      <c r="BN118" s="15" t="s">
        <v>81</v>
      </c>
      <c r="BO118" s="21"/>
      <c r="BP118" s="22">
        <v>39255</v>
      </c>
      <c r="BQ118" s="22">
        <v>48380</v>
      </c>
      <c r="BR118" s="21">
        <v>0</v>
      </c>
      <c r="BS118" s="21">
        <v>62.36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45139</v>
      </c>
      <c r="E119" s="8" t="s">
        <v>298</v>
      </c>
      <c r="F119" s="9">
        <v>91</v>
      </c>
      <c r="G119" s="9">
        <v>90</v>
      </c>
      <c r="H119" s="10">
        <v>25003.19</v>
      </c>
      <c r="I119" s="10">
        <v>27614.62</v>
      </c>
      <c r="J119" s="10">
        <v>3.35</v>
      </c>
      <c r="K119" s="10">
        <v>52617.81</v>
      </c>
      <c r="L119" s="10">
        <v>430.22</v>
      </c>
      <c r="M119" s="10">
        <v>0</v>
      </c>
      <c r="N119" s="10">
        <v>0</v>
      </c>
      <c r="O119" s="10">
        <v>3.35</v>
      </c>
      <c r="P119" s="10">
        <v>0</v>
      </c>
      <c r="Q119" s="10">
        <v>0</v>
      </c>
      <c r="R119" s="10">
        <v>0</v>
      </c>
      <c r="S119" s="10">
        <v>52614.46</v>
      </c>
      <c r="T119" s="10">
        <v>28917.99</v>
      </c>
      <c r="U119" s="10">
        <v>197.92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29115.91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28041.49</v>
      </c>
      <c r="AW119" s="10">
        <v>29115.91</v>
      </c>
      <c r="AX119" s="11">
        <v>48</v>
      </c>
      <c r="AY119" s="11">
        <v>240</v>
      </c>
      <c r="AZ119" s="10">
        <v>286000</v>
      </c>
      <c r="BA119" s="10">
        <v>67386.91</v>
      </c>
      <c r="BB119" s="12">
        <v>90</v>
      </c>
      <c r="BC119" s="12">
        <v>70.270344789514795</v>
      </c>
      <c r="BD119" s="12">
        <v>9.5</v>
      </c>
      <c r="BE119" s="12"/>
      <c r="BF119" s="8" t="s">
        <v>93</v>
      </c>
      <c r="BG119" s="5"/>
      <c r="BH119" s="8" t="s">
        <v>120</v>
      </c>
      <c r="BI119" s="8" t="s">
        <v>151</v>
      </c>
      <c r="BJ119" s="8" t="s">
        <v>204</v>
      </c>
      <c r="BK119" s="8" t="s">
        <v>79</v>
      </c>
      <c r="BL119" s="6" t="s">
        <v>80</v>
      </c>
      <c r="BM119" s="12">
        <v>409904.63104011997</v>
      </c>
      <c r="BN119" s="6" t="s">
        <v>81</v>
      </c>
      <c r="BO119" s="12"/>
      <c r="BP119" s="13">
        <v>39267</v>
      </c>
      <c r="BQ119" s="13">
        <v>46567</v>
      </c>
      <c r="BR119" s="12">
        <v>17630.27</v>
      </c>
      <c r="BS119" s="12">
        <v>44.61</v>
      </c>
      <c r="BT119" s="12">
        <v>45.43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45139</v>
      </c>
      <c r="E120" s="17" t="s">
        <v>299</v>
      </c>
      <c r="F120" s="18">
        <v>7</v>
      </c>
      <c r="G120" s="18">
        <v>6</v>
      </c>
      <c r="H120" s="19">
        <v>79697.679999999993</v>
      </c>
      <c r="I120" s="19">
        <v>2826.84</v>
      </c>
      <c r="J120" s="19">
        <v>3.77</v>
      </c>
      <c r="K120" s="19">
        <v>82524.52</v>
      </c>
      <c r="L120" s="19">
        <v>484.93</v>
      </c>
      <c r="M120" s="19">
        <v>0</v>
      </c>
      <c r="N120" s="19">
        <v>0</v>
      </c>
      <c r="O120" s="19">
        <v>3.77</v>
      </c>
      <c r="P120" s="19">
        <v>0</v>
      </c>
      <c r="Q120" s="19">
        <v>0</v>
      </c>
      <c r="R120" s="19">
        <v>0</v>
      </c>
      <c r="S120" s="19">
        <v>82520.75</v>
      </c>
      <c r="T120" s="19">
        <v>3868.21</v>
      </c>
      <c r="U120" s="19">
        <v>630.91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4499.12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0">
        <v>0</v>
      </c>
      <c r="AU120" s="19">
        <f t="shared" si="1"/>
        <v>0</v>
      </c>
      <c r="AV120" s="19">
        <v>3308</v>
      </c>
      <c r="AW120" s="19">
        <v>4499.12</v>
      </c>
      <c r="AX120" s="20">
        <v>107</v>
      </c>
      <c r="AY120" s="20">
        <v>300</v>
      </c>
      <c r="AZ120" s="19">
        <v>541800</v>
      </c>
      <c r="BA120" s="19">
        <v>127714.14</v>
      </c>
      <c r="BB120" s="21">
        <v>90</v>
      </c>
      <c r="BC120" s="21">
        <v>58.152272724069498</v>
      </c>
      <c r="BD120" s="21">
        <v>9.5</v>
      </c>
      <c r="BE120" s="21"/>
      <c r="BF120" s="17" t="s">
        <v>93</v>
      </c>
      <c r="BG120" s="14"/>
      <c r="BH120" s="17" t="s">
        <v>120</v>
      </c>
      <c r="BI120" s="17" t="s">
        <v>180</v>
      </c>
      <c r="BJ120" s="17" t="s">
        <v>232</v>
      </c>
      <c r="BK120" s="17" t="s">
        <v>79</v>
      </c>
      <c r="BL120" s="15" t="s">
        <v>80</v>
      </c>
      <c r="BM120" s="21">
        <v>642896.22248150001</v>
      </c>
      <c r="BN120" s="15" t="s">
        <v>81</v>
      </c>
      <c r="BO120" s="21"/>
      <c r="BP120" s="22">
        <v>39259</v>
      </c>
      <c r="BQ120" s="22">
        <v>48384</v>
      </c>
      <c r="BR120" s="21">
        <v>2517.14</v>
      </c>
      <c r="BS120" s="21">
        <v>88.69</v>
      </c>
      <c r="BT120" s="21">
        <v>45.49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45139</v>
      </c>
      <c r="E121" s="8" t="s">
        <v>300</v>
      </c>
      <c r="F121" s="9">
        <v>169</v>
      </c>
      <c r="G121" s="9">
        <v>168</v>
      </c>
      <c r="H121" s="10">
        <v>42396.45</v>
      </c>
      <c r="I121" s="10">
        <v>23486.94</v>
      </c>
      <c r="J121" s="10">
        <v>1.97</v>
      </c>
      <c r="K121" s="10">
        <v>65883.39</v>
      </c>
      <c r="L121" s="10">
        <v>253.3</v>
      </c>
      <c r="M121" s="10">
        <v>0</v>
      </c>
      <c r="N121" s="10">
        <v>0</v>
      </c>
      <c r="O121" s="10">
        <v>1.97</v>
      </c>
      <c r="P121" s="10">
        <v>0</v>
      </c>
      <c r="Q121" s="10">
        <v>0</v>
      </c>
      <c r="R121" s="10">
        <v>0</v>
      </c>
      <c r="S121" s="10">
        <v>65881.42</v>
      </c>
      <c r="T121" s="10">
        <v>75451.62</v>
      </c>
      <c r="U121" s="10">
        <v>335.62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75787.240000000005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23738.27</v>
      </c>
      <c r="AW121" s="10">
        <v>75787.240000000005</v>
      </c>
      <c r="AX121" s="11">
        <v>107</v>
      </c>
      <c r="AY121" s="11">
        <v>300</v>
      </c>
      <c r="AZ121" s="10">
        <v>286000</v>
      </c>
      <c r="BA121" s="10">
        <v>67405.38</v>
      </c>
      <c r="BB121" s="12">
        <v>90</v>
      </c>
      <c r="BC121" s="12">
        <v>87.965200997309097</v>
      </c>
      <c r="BD121" s="12">
        <v>9.5</v>
      </c>
      <c r="BE121" s="12"/>
      <c r="BF121" s="8" t="s">
        <v>93</v>
      </c>
      <c r="BG121" s="5"/>
      <c r="BH121" s="8" t="s">
        <v>120</v>
      </c>
      <c r="BI121" s="8" t="s">
        <v>151</v>
      </c>
      <c r="BJ121" s="8" t="s">
        <v>276</v>
      </c>
      <c r="BK121" s="8" t="s">
        <v>79</v>
      </c>
      <c r="BL121" s="6" t="s">
        <v>80</v>
      </c>
      <c r="BM121" s="12">
        <v>513263.82818523998</v>
      </c>
      <c r="BN121" s="6" t="s">
        <v>81</v>
      </c>
      <c r="BO121" s="12"/>
      <c r="BP121" s="13">
        <v>39262</v>
      </c>
      <c r="BQ121" s="13">
        <v>48387</v>
      </c>
      <c r="BR121" s="12">
        <v>32808.089999999997</v>
      </c>
      <c r="BS121" s="12">
        <v>46.81</v>
      </c>
      <c r="BT121" s="12">
        <v>45.47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45139</v>
      </c>
      <c r="E122" s="17" t="s">
        <v>301</v>
      </c>
      <c r="F122" s="18">
        <v>3</v>
      </c>
      <c r="G122" s="18">
        <v>3</v>
      </c>
      <c r="H122" s="19">
        <v>0</v>
      </c>
      <c r="I122" s="19">
        <v>2340.12</v>
      </c>
      <c r="J122" s="19">
        <v>0</v>
      </c>
      <c r="K122" s="19">
        <v>2340.12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2340.12</v>
      </c>
      <c r="T122" s="19">
        <v>37.15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37.15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0">
        <v>0</v>
      </c>
      <c r="AU122" s="19">
        <f t="shared" si="1"/>
        <v>0</v>
      </c>
      <c r="AV122" s="19">
        <v>2340.12</v>
      </c>
      <c r="AW122" s="19">
        <v>37.15</v>
      </c>
      <c r="AX122" s="20">
        <v>0</v>
      </c>
      <c r="AY122" s="20">
        <v>180</v>
      </c>
      <c r="AZ122" s="19">
        <v>353000</v>
      </c>
      <c r="BA122" s="19">
        <v>75898.31</v>
      </c>
      <c r="BB122" s="21">
        <v>90</v>
      </c>
      <c r="BC122" s="21">
        <v>2.77490763628334</v>
      </c>
      <c r="BD122" s="21">
        <v>9.5</v>
      </c>
      <c r="BE122" s="21"/>
      <c r="BF122" s="17" t="s">
        <v>93</v>
      </c>
      <c r="BG122" s="14"/>
      <c r="BH122" s="17" t="s">
        <v>222</v>
      </c>
      <c r="BI122" s="17" t="s">
        <v>302</v>
      </c>
      <c r="BJ122" s="17" t="s">
        <v>303</v>
      </c>
      <c r="BK122" s="17" t="s">
        <v>104</v>
      </c>
      <c r="BL122" s="15" t="s">
        <v>80</v>
      </c>
      <c r="BM122" s="21">
        <v>18231.224366639999</v>
      </c>
      <c r="BN122" s="15" t="s">
        <v>81</v>
      </c>
      <c r="BO122" s="21"/>
      <c r="BP122" s="22">
        <v>39260</v>
      </c>
      <c r="BQ122" s="22">
        <v>44735</v>
      </c>
      <c r="BR122" s="21">
        <v>1090.33</v>
      </c>
      <c r="BS122" s="21">
        <v>0</v>
      </c>
      <c r="BT122" s="21">
        <v>48.95</v>
      </c>
    </row>
    <row r="123" spans="1:72" s="1" customFormat="1" ht="18.2" customHeight="1" x14ac:dyDescent="0.15">
      <c r="A123" s="5">
        <v>121</v>
      </c>
      <c r="B123" s="6" t="s">
        <v>82</v>
      </c>
      <c r="C123" s="6" t="s">
        <v>73</v>
      </c>
      <c r="D123" s="7">
        <v>45139</v>
      </c>
      <c r="E123" s="8" t="s">
        <v>304</v>
      </c>
      <c r="F123" s="9">
        <v>134</v>
      </c>
      <c r="G123" s="9">
        <v>133</v>
      </c>
      <c r="H123" s="10">
        <v>103569.334</v>
      </c>
      <c r="I123" s="10">
        <v>52207.492899999997</v>
      </c>
      <c r="J123" s="10">
        <v>0</v>
      </c>
      <c r="K123" s="10">
        <v>155776.82689999999</v>
      </c>
      <c r="L123" s="10">
        <v>634.77610000000004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155776.82689999999</v>
      </c>
      <c r="T123" s="10">
        <v>139839.52789999999</v>
      </c>
      <c r="U123" s="10">
        <v>819.9239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140659.45180000001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>
        <v>0</v>
      </c>
      <c r="AU123" s="10">
        <f t="shared" si="1"/>
        <v>0</v>
      </c>
      <c r="AV123" s="10">
        <v>52842.269</v>
      </c>
      <c r="AW123" s="10">
        <v>140659.45180000001</v>
      </c>
      <c r="AX123" s="11">
        <v>107</v>
      </c>
      <c r="AY123" s="11">
        <v>300</v>
      </c>
      <c r="AZ123" s="10">
        <v>715000</v>
      </c>
      <c r="BA123" s="10">
        <v>166500</v>
      </c>
      <c r="BB123" s="12">
        <v>89.06</v>
      </c>
      <c r="BC123" s="12">
        <v>83.324229451735704</v>
      </c>
      <c r="BD123" s="12">
        <v>9.5</v>
      </c>
      <c r="BE123" s="12"/>
      <c r="BF123" s="8" t="s">
        <v>93</v>
      </c>
      <c r="BG123" s="5"/>
      <c r="BH123" s="8" t="s">
        <v>305</v>
      </c>
      <c r="BI123" s="8" t="s">
        <v>306</v>
      </c>
      <c r="BJ123" s="8" t="s">
        <v>307</v>
      </c>
      <c r="BK123" s="8" t="s">
        <v>79</v>
      </c>
      <c r="BL123" s="6" t="s">
        <v>80</v>
      </c>
      <c r="BM123" s="12">
        <v>1213613.95242002</v>
      </c>
      <c r="BN123" s="6" t="s">
        <v>81</v>
      </c>
      <c r="BO123" s="12"/>
      <c r="BP123" s="13">
        <v>39283</v>
      </c>
      <c r="BQ123" s="13">
        <v>48408</v>
      </c>
      <c r="BR123" s="12">
        <v>47176.577499999999</v>
      </c>
      <c r="BS123" s="12">
        <v>115.63</v>
      </c>
      <c r="BT123" s="12">
        <v>44.925199999999997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45139</v>
      </c>
      <c r="E124" s="17" t="s">
        <v>308</v>
      </c>
      <c r="F124" s="18">
        <v>0</v>
      </c>
      <c r="G124" s="18">
        <v>0</v>
      </c>
      <c r="H124" s="19">
        <v>33172.089999999997</v>
      </c>
      <c r="I124" s="19">
        <v>0</v>
      </c>
      <c r="J124" s="19">
        <v>0</v>
      </c>
      <c r="K124" s="19">
        <v>33172.089999999997</v>
      </c>
      <c r="L124" s="19">
        <v>208.43</v>
      </c>
      <c r="M124" s="19">
        <v>0</v>
      </c>
      <c r="N124" s="19">
        <v>0</v>
      </c>
      <c r="O124" s="19">
        <v>0</v>
      </c>
      <c r="P124" s="19">
        <v>208.43</v>
      </c>
      <c r="Q124" s="19">
        <v>1.62</v>
      </c>
      <c r="R124" s="19">
        <v>0</v>
      </c>
      <c r="S124" s="19">
        <v>32962.03</v>
      </c>
      <c r="T124" s="19">
        <v>0</v>
      </c>
      <c r="U124" s="19">
        <v>262.60000000000002</v>
      </c>
      <c r="V124" s="19">
        <v>0</v>
      </c>
      <c r="W124" s="19">
        <v>0</v>
      </c>
      <c r="X124" s="19">
        <v>262.60000000000002</v>
      </c>
      <c r="Y124" s="19">
        <v>0</v>
      </c>
      <c r="Z124" s="19">
        <v>0</v>
      </c>
      <c r="AA124" s="19">
        <v>0</v>
      </c>
      <c r="AB124" s="19">
        <v>37.44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25.42</v>
      </c>
      <c r="AI124" s="19">
        <v>70.11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0.58402799999999999</v>
      </c>
      <c r="AT124" s="10">
        <v>0</v>
      </c>
      <c r="AU124" s="19">
        <f t="shared" si="1"/>
        <v>605.03597200000002</v>
      </c>
      <c r="AV124" s="19">
        <v>0</v>
      </c>
      <c r="AW124" s="19">
        <v>0</v>
      </c>
      <c r="AX124" s="20">
        <v>109</v>
      </c>
      <c r="AY124" s="20">
        <v>300</v>
      </c>
      <c r="AZ124" s="19">
        <v>240000</v>
      </c>
      <c r="BA124" s="19">
        <v>53912.5</v>
      </c>
      <c r="BB124" s="21">
        <v>90</v>
      </c>
      <c r="BC124" s="21">
        <v>55.025878970554103</v>
      </c>
      <c r="BD124" s="21">
        <v>9.5</v>
      </c>
      <c r="BE124" s="21"/>
      <c r="BF124" s="17" t="s">
        <v>93</v>
      </c>
      <c r="BG124" s="14"/>
      <c r="BH124" s="17" t="s">
        <v>124</v>
      </c>
      <c r="BI124" s="17" t="s">
        <v>125</v>
      </c>
      <c r="BJ124" s="17" t="s">
        <v>126</v>
      </c>
      <c r="BK124" s="17" t="s">
        <v>90</v>
      </c>
      <c r="BL124" s="15" t="s">
        <v>80</v>
      </c>
      <c r="BM124" s="21">
        <v>256798.01228565999</v>
      </c>
      <c r="BN124" s="15" t="s">
        <v>81</v>
      </c>
      <c r="BO124" s="21"/>
      <c r="BP124" s="22">
        <v>39311</v>
      </c>
      <c r="BQ124" s="22">
        <v>48436</v>
      </c>
      <c r="BR124" s="21">
        <v>0</v>
      </c>
      <c r="BS124" s="21">
        <v>37.44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133</v>
      </c>
      <c r="C125" s="6" t="s">
        <v>73</v>
      </c>
      <c r="D125" s="7">
        <v>45139</v>
      </c>
      <c r="E125" s="8" t="s">
        <v>309</v>
      </c>
      <c r="F125" s="9">
        <v>168</v>
      </c>
      <c r="G125" s="9">
        <v>167</v>
      </c>
      <c r="H125" s="10">
        <v>49872.66</v>
      </c>
      <c r="I125" s="10">
        <v>44854.17</v>
      </c>
      <c r="J125" s="10">
        <v>0</v>
      </c>
      <c r="K125" s="10">
        <v>94726.83</v>
      </c>
      <c r="L125" s="10">
        <v>477.46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94726.83</v>
      </c>
      <c r="T125" s="10">
        <v>98799.23</v>
      </c>
      <c r="U125" s="10">
        <v>382.74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99181.97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45331.63</v>
      </c>
      <c r="AW125" s="10">
        <v>99181.97</v>
      </c>
      <c r="AX125" s="11">
        <v>77</v>
      </c>
      <c r="AY125" s="11">
        <v>300</v>
      </c>
      <c r="AZ125" s="10">
        <v>398000</v>
      </c>
      <c r="BA125" s="10">
        <v>100770.18</v>
      </c>
      <c r="BB125" s="12">
        <v>90</v>
      </c>
      <c r="BC125" s="12">
        <v>84.6025550415808</v>
      </c>
      <c r="BD125" s="12">
        <v>9.2100000000000009</v>
      </c>
      <c r="BE125" s="12"/>
      <c r="BF125" s="8" t="s">
        <v>93</v>
      </c>
      <c r="BG125" s="5"/>
      <c r="BH125" s="8" t="s">
        <v>255</v>
      </c>
      <c r="BI125" s="8" t="s">
        <v>256</v>
      </c>
      <c r="BJ125" s="8" t="s">
        <v>257</v>
      </c>
      <c r="BK125" s="8" t="s">
        <v>79</v>
      </c>
      <c r="BL125" s="6" t="s">
        <v>80</v>
      </c>
      <c r="BM125" s="12">
        <v>737990.39847125998</v>
      </c>
      <c r="BN125" s="6" t="s">
        <v>81</v>
      </c>
      <c r="BO125" s="12"/>
      <c r="BP125" s="13">
        <v>38338</v>
      </c>
      <c r="BQ125" s="13">
        <v>47453</v>
      </c>
      <c r="BR125" s="12">
        <v>32390.07</v>
      </c>
      <c r="BS125" s="12">
        <v>124.28</v>
      </c>
      <c r="BT125" s="12">
        <v>43.26</v>
      </c>
    </row>
    <row r="126" spans="1:72" s="1" customFormat="1" ht="18.2" customHeight="1" x14ac:dyDescent="0.15">
      <c r="A126" s="14">
        <v>124</v>
      </c>
      <c r="B126" s="15" t="s">
        <v>82</v>
      </c>
      <c r="C126" s="15" t="s">
        <v>73</v>
      </c>
      <c r="D126" s="16">
        <v>45139</v>
      </c>
      <c r="E126" s="17" t="s">
        <v>310</v>
      </c>
      <c r="F126" s="18">
        <v>112</v>
      </c>
      <c r="G126" s="18">
        <v>112</v>
      </c>
      <c r="H126" s="19">
        <v>3.5999999999999999E-3</v>
      </c>
      <c r="I126" s="19">
        <v>110205.92570000001</v>
      </c>
      <c r="J126" s="19">
        <v>0</v>
      </c>
      <c r="K126" s="19">
        <v>110205.9293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110205.9293</v>
      </c>
      <c r="T126" s="19">
        <v>55684.907700000003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55684.907700000003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/>
      <c r="AT126" s="10">
        <v>0</v>
      </c>
      <c r="AU126" s="19">
        <f t="shared" si="1"/>
        <v>0</v>
      </c>
      <c r="AV126" s="19">
        <v>110205.92570000001</v>
      </c>
      <c r="AW126" s="19">
        <v>55684.907700000003</v>
      </c>
      <c r="AX126" s="20">
        <v>0</v>
      </c>
      <c r="AY126" s="20">
        <v>180</v>
      </c>
      <c r="AZ126" s="19">
        <v>669000</v>
      </c>
      <c r="BA126" s="19">
        <v>142933.98000000001</v>
      </c>
      <c r="BB126" s="21">
        <v>81.59</v>
      </c>
      <c r="BC126" s="21">
        <v>62.908076662995001</v>
      </c>
      <c r="BD126" s="21">
        <v>9.5</v>
      </c>
      <c r="BE126" s="21"/>
      <c r="BF126" s="17" t="s">
        <v>75</v>
      </c>
      <c r="BG126" s="14"/>
      <c r="BH126" s="17" t="s">
        <v>94</v>
      </c>
      <c r="BI126" s="17" t="s">
        <v>95</v>
      </c>
      <c r="BJ126" s="17" t="s">
        <v>96</v>
      </c>
      <c r="BK126" s="17" t="s">
        <v>79</v>
      </c>
      <c r="BL126" s="15" t="s">
        <v>80</v>
      </c>
      <c r="BM126" s="21">
        <v>858583.75792795501</v>
      </c>
      <c r="BN126" s="15" t="s">
        <v>81</v>
      </c>
      <c r="BO126" s="21"/>
      <c r="BP126" s="22">
        <v>39263</v>
      </c>
      <c r="BQ126" s="22">
        <v>44738</v>
      </c>
      <c r="BR126" s="21">
        <v>33019.288999999997</v>
      </c>
      <c r="BS126" s="21">
        <v>0</v>
      </c>
      <c r="BT126" s="21">
        <v>44.925199999999997</v>
      </c>
    </row>
    <row r="127" spans="1:72" s="1" customFormat="1" ht="18.2" customHeight="1" x14ac:dyDescent="0.15">
      <c r="A127" s="5">
        <v>125</v>
      </c>
      <c r="B127" s="6" t="s">
        <v>82</v>
      </c>
      <c r="C127" s="6" t="s">
        <v>73</v>
      </c>
      <c r="D127" s="7">
        <v>45139</v>
      </c>
      <c r="E127" s="8" t="s">
        <v>311</v>
      </c>
      <c r="F127" s="9">
        <v>0</v>
      </c>
      <c r="G127" s="9">
        <v>0</v>
      </c>
      <c r="H127" s="10">
        <v>319331.83029999997</v>
      </c>
      <c r="I127" s="10">
        <v>0</v>
      </c>
      <c r="J127" s="10">
        <v>0</v>
      </c>
      <c r="K127" s="10">
        <v>319331.83029999997</v>
      </c>
      <c r="L127" s="10">
        <v>1678.2864</v>
      </c>
      <c r="M127" s="10">
        <v>0</v>
      </c>
      <c r="N127" s="10">
        <v>0</v>
      </c>
      <c r="O127" s="10">
        <v>0</v>
      </c>
      <c r="P127" s="10">
        <v>1678.2864</v>
      </c>
      <c r="Q127" s="10">
        <v>0</v>
      </c>
      <c r="R127" s="10">
        <v>0</v>
      </c>
      <c r="S127" s="10">
        <v>317653.54389999999</v>
      </c>
      <c r="T127" s="10">
        <v>0</v>
      </c>
      <c r="U127" s="10">
        <v>2743.5925000000002</v>
      </c>
      <c r="V127" s="10">
        <v>0</v>
      </c>
      <c r="W127" s="10">
        <v>0</v>
      </c>
      <c r="X127" s="10">
        <v>2743.5925000000002</v>
      </c>
      <c r="Y127" s="10">
        <v>0</v>
      </c>
      <c r="Z127" s="10">
        <v>0</v>
      </c>
      <c r="AA127" s="10">
        <v>0</v>
      </c>
      <c r="AB127" s="10">
        <v>677.84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233.81020000000001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9.7929999999999993</v>
      </c>
      <c r="AR127" s="10">
        <v>0</v>
      </c>
      <c r="AS127" s="10"/>
      <c r="AT127" s="10">
        <v>0</v>
      </c>
      <c r="AU127" s="10">
        <f t="shared" si="1"/>
        <v>5343.3221000000003</v>
      </c>
      <c r="AV127" s="10">
        <v>0</v>
      </c>
      <c r="AW127" s="10">
        <v>0</v>
      </c>
      <c r="AX127" s="11">
        <v>109</v>
      </c>
      <c r="AY127" s="11">
        <v>300</v>
      </c>
      <c r="AZ127" s="10">
        <v>379800</v>
      </c>
      <c r="BA127" s="10">
        <v>475674.51</v>
      </c>
      <c r="BB127" s="12"/>
      <c r="BC127" s="12"/>
      <c r="BD127" s="12">
        <v>10.31</v>
      </c>
      <c r="BE127" s="12"/>
      <c r="BF127" s="8"/>
      <c r="BG127" s="5"/>
      <c r="BH127" s="8" t="s">
        <v>108</v>
      </c>
      <c r="BI127" s="8" t="s">
        <v>312</v>
      </c>
      <c r="BJ127" s="8" t="s">
        <v>281</v>
      </c>
      <c r="BK127" s="8" t="s">
        <v>90</v>
      </c>
      <c r="BL127" s="6" t="s">
        <v>91</v>
      </c>
      <c r="BM127" s="12">
        <v>317653.54389999999</v>
      </c>
      <c r="BN127" s="6" t="s">
        <v>81</v>
      </c>
      <c r="BO127" s="12"/>
      <c r="BP127" s="13">
        <v>39326</v>
      </c>
      <c r="BQ127" s="13">
        <v>48458</v>
      </c>
      <c r="BR127" s="12">
        <v>0</v>
      </c>
      <c r="BS127" s="12">
        <v>677.84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133</v>
      </c>
      <c r="C128" s="15" t="s">
        <v>73</v>
      </c>
      <c r="D128" s="16">
        <v>45139</v>
      </c>
      <c r="E128" s="17" t="s">
        <v>313</v>
      </c>
      <c r="F128" s="18">
        <v>141</v>
      </c>
      <c r="G128" s="18">
        <v>140</v>
      </c>
      <c r="H128" s="19">
        <v>72618.539999999994</v>
      </c>
      <c r="I128" s="19">
        <v>59518.34</v>
      </c>
      <c r="J128" s="19">
        <v>0</v>
      </c>
      <c r="K128" s="19">
        <v>132136.88</v>
      </c>
      <c r="L128" s="19">
        <v>695.21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132136.88</v>
      </c>
      <c r="T128" s="19">
        <v>114882.48</v>
      </c>
      <c r="U128" s="19">
        <v>557.30999999999995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115439.79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0">
        <v>0</v>
      </c>
      <c r="AU128" s="19">
        <f t="shared" si="1"/>
        <v>0</v>
      </c>
      <c r="AV128" s="19">
        <v>60213.55</v>
      </c>
      <c r="AW128" s="19">
        <v>115439.79</v>
      </c>
      <c r="AX128" s="20">
        <v>77</v>
      </c>
      <c r="AY128" s="20">
        <v>300</v>
      </c>
      <c r="AZ128" s="19">
        <v>790580.51</v>
      </c>
      <c r="BA128" s="19">
        <v>146729.38</v>
      </c>
      <c r="BB128" s="21">
        <v>90</v>
      </c>
      <c r="BC128" s="21">
        <v>81.049338585087696</v>
      </c>
      <c r="BD128" s="21">
        <v>9.2100000000000009</v>
      </c>
      <c r="BE128" s="21"/>
      <c r="BF128" s="17" t="s">
        <v>75</v>
      </c>
      <c r="BG128" s="14"/>
      <c r="BH128" s="17" t="s">
        <v>108</v>
      </c>
      <c r="BI128" s="17" t="s">
        <v>314</v>
      </c>
      <c r="BJ128" s="17" t="s">
        <v>315</v>
      </c>
      <c r="BK128" s="17" t="s">
        <v>79</v>
      </c>
      <c r="BL128" s="15" t="s">
        <v>80</v>
      </c>
      <c r="BM128" s="21">
        <v>1029441.69802736</v>
      </c>
      <c r="BN128" s="15" t="s">
        <v>81</v>
      </c>
      <c r="BO128" s="21"/>
      <c r="BP128" s="22">
        <v>38342</v>
      </c>
      <c r="BQ128" s="22">
        <v>47453</v>
      </c>
      <c r="BR128" s="21">
        <v>36550.620000000003</v>
      </c>
      <c r="BS128" s="21">
        <v>180.95</v>
      </c>
      <c r="BT128" s="21">
        <v>43.23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45139</v>
      </c>
      <c r="E129" s="8" t="s">
        <v>316</v>
      </c>
      <c r="F129" s="9">
        <v>1</v>
      </c>
      <c r="G129" s="9">
        <v>0</v>
      </c>
      <c r="H129" s="10">
        <v>54595.25</v>
      </c>
      <c r="I129" s="10">
        <v>0</v>
      </c>
      <c r="J129" s="10">
        <v>0</v>
      </c>
      <c r="K129" s="10">
        <v>54595.25</v>
      </c>
      <c r="L129" s="10">
        <v>324.91000000000003</v>
      </c>
      <c r="M129" s="10">
        <v>0</v>
      </c>
      <c r="N129" s="10">
        <v>0</v>
      </c>
      <c r="O129" s="10">
        <v>0</v>
      </c>
      <c r="P129" s="10">
        <v>0</v>
      </c>
      <c r="Q129" s="10">
        <v>2.5299999999999998</v>
      </c>
      <c r="R129" s="10">
        <v>0</v>
      </c>
      <c r="S129" s="10">
        <v>54592.71</v>
      </c>
      <c r="T129" s="10">
        <v>0</v>
      </c>
      <c r="U129" s="10">
        <v>432.19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432.19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0.03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2.3027389999999999</v>
      </c>
      <c r="AT129" s="10">
        <v>0</v>
      </c>
      <c r="AU129" s="10">
        <f t="shared" si="1"/>
        <v>0.25726099999999974</v>
      </c>
      <c r="AV129" s="10">
        <v>324.91000000000003</v>
      </c>
      <c r="AW129" s="10">
        <v>432.19</v>
      </c>
      <c r="AX129" s="11">
        <v>108</v>
      </c>
      <c r="AY129" s="11">
        <v>300</v>
      </c>
      <c r="AZ129" s="10">
        <v>385000</v>
      </c>
      <c r="BA129" s="10">
        <v>86654.35</v>
      </c>
      <c r="BB129" s="12">
        <v>90</v>
      </c>
      <c r="BC129" s="12">
        <v>56.700487626991602</v>
      </c>
      <c r="BD129" s="12">
        <v>9.5</v>
      </c>
      <c r="BE129" s="12"/>
      <c r="BF129" s="8" t="s">
        <v>75</v>
      </c>
      <c r="BG129" s="5"/>
      <c r="BH129" s="8" t="s">
        <v>76</v>
      </c>
      <c r="BI129" s="8" t="s">
        <v>101</v>
      </c>
      <c r="BJ129" s="8" t="s">
        <v>158</v>
      </c>
      <c r="BK129" s="8" t="s">
        <v>104</v>
      </c>
      <c r="BL129" s="6" t="s">
        <v>80</v>
      </c>
      <c r="BM129" s="12">
        <v>425316.62683661998</v>
      </c>
      <c r="BN129" s="6" t="s">
        <v>81</v>
      </c>
      <c r="BO129" s="12"/>
      <c r="BP129" s="13">
        <v>39288</v>
      </c>
      <c r="BQ129" s="13">
        <v>48413</v>
      </c>
      <c r="BR129" s="12">
        <v>213.76</v>
      </c>
      <c r="BS129" s="12">
        <v>60.18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133</v>
      </c>
      <c r="C130" s="15" t="s">
        <v>73</v>
      </c>
      <c r="D130" s="16">
        <v>45139</v>
      </c>
      <c r="E130" s="17" t="s">
        <v>317</v>
      </c>
      <c r="F130" s="18">
        <v>76</v>
      </c>
      <c r="G130" s="18">
        <v>76</v>
      </c>
      <c r="H130" s="19">
        <v>62825.69</v>
      </c>
      <c r="I130" s="19">
        <v>34527.99</v>
      </c>
      <c r="J130" s="19">
        <v>0</v>
      </c>
      <c r="K130" s="19">
        <v>97353.68</v>
      </c>
      <c r="L130" s="19">
        <v>601.4</v>
      </c>
      <c r="M130" s="19">
        <v>0</v>
      </c>
      <c r="N130" s="19">
        <v>0</v>
      </c>
      <c r="O130" s="19">
        <v>336.36</v>
      </c>
      <c r="P130" s="19">
        <v>0</v>
      </c>
      <c r="Q130" s="19">
        <v>0</v>
      </c>
      <c r="R130" s="19">
        <v>0</v>
      </c>
      <c r="S130" s="19">
        <v>97017.32</v>
      </c>
      <c r="T130" s="19">
        <v>47222.07</v>
      </c>
      <c r="U130" s="19">
        <v>482.15</v>
      </c>
      <c r="V130" s="19">
        <v>0</v>
      </c>
      <c r="W130" s="19">
        <v>761.3</v>
      </c>
      <c r="X130" s="19">
        <v>0</v>
      </c>
      <c r="Y130" s="19">
        <v>0</v>
      </c>
      <c r="Z130" s="19">
        <v>0</v>
      </c>
      <c r="AA130" s="19">
        <v>46942.92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84.86</v>
      </c>
      <c r="AK130" s="19">
        <v>0</v>
      </c>
      <c r="AL130" s="19">
        <v>0</v>
      </c>
      <c r="AM130" s="19">
        <v>17.54</v>
      </c>
      <c r="AN130" s="19">
        <v>0</v>
      </c>
      <c r="AO130" s="19">
        <v>60.32</v>
      </c>
      <c r="AP130" s="19">
        <v>38.39</v>
      </c>
      <c r="AQ130" s="19">
        <v>0</v>
      </c>
      <c r="AR130" s="19">
        <v>0</v>
      </c>
      <c r="AS130" s="19">
        <v>0</v>
      </c>
      <c r="AT130" s="10">
        <v>0</v>
      </c>
      <c r="AU130" s="19">
        <f t="shared" si="1"/>
        <v>1298.77</v>
      </c>
      <c r="AV130" s="19">
        <v>34793.03</v>
      </c>
      <c r="AW130" s="19">
        <v>46942.92</v>
      </c>
      <c r="AX130" s="20">
        <v>77</v>
      </c>
      <c r="AY130" s="20">
        <v>300</v>
      </c>
      <c r="AZ130" s="19">
        <v>498000</v>
      </c>
      <c r="BA130" s="19">
        <v>126935.67999999999</v>
      </c>
      <c r="BB130" s="21">
        <v>90</v>
      </c>
      <c r="BC130" s="21">
        <v>68.7872692689715</v>
      </c>
      <c r="BD130" s="21">
        <v>9.2100000000000009</v>
      </c>
      <c r="BE130" s="21"/>
      <c r="BF130" s="17" t="s">
        <v>93</v>
      </c>
      <c r="BG130" s="14"/>
      <c r="BH130" s="17" t="s">
        <v>108</v>
      </c>
      <c r="BI130" s="17" t="s">
        <v>109</v>
      </c>
      <c r="BJ130" s="17" t="s">
        <v>227</v>
      </c>
      <c r="BK130" s="17" t="s">
        <v>79</v>
      </c>
      <c r="BL130" s="15" t="s">
        <v>80</v>
      </c>
      <c r="BM130" s="21">
        <v>755834.96930503997</v>
      </c>
      <c r="BN130" s="15" t="s">
        <v>81</v>
      </c>
      <c r="BO130" s="21"/>
      <c r="BP130" s="22">
        <v>38343</v>
      </c>
      <c r="BQ130" s="22">
        <v>47453</v>
      </c>
      <c r="BR130" s="21">
        <v>15894.63</v>
      </c>
      <c r="BS130" s="21">
        <v>84.86</v>
      </c>
      <c r="BT130" s="21">
        <v>43.23</v>
      </c>
    </row>
    <row r="131" spans="1:72" s="1" customFormat="1" ht="18.2" customHeight="1" x14ac:dyDescent="0.15">
      <c r="A131" s="5">
        <v>129</v>
      </c>
      <c r="B131" s="6" t="s">
        <v>82</v>
      </c>
      <c r="C131" s="6" t="s">
        <v>73</v>
      </c>
      <c r="D131" s="7">
        <v>45139</v>
      </c>
      <c r="E131" s="8" t="s">
        <v>318</v>
      </c>
      <c r="F131" s="9">
        <v>135</v>
      </c>
      <c r="G131" s="9">
        <v>134</v>
      </c>
      <c r="H131" s="10">
        <v>35560.582199999997</v>
      </c>
      <c r="I131" s="10">
        <v>19356.994699999999</v>
      </c>
      <c r="J131" s="10">
        <v>0</v>
      </c>
      <c r="K131" s="10">
        <v>54917.5769</v>
      </c>
      <c r="L131" s="10">
        <v>223.94919999999999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54917.5769</v>
      </c>
      <c r="T131" s="10">
        <v>44612.498099999997</v>
      </c>
      <c r="U131" s="10">
        <v>254.85079999999999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44867.348899999997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>
        <v>0</v>
      </c>
      <c r="AU131" s="10">
        <f t="shared" ref="AU131:AU194" si="2">SUM(AH131:AR131,AB131:AF131,W131:Y131,O131:R131)-J131-AS131-AT131</f>
        <v>0</v>
      </c>
      <c r="AV131" s="10">
        <v>19580.943899999998</v>
      </c>
      <c r="AW131" s="10">
        <v>44867.348899999997</v>
      </c>
      <c r="AX131" s="11">
        <v>108</v>
      </c>
      <c r="AY131" s="11">
        <v>300</v>
      </c>
      <c r="AZ131" s="10">
        <v>260000</v>
      </c>
      <c r="BA131" s="10">
        <v>58967.42</v>
      </c>
      <c r="BB131" s="12">
        <v>90</v>
      </c>
      <c r="BC131" s="12">
        <v>83.818859990822105</v>
      </c>
      <c r="BD131" s="12">
        <v>8.6</v>
      </c>
      <c r="BE131" s="12"/>
      <c r="BF131" s="8" t="s">
        <v>75</v>
      </c>
      <c r="BG131" s="5"/>
      <c r="BH131" s="8" t="s">
        <v>76</v>
      </c>
      <c r="BI131" s="8" t="s">
        <v>101</v>
      </c>
      <c r="BJ131" s="8" t="s">
        <v>158</v>
      </c>
      <c r="BK131" s="8" t="s">
        <v>79</v>
      </c>
      <c r="BL131" s="6" t="s">
        <v>80</v>
      </c>
      <c r="BM131" s="12">
        <v>427847.57454152202</v>
      </c>
      <c r="BN131" s="6" t="s">
        <v>81</v>
      </c>
      <c r="BO131" s="12"/>
      <c r="BP131" s="13">
        <v>39288</v>
      </c>
      <c r="BQ131" s="13">
        <v>48421</v>
      </c>
      <c r="BR131" s="12">
        <v>17535.353200000001</v>
      </c>
      <c r="BS131" s="12">
        <v>40.67</v>
      </c>
      <c r="BT131" s="12">
        <v>44.925199999999997</v>
      </c>
    </row>
    <row r="132" spans="1:72" s="1" customFormat="1" ht="18.2" customHeight="1" x14ac:dyDescent="0.15">
      <c r="A132" s="14">
        <v>130</v>
      </c>
      <c r="B132" s="15" t="s">
        <v>82</v>
      </c>
      <c r="C132" s="15" t="s">
        <v>73</v>
      </c>
      <c r="D132" s="16">
        <v>45139</v>
      </c>
      <c r="E132" s="17" t="s">
        <v>319</v>
      </c>
      <c r="F132" s="18">
        <v>0</v>
      </c>
      <c r="G132" s="18">
        <v>0</v>
      </c>
      <c r="H132" s="19">
        <v>109512.5782</v>
      </c>
      <c r="I132" s="19">
        <v>0</v>
      </c>
      <c r="J132" s="19">
        <v>0</v>
      </c>
      <c r="K132" s="19">
        <v>109512.5782</v>
      </c>
      <c r="L132" s="19">
        <v>1177.9176</v>
      </c>
      <c r="M132" s="19">
        <v>0</v>
      </c>
      <c r="N132" s="19">
        <v>0</v>
      </c>
      <c r="O132" s="19">
        <v>0</v>
      </c>
      <c r="P132" s="19">
        <v>1177.9176</v>
      </c>
      <c r="Q132" s="19">
        <v>0</v>
      </c>
      <c r="R132" s="19">
        <v>0</v>
      </c>
      <c r="S132" s="19">
        <v>108334.6606</v>
      </c>
      <c r="T132" s="19">
        <v>0</v>
      </c>
      <c r="U132" s="19">
        <v>940.89570000000003</v>
      </c>
      <c r="V132" s="19">
        <v>0</v>
      </c>
      <c r="W132" s="19">
        <v>0</v>
      </c>
      <c r="X132" s="19">
        <v>940.89570000000003</v>
      </c>
      <c r="Y132" s="19">
        <v>0</v>
      </c>
      <c r="Z132" s="19">
        <v>0</v>
      </c>
      <c r="AA132" s="19">
        <v>0</v>
      </c>
      <c r="AB132" s="19">
        <v>265.33999999999997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121.12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45.515099999999997</v>
      </c>
      <c r="AR132" s="19">
        <v>0</v>
      </c>
      <c r="AS132" s="19"/>
      <c r="AT132" s="10">
        <v>0</v>
      </c>
      <c r="AU132" s="19">
        <f t="shared" si="2"/>
        <v>2550.7884000000004</v>
      </c>
      <c r="AV132" s="19">
        <v>0</v>
      </c>
      <c r="AW132" s="19">
        <v>0</v>
      </c>
      <c r="AX132" s="20">
        <v>67</v>
      </c>
      <c r="AY132" s="20">
        <v>120</v>
      </c>
      <c r="AZ132" s="19">
        <v>266000</v>
      </c>
      <c r="BA132" s="19">
        <v>186200</v>
      </c>
      <c r="BB132" s="21">
        <v>0</v>
      </c>
      <c r="BC132" s="21" t="s">
        <v>112</v>
      </c>
      <c r="BD132" s="21">
        <v>10.31</v>
      </c>
      <c r="BE132" s="21"/>
      <c r="BF132" s="17"/>
      <c r="BG132" s="14"/>
      <c r="BH132" s="17" t="s">
        <v>120</v>
      </c>
      <c r="BI132" s="17" t="s">
        <v>320</v>
      </c>
      <c r="BJ132" s="17" t="s">
        <v>181</v>
      </c>
      <c r="BK132" s="17" t="s">
        <v>90</v>
      </c>
      <c r="BL132" s="15" t="s">
        <v>91</v>
      </c>
      <c r="BM132" s="21">
        <v>108334.6606</v>
      </c>
      <c r="BN132" s="15" t="s">
        <v>81</v>
      </c>
      <c r="BO132" s="21"/>
      <c r="BP132" s="22">
        <v>43525</v>
      </c>
      <c r="BQ132" s="22">
        <v>47178</v>
      </c>
      <c r="BR132" s="21">
        <v>0</v>
      </c>
      <c r="BS132" s="21">
        <v>265.33999999999997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82</v>
      </c>
      <c r="C133" s="6" t="s">
        <v>73</v>
      </c>
      <c r="D133" s="7">
        <v>45139</v>
      </c>
      <c r="E133" s="8" t="s">
        <v>321</v>
      </c>
      <c r="F133" s="9">
        <v>149</v>
      </c>
      <c r="G133" s="9">
        <v>148</v>
      </c>
      <c r="H133" s="10">
        <v>41891.796699999999</v>
      </c>
      <c r="I133" s="10">
        <v>22434.2127</v>
      </c>
      <c r="J133" s="10">
        <v>0</v>
      </c>
      <c r="K133" s="10">
        <v>64326.009400000003</v>
      </c>
      <c r="L133" s="10">
        <v>256.75659999999999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64326.009400000003</v>
      </c>
      <c r="T133" s="10">
        <v>64271.096599999997</v>
      </c>
      <c r="U133" s="10">
        <v>331.64339999999999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64602.74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>
        <v>0</v>
      </c>
      <c r="AU133" s="10">
        <f t="shared" si="2"/>
        <v>0</v>
      </c>
      <c r="AV133" s="10">
        <v>22690.969300000001</v>
      </c>
      <c r="AW133" s="10">
        <v>64602.74</v>
      </c>
      <c r="AX133" s="11">
        <v>107</v>
      </c>
      <c r="AY133" s="11">
        <v>300</v>
      </c>
      <c r="AZ133" s="10">
        <v>286000</v>
      </c>
      <c r="BA133" s="10">
        <v>67346.25</v>
      </c>
      <c r="BB133" s="12">
        <v>90</v>
      </c>
      <c r="BC133" s="12">
        <v>85.963819009967196</v>
      </c>
      <c r="BD133" s="12">
        <v>9.5</v>
      </c>
      <c r="BE133" s="12"/>
      <c r="BF133" s="8" t="s">
        <v>93</v>
      </c>
      <c r="BG133" s="5"/>
      <c r="BH133" s="8" t="s">
        <v>120</v>
      </c>
      <c r="BI133" s="8" t="s">
        <v>151</v>
      </c>
      <c r="BJ133" s="8" t="s">
        <v>204</v>
      </c>
      <c r="BK133" s="8" t="s">
        <v>79</v>
      </c>
      <c r="BL133" s="6" t="s">
        <v>80</v>
      </c>
      <c r="BM133" s="12">
        <v>501146.05660478701</v>
      </c>
      <c r="BN133" s="6" t="s">
        <v>81</v>
      </c>
      <c r="BO133" s="12"/>
      <c r="BP133" s="13">
        <v>39276</v>
      </c>
      <c r="BQ133" s="13">
        <v>48401</v>
      </c>
      <c r="BR133" s="12">
        <v>18946.0638</v>
      </c>
      <c r="BS133" s="12">
        <v>46.77</v>
      </c>
      <c r="BT133" s="12">
        <v>44.925199999999997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45139</v>
      </c>
      <c r="E134" s="17" t="s">
        <v>322</v>
      </c>
      <c r="F134" s="18">
        <v>83</v>
      </c>
      <c r="G134" s="18">
        <v>82</v>
      </c>
      <c r="H134" s="19">
        <v>52395.15</v>
      </c>
      <c r="I134" s="19">
        <v>19710.830000000002</v>
      </c>
      <c r="J134" s="19">
        <v>2.25</v>
      </c>
      <c r="K134" s="19">
        <v>72105.98</v>
      </c>
      <c r="L134" s="19">
        <v>318.76</v>
      </c>
      <c r="M134" s="19">
        <v>0</v>
      </c>
      <c r="N134" s="19">
        <v>0</v>
      </c>
      <c r="O134" s="19">
        <v>2.25</v>
      </c>
      <c r="P134" s="19">
        <v>0</v>
      </c>
      <c r="Q134" s="19">
        <v>0</v>
      </c>
      <c r="R134" s="19">
        <v>0</v>
      </c>
      <c r="S134" s="19">
        <v>72103.73</v>
      </c>
      <c r="T134" s="19">
        <v>37216.85</v>
      </c>
      <c r="U134" s="19">
        <v>375.48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37592.33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0">
        <v>0</v>
      </c>
      <c r="AU134" s="19">
        <f t="shared" si="2"/>
        <v>0</v>
      </c>
      <c r="AV134" s="19">
        <v>20027.34</v>
      </c>
      <c r="AW134" s="19">
        <v>37592.33</v>
      </c>
      <c r="AX134" s="20">
        <v>108</v>
      </c>
      <c r="AY134" s="20">
        <v>300</v>
      </c>
      <c r="AZ134" s="19">
        <v>367900</v>
      </c>
      <c r="BA134" s="19">
        <v>85500</v>
      </c>
      <c r="BB134" s="21">
        <v>89.09</v>
      </c>
      <c r="BC134" s="21">
        <v>75.131243341520502</v>
      </c>
      <c r="BD134" s="21">
        <v>8.6</v>
      </c>
      <c r="BE134" s="21"/>
      <c r="BF134" s="17" t="s">
        <v>93</v>
      </c>
      <c r="BG134" s="14"/>
      <c r="BH134" s="17" t="s">
        <v>76</v>
      </c>
      <c r="BI134" s="17" t="s">
        <v>153</v>
      </c>
      <c r="BJ134" s="17" t="s">
        <v>154</v>
      </c>
      <c r="BK134" s="17" t="s">
        <v>79</v>
      </c>
      <c r="BL134" s="15" t="s">
        <v>80</v>
      </c>
      <c r="BM134" s="21">
        <v>561740.11559306004</v>
      </c>
      <c r="BN134" s="15" t="s">
        <v>81</v>
      </c>
      <c r="BO134" s="21"/>
      <c r="BP134" s="22">
        <v>39300</v>
      </c>
      <c r="BQ134" s="22">
        <v>48425</v>
      </c>
      <c r="BR134" s="21">
        <v>21588.080000000002</v>
      </c>
      <c r="BS134" s="21">
        <v>58.97</v>
      </c>
      <c r="BT134" s="21">
        <v>45.36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45139</v>
      </c>
      <c r="E135" s="8" t="s">
        <v>323</v>
      </c>
      <c r="F135" s="9">
        <v>154</v>
      </c>
      <c r="G135" s="9">
        <v>153</v>
      </c>
      <c r="H135" s="10">
        <v>71750.53</v>
      </c>
      <c r="I135" s="10">
        <v>37418.68</v>
      </c>
      <c r="J135" s="10">
        <v>3.28</v>
      </c>
      <c r="K135" s="10">
        <v>109169.21</v>
      </c>
      <c r="L135" s="10">
        <v>422.77</v>
      </c>
      <c r="M135" s="10">
        <v>0</v>
      </c>
      <c r="N135" s="10">
        <v>0</v>
      </c>
      <c r="O135" s="10">
        <v>3.28</v>
      </c>
      <c r="P135" s="10">
        <v>0</v>
      </c>
      <c r="Q135" s="10">
        <v>0</v>
      </c>
      <c r="R135" s="10">
        <v>0</v>
      </c>
      <c r="S135" s="10">
        <v>109165.93</v>
      </c>
      <c r="T135" s="10">
        <v>113466.67</v>
      </c>
      <c r="U135" s="10">
        <v>568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114034.67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37838.17</v>
      </c>
      <c r="AW135" s="10">
        <v>114034.67</v>
      </c>
      <c r="AX135" s="11">
        <v>108</v>
      </c>
      <c r="AY135" s="11">
        <v>300</v>
      </c>
      <c r="AZ135" s="10">
        <v>489000</v>
      </c>
      <c r="BA135" s="10">
        <v>113400</v>
      </c>
      <c r="BB135" s="12">
        <v>90</v>
      </c>
      <c r="BC135" s="12">
        <v>86.639626984127005</v>
      </c>
      <c r="BD135" s="12">
        <v>9.5</v>
      </c>
      <c r="BE135" s="12"/>
      <c r="BF135" s="8" t="s">
        <v>93</v>
      </c>
      <c r="BG135" s="5"/>
      <c r="BH135" s="8" t="s">
        <v>76</v>
      </c>
      <c r="BI135" s="8" t="s">
        <v>234</v>
      </c>
      <c r="BJ135" s="8" t="s">
        <v>324</v>
      </c>
      <c r="BK135" s="8" t="s">
        <v>79</v>
      </c>
      <c r="BL135" s="6" t="s">
        <v>80</v>
      </c>
      <c r="BM135" s="12">
        <v>850481.41250146006</v>
      </c>
      <c r="BN135" s="6" t="s">
        <v>81</v>
      </c>
      <c r="BO135" s="12"/>
      <c r="BP135" s="13">
        <v>39280</v>
      </c>
      <c r="BQ135" s="13">
        <v>48408</v>
      </c>
      <c r="BR135" s="12">
        <v>43983.58</v>
      </c>
      <c r="BS135" s="12">
        <v>78.75</v>
      </c>
      <c r="BT135" s="12">
        <v>45.4</v>
      </c>
    </row>
    <row r="136" spans="1:72" s="1" customFormat="1" ht="18.2" customHeight="1" x14ac:dyDescent="0.15">
      <c r="A136" s="14">
        <v>134</v>
      </c>
      <c r="B136" s="15" t="s">
        <v>82</v>
      </c>
      <c r="C136" s="15" t="s">
        <v>73</v>
      </c>
      <c r="D136" s="16">
        <v>45139</v>
      </c>
      <c r="E136" s="17" t="s">
        <v>325</v>
      </c>
      <c r="F136" s="18">
        <v>143</v>
      </c>
      <c r="G136" s="18">
        <v>142</v>
      </c>
      <c r="H136" s="19">
        <v>40985.432800000002</v>
      </c>
      <c r="I136" s="19">
        <v>21486.2798</v>
      </c>
      <c r="J136" s="19">
        <v>0</v>
      </c>
      <c r="K136" s="19">
        <v>62471.712599999999</v>
      </c>
      <c r="L136" s="19">
        <v>251.22190000000001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62471.712599999999</v>
      </c>
      <c r="T136" s="19">
        <v>60112.748</v>
      </c>
      <c r="U136" s="19">
        <v>324.46809999999999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60437.216099999998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/>
      <c r="AT136" s="10">
        <v>0</v>
      </c>
      <c r="AU136" s="19">
        <f t="shared" si="2"/>
        <v>0</v>
      </c>
      <c r="AV136" s="19">
        <v>21737.501700000001</v>
      </c>
      <c r="AW136" s="19">
        <v>60437.216099999998</v>
      </c>
      <c r="AX136" s="20">
        <v>107</v>
      </c>
      <c r="AY136" s="20">
        <v>300</v>
      </c>
      <c r="AZ136" s="19">
        <v>286000</v>
      </c>
      <c r="BA136" s="19">
        <v>65891.19</v>
      </c>
      <c r="BB136" s="21">
        <v>88.11</v>
      </c>
      <c r="BC136" s="21">
        <v>83.537459213985997</v>
      </c>
      <c r="BD136" s="21">
        <v>9.5</v>
      </c>
      <c r="BE136" s="21"/>
      <c r="BF136" s="17" t="s">
        <v>93</v>
      </c>
      <c r="BG136" s="14"/>
      <c r="BH136" s="17" t="s">
        <v>120</v>
      </c>
      <c r="BI136" s="17" t="s">
        <v>151</v>
      </c>
      <c r="BJ136" s="17" t="s">
        <v>204</v>
      </c>
      <c r="BK136" s="17" t="s">
        <v>79</v>
      </c>
      <c r="BL136" s="15" t="s">
        <v>80</v>
      </c>
      <c r="BM136" s="21">
        <v>486699.745730497</v>
      </c>
      <c r="BN136" s="15" t="s">
        <v>81</v>
      </c>
      <c r="BO136" s="21"/>
      <c r="BP136" s="22">
        <v>39283</v>
      </c>
      <c r="BQ136" s="22">
        <v>48408</v>
      </c>
      <c r="BR136" s="21">
        <v>17835.0648</v>
      </c>
      <c r="BS136" s="21">
        <v>45.76</v>
      </c>
      <c r="BT136" s="21">
        <v>44.925199999999997</v>
      </c>
    </row>
    <row r="137" spans="1:72" s="1" customFormat="1" ht="18.2" customHeight="1" x14ac:dyDescent="0.15">
      <c r="A137" s="5">
        <v>135</v>
      </c>
      <c r="B137" s="6" t="s">
        <v>82</v>
      </c>
      <c r="C137" s="6" t="s">
        <v>73</v>
      </c>
      <c r="D137" s="7">
        <v>45139</v>
      </c>
      <c r="E137" s="8" t="s">
        <v>326</v>
      </c>
      <c r="F137" s="9">
        <v>157</v>
      </c>
      <c r="G137" s="9">
        <v>156</v>
      </c>
      <c r="H137" s="10">
        <v>76461.077600000004</v>
      </c>
      <c r="I137" s="10">
        <v>45830.313399999999</v>
      </c>
      <c r="J137" s="10">
        <v>0</v>
      </c>
      <c r="K137" s="10">
        <v>122291.391</v>
      </c>
      <c r="L137" s="10">
        <v>487.95890000000003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122291.391</v>
      </c>
      <c r="T137" s="10">
        <v>114864.97380000001</v>
      </c>
      <c r="U137" s="10">
        <v>547.97109999999998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115412.9449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>
        <v>0</v>
      </c>
      <c r="AU137" s="10">
        <f t="shared" si="2"/>
        <v>0</v>
      </c>
      <c r="AV137" s="10">
        <v>46318.272299999997</v>
      </c>
      <c r="AW137" s="10">
        <v>115412.9449</v>
      </c>
      <c r="AX137" s="11">
        <v>107</v>
      </c>
      <c r="AY137" s="11">
        <v>300</v>
      </c>
      <c r="AZ137" s="10">
        <v>541800</v>
      </c>
      <c r="BA137" s="10">
        <v>127581.12</v>
      </c>
      <c r="BB137" s="12">
        <v>90</v>
      </c>
      <c r="BC137" s="12">
        <v>86.268447792275197</v>
      </c>
      <c r="BD137" s="12">
        <v>8.6</v>
      </c>
      <c r="BE137" s="12"/>
      <c r="BF137" s="8" t="s">
        <v>75</v>
      </c>
      <c r="BG137" s="5"/>
      <c r="BH137" s="8" t="s">
        <v>120</v>
      </c>
      <c r="BI137" s="8" t="s">
        <v>180</v>
      </c>
      <c r="BJ137" s="8" t="s">
        <v>232</v>
      </c>
      <c r="BK137" s="8" t="s">
        <v>79</v>
      </c>
      <c r="BL137" s="6" t="s">
        <v>80</v>
      </c>
      <c r="BM137" s="12">
        <v>952738.23027430195</v>
      </c>
      <c r="BN137" s="6" t="s">
        <v>81</v>
      </c>
      <c r="BO137" s="12"/>
      <c r="BP137" s="13">
        <v>39276</v>
      </c>
      <c r="BQ137" s="13">
        <v>48401</v>
      </c>
      <c r="BR137" s="12">
        <v>36673.613799999999</v>
      </c>
      <c r="BS137" s="12">
        <v>88</v>
      </c>
      <c r="BT137" s="12">
        <v>44.925199999999997</v>
      </c>
    </row>
    <row r="138" spans="1:72" s="1" customFormat="1" ht="18.2" customHeight="1" x14ac:dyDescent="0.15">
      <c r="A138" s="14">
        <v>136</v>
      </c>
      <c r="B138" s="15" t="s">
        <v>82</v>
      </c>
      <c r="C138" s="15" t="s">
        <v>73</v>
      </c>
      <c r="D138" s="16">
        <v>45139</v>
      </c>
      <c r="E138" s="17" t="s">
        <v>327</v>
      </c>
      <c r="F138" s="18">
        <v>150</v>
      </c>
      <c r="G138" s="18">
        <v>149</v>
      </c>
      <c r="H138" s="19">
        <v>43156.070500000002</v>
      </c>
      <c r="I138" s="19">
        <v>22882.1031</v>
      </c>
      <c r="J138" s="19">
        <v>0</v>
      </c>
      <c r="K138" s="19">
        <v>66038.173599999995</v>
      </c>
      <c r="L138" s="19">
        <v>260.96800000000002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66038.173599999995</v>
      </c>
      <c r="T138" s="19">
        <v>66902.558699999994</v>
      </c>
      <c r="U138" s="19">
        <v>341.65199999999999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67244.210699999996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/>
      <c r="AT138" s="10">
        <v>0</v>
      </c>
      <c r="AU138" s="19">
        <f t="shared" si="2"/>
        <v>0</v>
      </c>
      <c r="AV138" s="19">
        <v>23143.071100000001</v>
      </c>
      <c r="AW138" s="19">
        <v>67244.210699999996</v>
      </c>
      <c r="AX138" s="20">
        <v>108</v>
      </c>
      <c r="AY138" s="20">
        <v>300</v>
      </c>
      <c r="AZ138" s="19">
        <v>308000</v>
      </c>
      <c r="BA138" s="19">
        <v>68973.070000000007</v>
      </c>
      <c r="BB138" s="21">
        <v>90</v>
      </c>
      <c r="BC138" s="21">
        <v>86.170379598878199</v>
      </c>
      <c r="BD138" s="21">
        <v>9.5</v>
      </c>
      <c r="BE138" s="21"/>
      <c r="BF138" s="17" t="s">
        <v>75</v>
      </c>
      <c r="BG138" s="14"/>
      <c r="BH138" s="17" t="s">
        <v>328</v>
      </c>
      <c r="BI138" s="17" t="s">
        <v>329</v>
      </c>
      <c r="BJ138" s="17" t="s">
        <v>330</v>
      </c>
      <c r="BK138" s="17" t="s">
        <v>79</v>
      </c>
      <c r="BL138" s="15" t="s">
        <v>80</v>
      </c>
      <c r="BM138" s="21">
        <v>514485.051905339</v>
      </c>
      <c r="BN138" s="15" t="s">
        <v>81</v>
      </c>
      <c r="BO138" s="21"/>
      <c r="BP138" s="22">
        <v>39322</v>
      </c>
      <c r="BQ138" s="22">
        <v>48447</v>
      </c>
      <c r="BR138" s="21">
        <v>19598.089599999999</v>
      </c>
      <c r="BS138" s="21">
        <v>47.9</v>
      </c>
      <c r="BT138" s="21">
        <v>44.925199999999997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45139</v>
      </c>
      <c r="E139" s="8" t="s">
        <v>331</v>
      </c>
      <c r="F139" s="9">
        <v>0</v>
      </c>
      <c r="G139" s="9">
        <v>0</v>
      </c>
      <c r="H139" s="10">
        <v>59434.58</v>
      </c>
      <c r="I139" s="10">
        <v>0</v>
      </c>
      <c r="J139" s="10">
        <v>0</v>
      </c>
      <c r="K139" s="10">
        <v>59434.58</v>
      </c>
      <c r="L139" s="10">
        <v>350.25</v>
      </c>
      <c r="M139" s="10">
        <v>0</v>
      </c>
      <c r="N139" s="10">
        <v>0</v>
      </c>
      <c r="O139" s="10">
        <v>0</v>
      </c>
      <c r="P139" s="10">
        <v>350.25</v>
      </c>
      <c r="Q139" s="10">
        <v>2.75</v>
      </c>
      <c r="R139" s="10">
        <v>0</v>
      </c>
      <c r="S139" s="10">
        <v>59081.58</v>
      </c>
      <c r="T139" s="10">
        <v>0</v>
      </c>
      <c r="U139" s="10">
        <v>470.5</v>
      </c>
      <c r="V139" s="10">
        <v>0</v>
      </c>
      <c r="W139" s="10">
        <v>0</v>
      </c>
      <c r="X139" s="10">
        <v>470.5</v>
      </c>
      <c r="Y139" s="10">
        <v>0</v>
      </c>
      <c r="Z139" s="10">
        <v>0</v>
      </c>
      <c r="AA139" s="10">
        <v>0</v>
      </c>
      <c r="AB139" s="10">
        <v>65.23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44.3</v>
      </c>
      <c r="AI139" s="10">
        <v>121.19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2.4118430000000002</v>
      </c>
      <c r="AT139" s="10">
        <v>0</v>
      </c>
      <c r="AU139" s="10">
        <f t="shared" si="2"/>
        <v>1051.8081569999999</v>
      </c>
      <c r="AV139" s="10">
        <v>0</v>
      </c>
      <c r="AW139" s="10">
        <v>0</v>
      </c>
      <c r="AX139" s="11">
        <v>108</v>
      </c>
      <c r="AY139" s="11">
        <v>300</v>
      </c>
      <c r="AZ139" s="10">
        <v>399300</v>
      </c>
      <c r="BA139" s="10">
        <v>93939.78</v>
      </c>
      <c r="BB139" s="12">
        <v>90</v>
      </c>
      <c r="BC139" s="12">
        <v>56.603732731756502</v>
      </c>
      <c r="BD139" s="12">
        <v>9.5</v>
      </c>
      <c r="BE139" s="12"/>
      <c r="BF139" s="8" t="s">
        <v>93</v>
      </c>
      <c r="BG139" s="5"/>
      <c r="BH139" s="8" t="s">
        <v>76</v>
      </c>
      <c r="BI139" s="8" t="s">
        <v>153</v>
      </c>
      <c r="BJ139" s="8" t="s">
        <v>154</v>
      </c>
      <c r="BK139" s="8" t="s">
        <v>90</v>
      </c>
      <c r="BL139" s="6" t="s">
        <v>80</v>
      </c>
      <c r="BM139" s="12">
        <v>460288.16510076</v>
      </c>
      <c r="BN139" s="6" t="s">
        <v>81</v>
      </c>
      <c r="BO139" s="12"/>
      <c r="BP139" s="13">
        <v>39279</v>
      </c>
      <c r="BQ139" s="13">
        <v>48411</v>
      </c>
      <c r="BR139" s="12">
        <v>0</v>
      </c>
      <c r="BS139" s="12">
        <v>65.23</v>
      </c>
      <c r="BT139" s="12">
        <v>0</v>
      </c>
    </row>
    <row r="140" spans="1:72" s="1" customFormat="1" ht="18.2" customHeight="1" x14ac:dyDescent="0.15">
      <c r="A140" s="14">
        <v>138</v>
      </c>
      <c r="B140" s="15" t="s">
        <v>133</v>
      </c>
      <c r="C140" s="15" t="s">
        <v>73</v>
      </c>
      <c r="D140" s="16">
        <v>45139</v>
      </c>
      <c r="E140" s="17" t="s">
        <v>332</v>
      </c>
      <c r="F140" s="18">
        <v>175</v>
      </c>
      <c r="G140" s="18">
        <v>174</v>
      </c>
      <c r="H140" s="19">
        <v>98451.59</v>
      </c>
      <c r="I140" s="19">
        <v>98048.03</v>
      </c>
      <c r="J140" s="19">
        <v>0</v>
      </c>
      <c r="K140" s="19">
        <v>196499.62</v>
      </c>
      <c r="L140" s="19">
        <v>961.75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196499.62</v>
      </c>
      <c r="T140" s="19">
        <v>185491.92</v>
      </c>
      <c r="U140" s="19">
        <v>667.79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186159.71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0">
        <v>0</v>
      </c>
      <c r="AU140" s="19">
        <f t="shared" si="2"/>
        <v>0</v>
      </c>
      <c r="AV140" s="19">
        <v>99009.78</v>
      </c>
      <c r="AW140" s="19">
        <v>186159.71</v>
      </c>
      <c r="AX140" s="20">
        <v>78</v>
      </c>
      <c r="AY140" s="20">
        <v>300</v>
      </c>
      <c r="AZ140" s="19">
        <v>1135000</v>
      </c>
      <c r="BA140" s="19">
        <v>208616.99</v>
      </c>
      <c r="BB140" s="21">
        <v>65</v>
      </c>
      <c r="BC140" s="21">
        <v>61.224521070886901</v>
      </c>
      <c r="BD140" s="21">
        <v>8.14</v>
      </c>
      <c r="BE140" s="21"/>
      <c r="BF140" s="17" t="s">
        <v>75</v>
      </c>
      <c r="BG140" s="14"/>
      <c r="BH140" s="17" t="s">
        <v>333</v>
      </c>
      <c r="BI140" s="17" t="s">
        <v>334</v>
      </c>
      <c r="BJ140" s="17" t="s">
        <v>335</v>
      </c>
      <c r="BK140" s="17" t="s">
        <v>79</v>
      </c>
      <c r="BL140" s="15" t="s">
        <v>80</v>
      </c>
      <c r="BM140" s="21">
        <v>1530873.9125256401</v>
      </c>
      <c r="BN140" s="15" t="s">
        <v>81</v>
      </c>
      <c r="BO140" s="21"/>
      <c r="BP140" s="22">
        <v>38357</v>
      </c>
      <c r="BQ140" s="22">
        <v>47484</v>
      </c>
      <c r="BR140" s="21">
        <v>91361.42</v>
      </c>
      <c r="BS140" s="21">
        <v>408.54</v>
      </c>
      <c r="BT140" s="21">
        <v>44.64</v>
      </c>
    </row>
    <row r="141" spans="1:72" s="1" customFormat="1" ht="18.2" customHeight="1" x14ac:dyDescent="0.15">
      <c r="A141" s="5">
        <v>139</v>
      </c>
      <c r="B141" s="6" t="s">
        <v>82</v>
      </c>
      <c r="C141" s="6" t="s">
        <v>73</v>
      </c>
      <c r="D141" s="7">
        <v>45139</v>
      </c>
      <c r="E141" s="8" t="s">
        <v>336</v>
      </c>
      <c r="F141" s="9">
        <v>133</v>
      </c>
      <c r="G141" s="9">
        <v>132</v>
      </c>
      <c r="H141" s="10">
        <v>61307.963300000003</v>
      </c>
      <c r="I141" s="10">
        <v>30490.8606</v>
      </c>
      <c r="J141" s="10">
        <v>0</v>
      </c>
      <c r="K141" s="10">
        <v>91798.823900000003</v>
      </c>
      <c r="L141" s="10">
        <v>370.6952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91798.823900000003</v>
      </c>
      <c r="T141" s="10">
        <v>82147.729500000001</v>
      </c>
      <c r="U141" s="10">
        <v>485.35480000000001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82633.084300000002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>
        <v>0</v>
      </c>
      <c r="AU141" s="10">
        <f t="shared" si="2"/>
        <v>0</v>
      </c>
      <c r="AV141" s="10">
        <v>30861.555799999998</v>
      </c>
      <c r="AW141" s="10">
        <v>82633.084300000002</v>
      </c>
      <c r="AX141" s="11">
        <v>108</v>
      </c>
      <c r="AY141" s="11">
        <v>300</v>
      </c>
      <c r="AZ141" s="10">
        <v>418000</v>
      </c>
      <c r="BA141" s="10">
        <v>97980.1</v>
      </c>
      <c r="BB141" s="12">
        <v>90</v>
      </c>
      <c r="BC141" s="12">
        <v>84.322164919203004</v>
      </c>
      <c r="BD141" s="12">
        <v>9.5</v>
      </c>
      <c r="BE141" s="12"/>
      <c r="BF141" s="8" t="s">
        <v>93</v>
      </c>
      <c r="BG141" s="5"/>
      <c r="BH141" s="8" t="s">
        <v>120</v>
      </c>
      <c r="BI141" s="8" t="s">
        <v>151</v>
      </c>
      <c r="BJ141" s="8" t="s">
        <v>122</v>
      </c>
      <c r="BK141" s="8" t="s">
        <v>79</v>
      </c>
      <c r="BL141" s="6" t="s">
        <v>80</v>
      </c>
      <c r="BM141" s="12">
        <v>715179.11693185603</v>
      </c>
      <c r="BN141" s="6" t="s">
        <v>81</v>
      </c>
      <c r="BO141" s="12"/>
      <c r="BP141" s="13">
        <v>39311</v>
      </c>
      <c r="BQ141" s="13">
        <v>48436</v>
      </c>
      <c r="BR141" s="12">
        <v>28174.499800000001</v>
      </c>
      <c r="BS141" s="12">
        <v>68.040000000000006</v>
      </c>
      <c r="BT141" s="12">
        <v>44.925199999999997</v>
      </c>
    </row>
    <row r="142" spans="1:72" s="1" customFormat="1" ht="18.2" customHeight="1" x14ac:dyDescent="0.15">
      <c r="A142" s="14">
        <v>140</v>
      </c>
      <c r="B142" s="15" t="s">
        <v>82</v>
      </c>
      <c r="C142" s="15" t="s">
        <v>73</v>
      </c>
      <c r="D142" s="16">
        <v>45139</v>
      </c>
      <c r="E142" s="17" t="s">
        <v>337</v>
      </c>
      <c r="F142" s="18">
        <v>153</v>
      </c>
      <c r="G142" s="18">
        <v>152</v>
      </c>
      <c r="H142" s="19">
        <v>60176.712</v>
      </c>
      <c r="I142" s="19">
        <v>32632.338599999999</v>
      </c>
      <c r="J142" s="19">
        <v>0</v>
      </c>
      <c r="K142" s="19">
        <v>92809.050600000002</v>
      </c>
      <c r="L142" s="19">
        <v>368.86099999999999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92809.050600000002</v>
      </c>
      <c r="T142" s="19">
        <v>95017.361099999995</v>
      </c>
      <c r="U142" s="19">
        <v>476.399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95493.7601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0">
        <v>0</v>
      </c>
      <c r="AU142" s="19">
        <f t="shared" si="2"/>
        <v>0</v>
      </c>
      <c r="AV142" s="19">
        <v>33001.1996</v>
      </c>
      <c r="AW142" s="19">
        <v>95493.7601</v>
      </c>
      <c r="AX142" s="20">
        <v>107</v>
      </c>
      <c r="AY142" s="20">
        <v>300</v>
      </c>
      <c r="AZ142" s="19">
        <v>418000</v>
      </c>
      <c r="BA142" s="19">
        <v>96745</v>
      </c>
      <c r="BB142" s="21">
        <v>88.52</v>
      </c>
      <c r="BC142" s="21">
        <v>84.918674444281393</v>
      </c>
      <c r="BD142" s="21">
        <v>9.5</v>
      </c>
      <c r="BE142" s="21"/>
      <c r="BF142" s="17" t="s">
        <v>75</v>
      </c>
      <c r="BG142" s="14"/>
      <c r="BH142" s="17" t="s">
        <v>120</v>
      </c>
      <c r="BI142" s="17" t="s">
        <v>151</v>
      </c>
      <c r="BJ142" s="17" t="s">
        <v>122</v>
      </c>
      <c r="BK142" s="17" t="s">
        <v>79</v>
      </c>
      <c r="BL142" s="15" t="s">
        <v>80</v>
      </c>
      <c r="BM142" s="21">
        <v>723049.51230853295</v>
      </c>
      <c r="BN142" s="15" t="s">
        <v>81</v>
      </c>
      <c r="BO142" s="21"/>
      <c r="BP142" s="22">
        <v>39283</v>
      </c>
      <c r="BQ142" s="22">
        <v>48408</v>
      </c>
      <c r="BR142" s="21">
        <v>25960.645</v>
      </c>
      <c r="BS142" s="21">
        <v>67.180000000000007</v>
      </c>
      <c r="BT142" s="21">
        <v>44.925199999999997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45139</v>
      </c>
      <c r="E143" s="8" t="s">
        <v>338</v>
      </c>
      <c r="F143" s="9">
        <v>113</v>
      </c>
      <c r="G143" s="9">
        <v>112</v>
      </c>
      <c r="H143" s="10">
        <v>54324.17</v>
      </c>
      <c r="I143" s="10">
        <v>25058.48</v>
      </c>
      <c r="J143" s="10">
        <v>2.29</v>
      </c>
      <c r="K143" s="10">
        <v>79382.649999999994</v>
      </c>
      <c r="L143" s="10">
        <v>326.2</v>
      </c>
      <c r="M143" s="10">
        <v>0</v>
      </c>
      <c r="N143" s="10">
        <v>0</v>
      </c>
      <c r="O143" s="10">
        <v>2.29</v>
      </c>
      <c r="P143" s="10">
        <v>0</v>
      </c>
      <c r="Q143" s="10">
        <v>0</v>
      </c>
      <c r="R143" s="10">
        <v>0</v>
      </c>
      <c r="S143" s="10">
        <v>79380.36</v>
      </c>
      <c r="T143" s="10">
        <v>55078.65</v>
      </c>
      <c r="U143" s="10">
        <v>389.31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55467.96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25382.39</v>
      </c>
      <c r="AW143" s="10">
        <v>55467.96</v>
      </c>
      <c r="AX143" s="11">
        <v>110</v>
      </c>
      <c r="AY143" s="11">
        <v>300</v>
      </c>
      <c r="AZ143" s="10">
        <v>379800</v>
      </c>
      <c r="BA143" s="10">
        <v>88118.94</v>
      </c>
      <c r="BB143" s="12">
        <v>89.57</v>
      </c>
      <c r="BC143" s="12">
        <v>80.687521266143193</v>
      </c>
      <c r="BD143" s="12">
        <v>8.6</v>
      </c>
      <c r="BE143" s="12"/>
      <c r="BF143" s="8" t="s">
        <v>75</v>
      </c>
      <c r="BG143" s="5"/>
      <c r="BH143" s="8" t="s">
        <v>108</v>
      </c>
      <c r="BI143" s="8" t="s">
        <v>109</v>
      </c>
      <c r="BJ143" s="8" t="s">
        <v>132</v>
      </c>
      <c r="BK143" s="8" t="s">
        <v>79</v>
      </c>
      <c r="BL143" s="6" t="s">
        <v>80</v>
      </c>
      <c r="BM143" s="12">
        <v>618430.31701991998</v>
      </c>
      <c r="BN143" s="6" t="s">
        <v>81</v>
      </c>
      <c r="BO143" s="12"/>
      <c r="BP143" s="13">
        <v>39351</v>
      </c>
      <c r="BQ143" s="13">
        <v>48476</v>
      </c>
      <c r="BR143" s="12">
        <v>28518.45</v>
      </c>
      <c r="BS143" s="12">
        <v>60.78</v>
      </c>
      <c r="BT143" s="12">
        <v>45.03</v>
      </c>
    </row>
    <row r="144" spans="1:72" s="1" customFormat="1" ht="18.2" customHeight="1" x14ac:dyDescent="0.15">
      <c r="A144" s="14">
        <v>142</v>
      </c>
      <c r="B144" s="15" t="s">
        <v>82</v>
      </c>
      <c r="C144" s="15" t="s">
        <v>73</v>
      </c>
      <c r="D144" s="16">
        <v>45139</v>
      </c>
      <c r="E144" s="17" t="s">
        <v>339</v>
      </c>
      <c r="F144" s="18">
        <v>160</v>
      </c>
      <c r="G144" s="18">
        <v>159</v>
      </c>
      <c r="H144" s="19">
        <v>61137.485099999998</v>
      </c>
      <c r="I144" s="19">
        <v>33916.289900000003</v>
      </c>
      <c r="J144" s="19">
        <v>0</v>
      </c>
      <c r="K144" s="19">
        <v>95053.774999999994</v>
      </c>
      <c r="L144" s="19">
        <v>374.76479999999998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95053.774999999994</v>
      </c>
      <c r="T144" s="19">
        <v>101785.05530000001</v>
      </c>
      <c r="U144" s="19">
        <v>484.0052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102269.06050000001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/>
      <c r="AT144" s="10">
        <v>0</v>
      </c>
      <c r="AU144" s="19">
        <f t="shared" si="2"/>
        <v>0</v>
      </c>
      <c r="AV144" s="19">
        <v>34291.054700000001</v>
      </c>
      <c r="AW144" s="19">
        <v>102269.06050000001</v>
      </c>
      <c r="AX144" s="20">
        <v>107</v>
      </c>
      <c r="AY144" s="20">
        <v>300</v>
      </c>
      <c r="AZ144" s="19">
        <v>418000</v>
      </c>
      <c r="BA144" s="19">
        <v>98291.04</v>
      </c>
      <c r="BB144" s="21">
        <v>90</v>
      </c>
      <c r="BC144" s="21">
        <v>87.0358045860538</v>
      </c>
      <c r="BD144" s="21">
        <v>9.5</v>
      </c>
      <c r="BE144" s="21"/>
      <c r="BF144" s="17" t="s">
        <v>93</v>
      </c>
      <c r="BG144" s="14"/>
      <c r="BH144" s="17" t="s">
        <v>120</v>
      </c>
      <c r="BI144" s="17" t="s">
        <v>151</v>
      </c>
      <c r="BJ144" s="17" t="s">
        <v>122</v>
      </c>
      <c r="BK144" s="17" t="s">
        <v>79</v>
      </c>
      <c r="BL144" s="15" t="s">
        <v>80</v>
      </c>
      <c r="BM144" s="21">
        <v>740537.53607555002</v>
      </c>
      <c r="BN144" s="15" t="s">
        <v>81</v>
      </c>
      <c r="BO144" s="21"/>
      <c r="BP144" s="22">
        <v>39290</v>
      </c>
      <c r="BQ144" s="22">
        <v>48415</v>
      </c>
      <c r="BR144" s="21">
        <v>27603.963</v>
      </c>
      <c r="BS144" s="21">
        <v>68.260000000000005</v>
      </c>
      <c r="BT144" s="21">
        <v>44.925199999999997</v>
      </c>
    </row>
    <row r="145" spans="1:72" s="1" customFormat="1" ht="18.2" customHeight="1" x14ac:dyDescent="0.15">
      <c r="A145" s="5">
        <v>143</v>
      </c>
      <c r="B145" s="6" t="s">
        <v>82</v>
      </c>
      <c r="C145" s="6" t="s">
        <v>73</v>
      </c>
      <c r="D145" s="7">
        <v>45139</v>
      </c>
      <c r="E145" s="8" t="s">
        <v>340</v>
      </c>
      <c r="F145" s="9">
        <v>0</v>
      </c>
      <c r="G145" s="9">
        <v>0</v>
      </c>
      <c r="H145" s="10">
        <v>228985.31969999999</v>
      </c>
      <c r="I145" s="10">
        <v>0</v>
      </c>
      <c r="J145" s="10">
        <v>0</v>
      </c>
      <c r="K145" s="10">
        <v>228985.31969999999</v>
      </c>
      <c r="L145" s="10">
        <v>1164.4861000000001</v>
      </c>
      <c r="M145" s="10">
        <v>0</v>
      </c>
      <c r="N145" s="10">
        <v>0</v>
      </c>
      <c r="O145" s="10">
        <v>0</v>
      </c>
      <c r="P145" s="10">
        <v>1164.4861000000001</v>
      </c>
      <c r="Q145" s="10">
        <v>0</v>
      </c>
      <c r="R145" s="10">
        <v>0</v>
      </c>
      <c r="S145" s="10">
        <v>227820.83360000001</v>
      </c>
      <c r="T145" s="10">
        <v>0</v>
      </c>
      <c r="U145" s="10">
        <v>1967.3658</v>
      </c>
      <c r="V145" s="10">
        <v>0</v>
      </c>
      <c r="W145" s="10">
        <v>0</v>
      </c>
      <c r="X145" s="10">
        <v>1967.3658</v>
      </c>
      <c r="Y145" s="10">
        <v>0</v>
      </c>
      <c r="Z145" s="10">
        <v>0</v>
      </c>
      <c r="AA145" s="10">
        <v>0</v>
      </c>
      <c r="AB145" s="10">
        <v>480.08879999999999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178.74039999999999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187.66739999999999</v>
      </c>
      <c r="AR145" s="10">
        <v>0</v>
      </c>
      <c r="AS145" s="10"/>
      <c r="AT145" s="10">
        <v>0</v>
      </c>
      <c r="AU145" s="10">
        <f t="shared" si="2"/>
        <v>3978.3485000000001</v>
      </c>
      <c r="AV145" s="10">
        <v>0</v>
      </c>
      <c r="AW145" s="10">
        <v>0</v>
      </c>
      <c r="AX145" s="11">
        <v>54</v>
      </c>
      <c r="AY145" s="11">
        <v>180</v>
      </c>
      <c r="AZ145" s="10">
        <v>429000</v>
      </c>
      <c r="BA145" s="10">
        <v>336902.52</v>
      </c>
      <c r="BB145" s="12"/>
      <c r="BC145" s="12"/>
      <c r="BD145" s="12">
        <v>10.31</v>
      </c>
      <c r="BE145" s="12"/>
      <c r="BF145" s="8"/>
      <c r="BG145" s="5"/>
      <c r="BH145" s="8" t="s">
        <v>76</v>
      </c>
      <c r="BI145" s="8" t="s">
        <v>157</v>
      </c>
      <c r="BJ145" s="8" t="s">
        <v>158</v>
      </c>
      <c r="BK145" s="8" t="s">
        <v>90</v>
      </c>
      <c r="BL145" s="6" t="s">
        <v>91</v>
      </c>
      <c r="BM145" s="12">
        <v>227820.83360000001</v>
      </c>
      <c r="BN145" s="6" t="s">
        <v>81</v>
      </c>
      <c r="BO145" s="12"/>
      <c r="BP145" s="13">
        <v>43154</v>
      </c>
      <c r="BQ145" s="13">
        <v>48633</v>
      </c>
      <c r="BR145" s="12">
        <v>0</v>
      </c>
      <c r="BS145" s="12">
        <v>480.08879999999999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82</v>
      </c>
      <c r="C146" s="15" t="s">
        <v>73</v>
      </c>
      <c r="D146" s="16">
        <v>45139</v>
      </c>
      <c r="E146" s="17" t="s">
        <v>341</v>
      </c>
      <c r="F146" s="18">
        <v>60</v>
      </c>
      <c r="G146" s="18">
        <v>59</v>
      </c>
      <c r="H146" s="19">
        <v>214657.30559999999</v>
      </c>
      <c r="I146" s="19">
        <v>56198.173300000002</v>
      </c>
      <c r="J146" s="19">
        <v>0</v>
      </c>
      <c r="K146" s="19">
        <v>270855.47889999999</v>
      </c>
      <c r="L146" s="19">
        <v>973.35889999999995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270855.47889999999</v>
      </c>
      <c r="T146" s="19">
        <v>108098.9357</v>
      </c>
      <c r="U146" s="19">
        <v>1844.2641000000001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109943.1998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/>
      <c r="AT146" s="10">
        <v>0</v>
      </c>
      <c r="AU146" s="19">
        <f t="shared" si="2"/>
        <v>0</v>
      </c>
      <c r="AV146" s="19">
        <v>57171.532200000001</v>
      </c>
      <c r="AW146" s="19">
        <v>109943.1998</v>
      </c>
      <c r="AX146" s="20">
        <v>120</v>
      </c>
      <c r="AY146" s="20">
        <v>180</v>
      </c>
      <c r="AZ146" s="19">
        <v>433000</v>
      </c>
      <c r="BA146" s="19">
        <v>303100</v>
      </c>
      <c r="BB146" s="21">
        <v>0</v>
      </c>
      <c r="BC146" s="21" t="s">
        <v>112</v>
      </c>
      <c r="BD146" s="21">
        <v>10.31</v>
      </c>
      <c r="BE146" s="21"/>
      <c r="BF146" s="17"/>
      <c r="BG146" s="14"/>
      <c r="BH146" s="17" t="s">
        <v>76</v>
      </c>
      <c r="BI146" s="17" t="s">
        <v>342</v>
      </c>
      <c r="BJ146" s="17" t="s">
        <v>158</v>
      </c>
      <c r="BK146" s="17" t="s">
        <v>79</v>
      </c>
      <c r="BL146" s="15" t="s">
        <v>91</v>
      </c>
      <c r="BM146" s="21">
        <v>270855.47889999999</v>
      </c>
      <c r="BN146" s="15" t="s">
        <v>81</v>
      </c>
      <c r="BO146" s="21"/>
      <c r="BP146" s="22">
        <v>43344</v>
      </c>
      <c r="BQ146" s="22">
        <v>48853</v>
      </c>
      <c r="BR146" s="21">
        <v>32421.334800000001</v>
      </c>
      <c r="BS146" s="21">
        <v>431.91989999999998</v>
      </c>
      <c r="BT146" s="21">
        <v>350</v>
      </c>
    </row>
    <row r="147" spans="1:72" s="1" customFormat="1" ht="18.2" customHeight="1" x14ac:dyDescent="0.15">
      <c r="A147" s="5">
        <v>145</v>
      </c>
      <c r="B147" s="6" t="s">
        <v>82</v>
      </c>
      <c r="C147" s="6" t="s">
        <v>73</v>
      </c>
      <c r="D147" s="7">
        <v>45139</v>
      </c>
      <c r="E147" s="8" t="s">
        <v>343</v>
      </c>
      <c r="F147" s="9">
        <v>166</v>
      </c>
      <c r="G147" s="9">
        <v>165</v>
      </c>
      <c r="H147" s="10">
        <v>39579.942000000003</v>
      </c>
      <c r="I147" s="10">
        <v>24055.226900000001</v>
      </c>
      <c r="J147" s="10">
        <v>0</v>
      </c>
      <c r="K147" s="10">
        <v>63635.168899999997</v>
      </c>
      <c r="L147" s="10">
        <v>249.2637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63635.168899999997</v>
      </c>
      <c r="T147" s="10">
        <v>63353.411699999997</v>
      </c>
      <c r="U147" s="10">
        <v>283.65629999999999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63637.067999999999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>
        <v>0</v>
      </c>
      <c r="AU147" s="10">
        <f t="shared" si="2"/>
        <v>0</v>
      </c>
      <c r="AV147" s="10">
        <v>24304.490600000001</v>
      </c>
      <c r="AW147" s="10">
        <v>63637.067999999999</v>
      </c>
      <c r="AX147" s="11">
        <v>108</v>
      </c>
      <c r="AY147" s="11">
        <v>300</v>
      </c>
      <c r="AZ147" s="10">
        <v>288000</v>
      </c>
      <c r="BA147" s="10">
        <v>65632.61</v>
      </c>
      <c r="BB147" s="12">
        <v>87.5</v>
      </c>
      <c r="BC147" s="12">
        <v>84.837054000290394</v>
      </c>
      <c r="BD147" s="12">
        <v>8.6</v>
      </c>
      <c r="BE147" s="12"/>
      <c r="BF147" s="8" t="s">
        <v>93</v>
      </c>
      <c r="BG147" s="5"/>
      <c r="BH147" s="8" t="s">
        <v>120</v>
      </c>
      <c r="BI147" s="8" t="s">
        <v>151</v>
      </c>
      <c r="BJ147" s="8" t="s">
        <v>276</v>
      </c>
      <c r="BK147" s="8" t="s">
        <v>79</v>
      </c>
      <c r="BL147" s="6" t="s">
        <v>80</v>
      </c>
      <c r="BM147" s="12">
        <v>495763.91032294597</v>
      </c>
      <c r="BN147" s="6" t="s">
        <v>81</v>
      </c>
      <c r="BO147" s="12"/>
      <c r="BP147" s="13">
        <v>39311</v>
      </c>
      <c r="BQ147" s="13">
        <v>48436</v>
      </c>
      <c r="BR147" s="12">
        <v>20550.635300000002</v>
      </c>
      <c r="BS147" s="12">
        <v>45.27</v>
      </c>
      <c r="BT147" s="12">
        <v>44.925199999999997</v>
      </c>
    </row>
    <row r="148" spans="1:72" s="1" customFormat="1" ht="18.2" customHeight="1" x14ac:dyDescent="0.15">
      <c r="A148" s="14">
        <v>146</v>
      </c>
      <c r="B148" s="15" t="s">
        <v>82</v>
      </c>
      <c r="C148" s="15" t="s">
        <v>73</v>
      </c>
      <c r="D148" s="16">
        <v>45139</v>
      </c>
      <c r="E148" s="17" t="s">
        <v>344</v>
      </c>
      <c r="F148" s="18">
        <v>131</v>
      </c>
      <c r="G148" s="18">
        <v>130</v>
      </c>
      <c r="H148" s="19">
        <v>52534.546399999999</v>
      </c>
      <c r="I148" s="19">
        <v>27972.339499999998</v>
      </c>
      <c r="J148" s="19">
        <v>0</v>
      </c>
      <c r="K148" s="19">
        <v>80506.885899999994</v>
      </c>
      <c r="L148" s="19">
        <v>330.89240000000001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80506.885899999994</v>
      </c>
      <c r="T148" s="19">
        <v>63293.9041</v>
      </c>
      <c r="U148" s="19">
        <v>376.49759999999998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63670.401700000002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/>
      <c r="AT148" s="10">
        <v>0</v>
      </c>
      <c r="AU148" s="19">
        <f t="shared" si="2"/>
        <v>0</v>
      </c>
      <c r="AV148" s="19">
        <v>28303.231899999999</v>
      </c>
      <c r="AW148" s="19">
        <v>63670.401700000002</v>
      </c>
      <c r="AX148" s="20">
        <v>108</v>
      </c>
      <c r="AY148" s="20">
        <v>300</v>
      </c>
      <c r="AZ148" s="19">
        <v>379800</v>
      </c>
      <c r="BA148" s="19">
        <v>87118.88</v>
      </c>
      <c r="BB148" s="21">
        <v>88.05</v>
      </c>
      <c r="BC148" s="21">
        <v>81.367337407172798</v>
      </c>
      <c r="BD148" s="21">
        <v>8.6</v>
      </c>
      <c r="BE148" s="21"/>
      <c r="BF148" s="17" t="s">
        <v>75</v>
      </c>
      <c r="BG148" s="14"/>
      <c r="BH148" s="17" t="s">
        <v>108</v>
      </c>
      <c r="BI148" s="17" t="s">
        <v>109</v>
      </c>
      <c r="BJ148" s="17" t="s">
        <v>132</v>
      </c>
      <c r="BK148" s="17" t="s">
        <v>79</v>
      </c>
      <c r="BL148" s="15" t="s">
        <v>80</v>
      </c>
      <c r="BM148" s="21">
        <v>627206.76713261998</v>
      </c>
      <c r="BN148" s="15" t="s">
        <v>81</v>
      </c>
      <c r="BO148" s="21"/>
      <c r="BP148" s="22">
        <v>39309</v>
      </c>
      <c r="BQ148" s="22">
        <v>48434</v>
      </c>
      <c r="BR148" s="21">
        <v>24477.825700000001</v>
      </c>
      <c r="BS148" s="21">
        <v>60.09</v>
      </c>
      <c r="BT148" s="21">
        <v>44.925199999999997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45139</v>
      </c>
      <c r="E149" s="8" t="s">
        <v>345</v>
      </c>
      <c r="F149" s="9">
        <v>0</v>
      </c>
      <c r="G149" s="9">
        <v>0</v>
      </c>
      <c r="H149" s="10">
        <v>46971.38</v>
      </c>
      <c r="I149" s="10">
        <v>0</v>
      </c>
      <c r="J149" s="10">
        <v>0</v>
      </c>
      <c r="K149" s="10">
        <v>46971.38</v>
      </c>
      <c r="L149" s="10">
        <v>273</v>
      </c>
      <c r="M149" s="10">
        <v>0</v>
      </c>
      <c r="N149" s="10">
        <v>0</v>
      </c>
      <c r="O149" s="10">
        <v>0</v>
      </c>
      <c r="P149" s="10">
        <v>273</v>
      </c>
      <c r="Q149" s="10">
        <v>2.12</v>
      </c>
      <c r="R149" s="10">
        <v>0</v>
      </c>
      <c r="S149" s="10">
        <v>46696.25</v>
      </c>
      <c r="T149" s="10">
        <v>0</v>
      </c>
      <c r="U149" s="10">
        <v>371.84</v>
      </c>
      <c r="V149" s="10">
        <v>0</v>
      </c>
      <c r="W149" s="10">
        <v>0</v>
      </c>
      <c r="X149" s="10">
        <v>371.84</v>
      </c>
      <c r="Y149" s="10">
        <v>0</v>
      </c>
      <c r="Z149" s="10">
        <v>0</v>
      </c>
      <c r="AA149" s="10">
        <v>0</v>
      </c>
      <c r="AB149" s="10">
        <v>51.25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34.799999999999997</v>
      </c>
      <c r="AI149" s="10">
        <v>95.84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1.826532</v>
      </c>
      <c r="AT149" s="10">
        <v>0</v>
      </c>
      <c r="AU149" s="10">
        <f t="shared" si="2"/>
        <v>827.02346799999998</v>
      </c>
      <c r="AV149" s="10">
        <v>0</v>
      </c>
      <c r="AW149" s="10">
        <v>0</v>
      </c>
      <c r="AX149" s="11">
        <v>109</v>
      </c>
      <c r="AY149" s="11">
        <v>300</v>
      </c>
      <c r="AZ149" s="10">
        <v>327400</v>
      </c>
      <c r="BA149" s="10">
        <v>73806.38</v>
      </c>
      <c r="BB149" s="12">
        <v>90</v>
      </c>
      <c r="BC149" s="12">
        <v>56.941723737162</v>
      </c>
      <c r="BD149" s="12">
        <v>9.5</v>
      </c>
      <c r="BE149" s="12"/>
      <c r="BF149" s="8" t="s">
        <v>93</v>
      </c>
      <c r="BG149" s="5"/>
      <c r="BH149" s="8" t="s">
        <v>76</v>
      </c>
      <c r="BI149" s="8" t="s">
        <v>101</v>
      </c>
      <c r="BJ149" s="8" t="s">
        <v>158</v>
      </c>
      <c r="BK149" s="8" t="s">
        <v>90</v>
      </c>
      <c r="BL149" s="6" t="s">
        <v>80</v>
      </c>
      <c r="BM149" s="12">
        <v>363797.50219249999</v>
      </c>
      <c r="BN149" s="6" t="s">
        <v>81</v>
      </c>
      <c r="BO149" s="12"/>
      <c r="BP149" s="13">
        <v>39323</v>
      </c>
      <c r="BQ149" s="13">
        <v>48448</v>
      </c>
      <c r="BR149" s="12">
        <v>0</v>
      </c>
      <c r="BS149" s="12">
        <v>51.25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82</v>
      </c>
      <c r="C150" s="15" t="s">
        <v>73</v>
      </c>
      <c r="D150" s="16">
        <v>45139</v>
      </c>
      <c r="E150" s="17" t="s">
        <v>346</v>
      </c>
      <c r="F150" s="18">
        <v>161</v>
      </c>
      <c r="G150" s="18">
        <v>160</v>
      </c>
      <c r="H150" s="19">
        <v>79098.771999999997</v>
      </c>
      <c r="I150" s="19">
        <v>44011.967100000002</v>
      </c>
      <c r="J150" s="19">
        <v>0</v>
      </c>
      <c r="K150" s="19">
        <v>123110.73910000001</v>
      </c>
      <c r="L150" s="19">
        <v>484.81119999999999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123110.73910000001</v>
      </c>
      <c r="T150" s="19">
        <v>132658.9326</v>
      </c>
      <c r="U150" s="19">
        <v>626.19880000000001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133285.13140000001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0">
        <v>0</v>
      </c>
      <c r="AU150" s="19">
        <f t="shared" si="2"/>
        <v>0</v>
      </c>
      <c r="AV150" s="19">
        <v>44496.778299999998</v>
      </c>
      <c r="AW150" s="19">
        <v>133285.13140000001</v>
      </c>
      <c r="AX150" s="20">
        <v>107</v>
      </c>
      <c r="AY150" s="20">
        <v>300</v>
      </c>
      <c r="AZ150" s="19">
        <v>599000</v>
      </c>
      <c r="BA150" s="19">
        <v>127162.18</v>
      </c>
      <c r="BB150" s="21">
        <v>81.3</v>
      </c>
      <c r="BC150" s="21">
        <v>78.709747574554001</v>
      </c>
      <c r="BD150" s="21">
        <v>9.5</v>
      </c>
      <c r="BE150" s="21"/>
      <c r="BF150" s="17" t="s">
        <v>75</v>
      </c>
      <c r="BG150" s="14"/>
      <c r="BH150" s="17" t="s">
        <v>120</v>
      </c>
      <c r="BI150" s="17" t="s">
        <v>180</v>
      </c>
      <c r="BJ150" s="17" t="s">
        <v>232</v>
      </c>
      <c r="BK150" s="17" t="s">
        <v>79</v>
      </c>
      <c r="BL150" s="15" t="s">
        <v>80</v>
      </c>
      <c r="BM150" s="21">
        <v>959121.54354263004</v>
      </c>
      <c r="BN150" s="15" t="s">
        <v>81</v>
      </c>
      <c r="BO150" s="21"/>
      <c r="BP150" s="22">
        <v>39294</v>
      </c>
      <c r="BQ150" s="22">
        <v>48419</v>
      </c>
      <c r="BR150" s="21">
        <v>36061.0671</v>
      </c>
      <c r="BS150" s="21">
        <v>88.31</v>
      </c>
      <c r="BT150" s="21">
        <v>44.925199999999997</v>
      </c>
    </row>
    <row r="151" spans="1:72" s="1" customFormat="1" ht="18.2" customHeight="1" x14ac:dyDescent="0.15">
      <c r="A151" s="5">
        <v>149</v>
      </c>
      <c r="B151" s="6" t="s">
        <v>82</v>
      </c>
      <c r="C151" s="6" t="s">
        <v>73</v>
      </c>
      <c r="D151" s="7">
        <v>45139</v>
      </c>
      <c r="E151" s="8" t="s">
        <v>347</v>
      </c>
      <c r="F151" s="9">
        <v>137</v>
      </c>
      <c r="G151" s="9">
        <v>136</v>
      </c>
      <c r="H151" s="10">
        <v>57470.378900000003</v>
      </c>
      <c r="I151" s="10">
        <v>29046.2336</v>
      </c>
      <c r="J151" s="10">
        <v>0</v>
      </c>
      <c r="K151" s="10">
        <v>86516.612500000003</v>
      </c>
      <c r="L151" s="10">
        <v>347.4563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86516.612500000003</v>
      </c>
      <c r="T151" s="10">
        <v>79989.557199999996</v>
      </c>
      <c r="U151" s="10">
        <v>454.97370000000001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80444.530899999998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>
        <v>0</v>
      </c>
      <c r="AU151" s="10">
        <f t="shared" si="2"/>
        <v>0</v>
      </c>
      <c r="AV151" s="10">
        <v>29393.689900000001</v>
      </c>
      <c r="AW151" s="10">
        <v>80444.530899999998</v>
      </c>
      <c r="AX151" s="11">
        <v>108</v>
      </c>
      <c r="AY151" s="11">
        <v>300</v>
      </c>
      <c r="AZ151" s="10">
        <v>391000</v>
      </c>
      <c r="BA151" s="10">
        <v>91843.54</v>
      </c>
      <c r="BB151" s="12">
        <v>90</v>
      </c>
      <c r="BC151" s="12">
        <v>84.779997863758297</v>
      </c>
      <c r="BD151" s="12">
        <v>9.5</v>
      </c>
      <c r="BE151" s="12"/>
      <c r="BF151" s="8" t="s">
        <v>93</v>
      </c>
      <c r="BG151" s="5"/>
      <c r="BH151" s="8" t="s">
        <v>120</v>
      </c>
      <c r="BI151" s="8" t="s">
        <v>180</v>
      </c>
      <c r="BJ151" s="8" t="s">
        <v>232</v>
      </c>
      <c r="BK151" s="8" t="s">
        <v>79</v>
      </c>
      <c r="BL151" s="6" t="s">
        <v>80</v>
      </c>
      <c r="BM151" s="12">
        <v>674026.87636922498</v>
      </c>
      <c r="BN151" s="6" t="s">
        <v>81</v>
      </c>
      <c r="BO151" s="12"/>
      <c r="BP151" s="13">
        <v>39297</v>
      </c>
      <c r="BQ151" s="13">
        <v>48422</v>
      </c>
      <c r="BR151" s="12">
        <v>27224.4447</v>
      </c>
      <c r="BS151" s="12">
        <v>63.78</v>
      </c>
      <c r="BT151" s="12">
        <v>44.925199999999997</v>
      </c>
    </row>
    <row r="152" spans="1:72" s="1" customFormat="1" ht="18.2" customHeight="1" x14ac:dyDescent="0.15">
      <c r="A152" s="14">
        <v>150</v>
      </c>
      <c r="B152" s="15" t="s">
        <v>82</v>
      </c>
      <c r="C152" s="15" t="s">
        <v>73</v>
      </c>
      <c r="D152" s="16">
        <v>45139</v>
      </c>
      <c r="E152" s="17" t="s">
        <v>348</v>
      </c>
      <c r="F152" s="18">
        <v>151</v>
      </c>
      <c r="G152" s="18">
        <v>150</v>
      </c>
      <c r="H152" s="19">
        <v>54511.954100000003</v>
      </c>
      <c r="I152" s="19">
        <v>28997.727800000001</v>
      </c>
      <c r="J152" s="19">
        <v>0</v>
      </c>
      <c r="K152" s="19">
        <v>83509.681899999996</v>
      </c>
      <c r="L152" s="19">
        <v>329.59690000000001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83509.681899999996</v>
      </c>
      <c r="T152" s="19">
        <v>84710.424700000003</v>
      </c>
      <c r="U152" s="19">
        <v>431.55309999999997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85141.977799999993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/>
      <c r="AT152" s="10">
        <v>0</v>
      </c>
      <c r="AU152" s="19">
        <f t="shared" si="2"/>
        <v>0</v>
      </c>
      <c r="AV152" s="19">
        <v>29327.324700000001</v>
      </c>
      <c r="AW152" s="19">
        <v>85141.977799999993</v>
      </c>
      <c r="AX152" s="20">
        <v>108</v>
      </c>
      <c r="AY152" s="20">
        <v>300</v>
      </c>
      <c r="AZ152" s="19">
        <v>379800</v>
      </c>
      <c r="BA152" s="19">
        <v>87118.88</v>
      </c>
      <c r="BB152" s="21">
        <v>88.05</v>
      </c>
      <c r="BC152" s="21">
        <v>84.402227063697296</v>
      </c>
      <c r="BD152" s="21">
        <v>9.5</v>
      </c>
      <c r="BE152" s="21"/>
      <c r="BF152" s="17" t="s">
        <v>93</v>
      </c>
      <c r="BG152" s="14"/>
      <c r="BH152" s="17" t="s">
        <v>108</v>
      </c>
      <c r="BI152" s="17" t="s">
        <v>109</v>
      </c>
      <c r="BJ152" s="17" t="s">
        <v>132</v>
      </c>
      <c r="BK152" s="17" t="s">
        <v>79</v>
      </c>
      <c r="BL152" s="15" t="s">
        <v>80</v>
      </c>
      <c r="BM152" s="21">
        <v>650600.71599133196</v>
      </c>
      <c r="BN152" s="15" t="s">
        <v>81</v>
      </c>
      <c r="BO152" s="21"/>
      <c r="BP152" s="22">
        <v>39309</v>
      </c>
      <c r="BQ152" s="22">
        <v>48434</v>
      </c>
      <c r="BR152" s="21">
        <v>24529.115300000001</v>
      </c>
      <c r="BS152" s="21">
        <v>60.5</v>
      </c>
      <c r="BT152" s="21">
        <v>44.925199999999997</v>
      </c>
    </row>
    <row r="153" spans="1:72" s="1" customFormat="1" ht="18.2" customHeight="1" x14ac:dyDescent="0.15">
      <c r="A153" s="5">
        <v>151</v>
      </c>
      <c r="B153" s="6" t="s">
        <v>82</v>
      </c>
      <c r="C153" s="6" t="s">
        <v>73</v>
      </c>
      <c r="D153" s="7">
        <v>45139</v>
      </c>
      <c r="E153" s="8" t="s">
        <v>349</v>
      </c>
      <c r="F153" s="9">
        <v>161</v>
      </c>
      <c r="G153" s="9">
        <v>160</v>
      </c>
      <c r="H153" s="10">
        <v>66102.531499999997</v>
      </c>
      <c r="I153" s="10">
        <v>39540.322800000002</v>
      </c>
      <c r="J153" s="10">
        <v>0</v>
      </c>
      <c r="K153" s="10">
        <v>105642.85430000001</v>
      </c>
      <c r="L153" s="10">
        <v>416.33510000000001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105642.85430000001</v>
      </c>
      <c r="T153" s="10">
        <v>101997.09179999999</v>
      </c>
      <c r="U153" s="10">
        <v>473.73489999999998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102470.82670000001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>
        <v>0</v>
      </c>
      <c r="AU153" s="10">
        <f t="shared" si="2"/>
        <v>0</v>
      </c>
      <c r="AV153" s="10">
        <v>39956.657899999998</v>
      </c>
      <c r="AW153" s="10">
        <v>102470.82670000001</v>
      </c>
      <c r="AX153" s="11">
        <v>108</v>
      </c>
      <c r="AY153" s="11">
        <v>300</v>
      </c>
      <c r="AZ153" s="10">
        <v>477750</v>
      </c>
      <c r="BA153" s="10">
        <v>109617.19</v>
      </c>
      <c r="BB153" s="12">
        <v>87.91</v>
      </c>
      <c r="BC153" s="12">
        <v>84.722691044287799</v>
      </c>
      <c r="BD153" s="12">
        <v>8.6</v>
      </c>
      <c r="BE153" s="12"/>
      <c r="BF153" s="8" t="s">
        <v>75</v>
      </c>
      <c r="BG153" s="5"/>
      <c r="BH153" s="8" t="s">
        <v>174</v>
      </c>
      <c r="BI153" s="8" t="s">
        <v>175</v>
      </c>
      <c r="BJ153" s="8" t="s">
        <v>350</v>
      </c>
      <c r="BK153" s="8" t="s">
        <v>79</v>
      </c>
      <c r="BL153" s="6" t="s">
        <v>80</v>
      </c>
      <c r="BM153" s="12">
        <v>823034.10913780495</v>
      </c>
      <c r="BN153" s="6" t="s">
        <v>81</v>
      </c>
      <c r="BO153" s="12"/>
      <c r="BP153" s="13">
        <v>39297</v>
      </c>
      <c r="BQ153" s="13">
        <v>48422</v>
      </c>
      <c r="BR153" s="12">
        <v>32604.897700000001</v>
      </c>
      <c r="BS153" s="12">
        <v>75.61</v>
      </c>
      <c r="BT153" s="12">
        <v>44.925199999999997</v>
      </c>
    </row>
    <row r="154" spans="1:72" s="1" customFormat="1" ht="18.2" customHeight="1" x14ac:dyDescent="0.15">
      <c r="A154" s="14">
        <v>152</v>
      </c>
      <c r="B154" s="15" t="s">
        <v>82</v>
      </c>
      <c r="C154" s="15" t="s">
        <v>73</v>
      </c>
      <c r="D154" s="16">
        <v>45139</v>
      </c>
      <c r="E154" s="17" t="s">
        <v>351</v>
      </c>
      <c r="F154" s="18">
        <v>130</v>
      </c>
      <c r="G154" s="18">
        <v>129</v>
      </c>
      <c r="H154" s="19">
        <v>93267.421115999998</v>
      </c>
      <c r="I154" s="19">
        <v>47037.186500000003</v>
      </c>
      <c r="J154" s="19">
        <v>0</v>
      </c>
      <c r="K154" s="19">
        <v>140304.60761599999</v>
      </c>
      <c r="L154" s="19">
        <v>560.00360000000001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140304.60761599999</v>
      </c>
      <c r="T154" s="19">
        <v>110689.531116</v>
      </c>
      <c r="U154" s="19">
        <v>668.41639999999995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111357.947516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/>
      <c r="AT154" s="10">
        <v>0</v>
      </c>
      <c r="AU154" s="19">
        <f t="shared" si="2"/>
        <v>0</v>
      </c>
      <c r="AV154" s="19">
        <v>47597.1901</v>
      </c>
      <c r="AW154" s="19">
        <v>111357.947516</v>
      </c>
      <c r="AX154" s="20">
        <v>111</v>
      </c>
      <c r="AY154" s="20">
        <v>300</v>
      </c>
      <c r="AZ154" s="19">
        <v>647000</v>
      </c>
      <c r="BA154" s="19">
        <v>151287.9</v>
      </c>
      <c r="BB154" s="21">
        <v>90</v>
      </c>
      <c r="BC154" s="21">
        <v>83.466124425284505</v>
      </c>
      <c r="BD154" s="21">
        <v>8.6</v>
      </c>
      <c r="BE154" s="21"/>
      <c r="BF154" s="17" t="s">
        <v>75</v>
      </c>
      <c r="BG154" s="14"/>
      <c r="BH154" s="17" t="s">
        <v>255</v>
      </c>
      <c r="BI154" s="17" t="s">
        <v>352</v>
      </c>
      <c r="BJ154" s="17" t="s">
        <v>353</v>
      </c>
      <c r="BK154" s="17" t="s">
        <v>79</v>
      </c>
      <c r="BL154" s="15" t="s">
        <v>80</v>
      </c>
      <c r="BM154" s="21">
        <v>1093074.19325534</v>
      </c>
      <c r="BN154" s="15" t="s">
        <v>81</v>
      </c>
      <c r="BO154" s="21"/>
      <c r="BP154" s="22">
        <v>39329</v>
      </c>
      <c r="BQ154" s="22">
        <v>48454</v>
      </c>
      <c r="BR154" s="21">
        <v>39651.195299999999</v>
      </c>
      <c r="BS154" s="21">
        <v>104.35</v>
      </c>
      <c r="BT154" s="21">
        <v>44.925199999999997</v>
      </c>
    </row>
    <row r="155" spans="1:72" s="1" customFormat="1" ht="18.2" customHeight="1" x14ac:dyDescent="0.15">
      <c r="A155" s="5">
        <v>153</v>
      </c>
      <c r="B155" s="6" t="s">
        <v>82</v>
      </c>
      <c r="C155" s="6" t="s">
        <v>73</v>
      </c>
      <c r="D155" s="7">
        <v>45139</v>
      </c>
      <c r="E155" s="8" t="s">
        <v>354</v>
      </c>
      <c r="F155" s="9">
        <v>0</v>
      </c>
      <c r="G155" s="9">
        <v>0</v>
      </c>
      <c r="H155" s="10">
        <v>162351.24679999999</v>
      </c>
      <c r="I155" s="10">
        <v>0</v>
      </c>
      <c r="J155" s="10">
        <v>0</v>
      </c>
      <c r="K155" s="10">
        <v>162351.24679999999</v>
      </c>
      <c r="L155" s="10">
        <v>1520.4920999999999</v>
      </c>
      <c r="M155" s="10">
        <v>0</v>
      </c>
      <c r="N155" s="10">
        <v>0</v>
      </c>
      <c r="O155" s="10">
        <v>0</v>
      </c>
      <c r="P155" s="10">
        <v>1520.4920999999999</v>
      </c>
      <c r="Q155" s="10">
        <v>0</v>
      </c>
      <c r="R155" s="10">
        <v>0</v>
      </c>
      <c r="S155" s="10">
        <v>160830.75469999999</v>
      </c>
      <c r="T155" s="10">
        <v>0</v>
      </c>
      <c r="U155" s="10">
        <v>1394.8679</v>
      </c>
      <c r="V155" s="10">
        <v>0</v>
      </c>
      <c r="W155" s="10">
        <v>0</v>
      </c>
      <c r="X155" s="10">
        <v>1394.8679</v>
      </c>
      <c r="Y155" s="10">
        <v>0</v>
      </c>
      <c r="Z155" s="10">
        <v>0</v>
      </c>
      <c r="AA155" s="10">
        <v>0</v>
      </c>
      <c r="AB155" s="10">
        <v>365.09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167.27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10.64</v>
      </c>
      <c r="AR155" s="10">
        <v>0</v>
      </c>
      <c r="AS155" s="10"/>
      <c r="AT155" s="10">
        <v>0</v>
      </c>
      <c r="AU155" s="10">
        <f t="shared" si="2"/>
        <v>3458.3599999999997</v>
      </c>
      <c r="AV155" s="10">
        <v>0</v>
      </c>
      <c r="AW155" s="10">
        <v>0</v>
      </c>
      <c r="AX155" s="11">
        <v>73</v>
      </c>
      <c r="AY155" s="11">
        <v>120</v>
      </c>
      <c r="AZ155" s="10">
        <v>366000</v>
      </c>
      <c r="BA155" s="10">
        <v>256200</v>
      </c>
      <c r="BB155" s="12">
        <v>0</v>
      </c>
      <c r="BC155" s="12" t="s">
        <v>112</v>
      </c>
      <c r="BD155" s="12">
        <v>10.31</v>
      </c>
      <c r="BE155" s="12"/>
      <c r="BF155" s="8"/>
      <c r="BG155" s="5"/>
      <c r="BH155" s="8" t="s">
        <v>120</v>
      </c>
      <c r="BI155" s="8" t="s">
        <v>180</v>
      </c>
      <c r="BJ155" s="8" t="s">
        <v>181</v>
      </c>
      <c r="BK155" s="8" t="s">
        <v>90</v>
      </c>
      <c r="BL155" s="6" t="s">
        <v>91</v>
      </c>
      <c r="BM155" s="12">
        <v>160830.75469999999</v>
      </c>
      <c r="BN155" s="6" t="s">
        <v>81</v>
      </c>
      <c r="BO155" s="12"/>
      <c r="BP155" s="13">
        <v>43739</v>
      </c>
      <c r="BQ155" s="13">
        <v>47392</v>
      </c>
      <c r="BR155" s="12">
        <v>0</v>
      </c>
      <c r="BS155" s="12">
        <v>365.09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82</v>
      </c>
      <c r="C156" s="15" t="s">
        <v>73</v>
      </c>
      <c r="D156" s="16">
        <v>45139</v>
      </c>
      <c r="E156" s="17" t="s">
        <v>355</v>
      </c>
      <c r="F156" s="18">
        <v>150</v>
      </c>
      <c r="G156" s="18">
        <v>149</v>
      </c>
      <c r="H156" s="19">
        <v>53477.2065</v>
      </c>
      <c r="I156" s="19">
        <v>30900.6515</v>
      </c>
      <c r="J156" s="19">
        <v>0</v>
      </c>
      <c r="K156" s="19">
        <v>84377.857999999993</v>
      </c>
      <c r="L156" s="19">
        <v>336.82659999999998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84377.857999999993</v>
      </c>
      <c r="T156" s="19">
        <v>75942.523799999995</v>
      </c>
      <c r="U156" s="19">
        <v>383.2534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76325.777199999997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0">
        <v>0</v>
      </c>
      <c r="AU156" s="19">
        <f t="shared" si="2"/>
        <v>0</v>
      </c>
      <c r="AV156" s="19">
        <v>31237.4781</v>
      </c>
      <c r="AW156" s="19">
        <v>76325.777199999997</v>
      </c>
      <c r="AX156" s="20">
        <v>108</v>
      </c>
      <c r="AY156" s="20">
        <v>300</v>
      </c>
      <c r="AZ156" s="19">
        <v>379800</v>
      </c>
      <c r="BA156" s="19">
        <v>88681.76</v>
      </c>
      <c r="BB156" s="21">
        <v>89.57</v>
      </c>
      <c r="BC156" s="21">
        <v>85.222989948102096</v>
      </c>
      <c r="BD156" s="21">
        <v>8.6</v>
      </c>
      <c r="BE156" s="21"/>
      <c r="BF156" s="17" t="s">
        <v>75</v>
      </c>
      <c r="BG156" s="14"/>
      <c r="BH156" s="17" t="s">
        <v>108</v>
      </c>
      <c r="BI156" s="17" t="s">
        <v>109</v>
      </c>
      <c r="BJ156" s="17" t="s">
        <v>132</v>
      </c>
      <c r="BK156" s="17" t="s">
        <v>79</v>
      </c>
      <c r="BL156" s="15" t="s">
        <v>80</v>
      </c>
      <c r="BM156" s="21">
        <v>657364.43463347596</v>
      </c>
      <c r="BN156" s="15" t="s">
        <v>81</v>
      </c>
      <c r="BO156" s="21"/>
      <c r="BP156" s="22">
        <v>39305</v>
      </c>
      <c r="BQ156" s="22">
        <v>48430</v>
      </c>
      <c r="BR156" s="21">
        <v>24686.7081</v>
      </c>
      <c r="BS156" s="21">
        <v>61.17</v>
      </c>
      <c r="BT156" s="21">
        <v>44.925199999999997</v>
      </c>
    </row>
    <row r="157" spans="1:72" s="1" customFormat="1" ht="18.2" customHeight="1" x14ac:dyDescent="0.15">
      <c r="A157" s="5">
        <v>155</v>
      </c>
      <c r="B157" s="6" t="s">
        <v>82</v>
      </c>
      <c r="C157" s="6" t="s">
        <v>73</v>
      </c>
      <c r="D157" s="7">
        <v>45139</v>
      </c>
      <c r="E157" s="8" t="s">
        <v>356</v>
      </c>
      <c r="F157" s="9">
        <v>135</v>
      </c>
      <c r="G157" s="9">
        <v>134</v>
      </c>
      <c r="H157" s="10">
        <v>44673.780100000004</v>
      </c>
      <c r="I157" s="10">
        <v>24319.981</v>
      </c>
      <c r="J157" s="10">
        <v>0</v>
      </c>
      <c r="K157" s="10">
        <v>68993.761100000003</v>
      </c>
      <c r="L157" s="10">
        <v>281.36790000000002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68993.761100000003</v>
      </c>
      <c r="T157" s="10">
        <v>56196.869899999998</v>
      </c>
      <c r="U157" s="10">
        <v>320.16210000000001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56517.031999999999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>
        <v>0</v>
      </c>
      <c r="AU157" s="10">
        <f t="shared" si="2"/>
        <v>0</v>
      </c>
      <c r="AV157" s="10">
        <v>24601.348900000001</v>
      </c>
      <c r="AW157" s="10">
        <v>56517.031999999999</v>
      </c>
      <c r="AX157" s="11">
        <v>108</v>
      </c>
      <c r="AY157" s="11">
        <v>300</v>
      </c>
      <c r="AZ157" s="10">
        <v>379800</v>
      </c>
      <c r="BA157" s="10">
        <v>74081.91</v>
      </c>
      <c r="BB157" s="12">
        <v>74.88</v>
      </c>
      <c r="BC157" s="12">
        <v>69.737036088405404</v>
      </c>
      <c r="BD157" s="12">
        <v>8.6</v>
      </c>
      <c r="BE157" s="12"/>
      <c r="BF157" s="8" t="s">
        <v>75</v>
      </c>
      <c r="BG157" s="5"/>
      <c r="BH157" s="8" t="s">
        <v>108</v>
      </c>
      <c r="BI157" s="8" t="s">
        <v>109</v>
      </c>
      <c r="BJ157" s="8" t="s">
        <v>132</v>
      </c>
      <c r="BK157" s="8" t="s">
        <v>79</v>
      </c>
      <c r="BL157" s="6" t="s">
        <v>80</v>
      </c>
      <c r="BM157" s="12">
        <v>537511.21246451396</v>
      </c>
      <c r="BN157" s="6" t="s">
        <v>81</v>
      </c>
      <c r="BO157" s="12"/>
      <c r="BP157" s="13">
        <v>39310</v>
      </c>
      <c r="BQ157" s="13">
        <v>48435</v>
      </c>
      <c r="BR157" s="12">
        <v>22033.6865</v>
      </c>
      <c r="BS157" s="12">
        <v>51.1</v>
      </c>
      <c r="BT157" s="12">
        <v>44.925199999999997</v>
      </c>
    </row>
    <row r="158" spans="1:72" s="1" customFormat="1" ht="18.2" customHeight="1" x14ac:dyDescent="0.15">
      <c r="A158" s="14">
        <v>156</v>
      </c>
      <c r="B158" s="15" t="s">
        <v>82</v>
      </c>
      <c r="C158" s="15" t="s">
        <v>73</v>
      </c>
      <c r="D158" s="16">
        <v>45139</v>
      </c>
      <c r="E158" s="17" t="s">
        <v>357</v>
      </c>
      <c r="F158" s="18">
        <v>147</v>
      </c>
      <c r="G158" s="18">
        <v>147</v>
      </c>
      <c r="H158" s="19">
        <v>5.4999999999999997E-3</v>
      </c>
      <c r="I158" s="19">
        <v>82622.767800000001</v>
      </c>
      <c r="J158" s="19">
        <v>0</v>
      </c>
      <c r="K158" s="19">
        <v>82622.773300000001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82622.773300000001</v>
      </c>
      <c r="T158" s="19">
        <v>57218.477700000003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57218.477700000003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/>
      <c r="AT158" s="10">
        <v>0</v>
      </c>
      <c r="AU158" s="19">
        <f t="shared" si="2"/>
        <v>0</v>
      </c>
      <c r="AV158" s="19">
        <v>82622.767800000001</v>
      </c>
      <c r="AW158" s="19">
        <v>57218.477700000003</v>
      </c>
      <c r="AX158" s="20">
        <v>0</v>
      </c>
      <c r="AY158" s="20">
        <v>180</v>
      </c>
      <c r="AZ158" s="19">
        <v>391000</v>
      </c>
      <c r="BA158" s="19">
        <v>91651.25</v>
      </c>
      <c r="BB158" s="21">
        <v>90</v>
      </c>
      <c r="BC158" s="21">
        <v>81.134186353159393</v>
      </c>
      <c r="BD158" s="21">
        <v>9.5</v>
      </c>
      <c r="BE158" s="21"/>
      <c r="BF158" s="17" t="s">
        <v>93</v>
      </c>
      <c r="BG158" s="14"/>
      <c r="BH158" s="17" t="s">
        <v>120</v>
      </c>
      <c r="BI158" s="17" t="s">
        <v>180</v>
      </c>
      <c r="BJ158" s="17" t="s">
        <v>232</v>
      </c>
      <c r="BK158" s="17" t="s">
        <v>79</v>
      </c>
      <c r="BL158" s="15" t="s">
        <v>80</v>
      </c>
      <c r="BM158" s="21">
        <v>643691.05764932302</v>
      </c>
      <c r="BN158" s="15" t="s">
        <v>81</v>
      </c>
      <c r="BO158" s="21"/>
      <c r="BP158" s="22">
        <v>39311</v>
      </c>
      <c r="BQ158" s="22">
        <v>44786</v>
      </c>
      <c r="BR158" s="21">
        <v>24294.2893</v>
      </c>
      <c r="BS158" s="21">
        <v>0</v>
      </c>
      <c r="BT158" s="21">
        <v>44.925199999999997</v>
      </c>
    </row>
    <row r="159" spans="1:72" s="1" customFormat="1" ht="18.2" customHeight="1" x14ac:dyDescent="0.15">
      <c r="A159" s="5">
        <v>157</v>
      </c>
      <c r="B159" s="6" t="s">
        <v>82</v>
      </c>
      <c r="C159" s="6" t="s">
        <v>73</v>
      </c>
      <c r="D159" s="7">
        <v>45139</v>
      </c>
      <c r="E159" s="8" t="s">
        <v>358</v>
      </c>
      <c r="F159" s="9">
        <v>153</v>
      </c>
      <c r="G159" s="9">
        <v>152</v>
      </c>
      <c r="H159" s="10">
        <v>44673.780100000004</v>
      </c>
      <c r="I159" s="10">
        <v>26000.050999999999</v>
      </c>
      <c r="J159" s="10">
        <v>0</v>
      </c>
      <c r="K159" s="10">
        <v>70673.831099999996</v>
      </c>
      <c r="L159" s="10">
        <v>281.36790000000002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70673.831099999996</v>
      </c>
      <c r="T159" s="10">
        <v>64842.000699999997</v>
      </c>
      <c r="U159" s="10">
        <v>320.16210000000001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65162.162799999998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>
        <v>0</v>
      </c>
      <c r="AU159" s="10">
        <f t="shared" si="2"/>
        <v>0</v>
      </c>
      <c r="AV159" s="10">
        <v>26281.418900000001</v>
      </c>
      <c r="AW159" s="10">
        <v>65162.162799999998</v>
      </c>
      <c r="AX159" s="11">
        <v>108</v>
      </c>
      <c r="AY159" s="11">
        <v>300</v>
      </c>
      <c r="AZ159" s="10">
        <v>379800</v>
      </c>
      <c r="BA159" s="10">
        <v>74081.91</v>
      </c>
      <c r="BB159" s="12">
        <v>74.88</v>
      </c>
      <c r="BC159" s="12">
        <v>71.435205609142599</v>
      </c>
      <c r="BD159" s="12">
        <v>8.6</v>
      </c>
      <c r="BE159" s="12"/>
      <c r="BF159" s="8" t="s">
        <v>75</v>
      </c>
      <c r="BG159" s="5"/>
      <c r="BH159" s="8" t="s">
        <v>108</v>
      </c>
      <c r="BI159" s="8" t="s">
        <v>109</v>
      </c>
      <c r="BJ159" s="8" t="s">
        <v>132</v>
      </c>
      <c r="BK159" s="8" t="s">
        <v>79</v>
      </c>
      <c r="BL159" s="6" t="s">
        <v>80</v>
      </c>
      <c r="BM159" s="12">
        <v>550600.17077505402</v>
      </c>
      <c r="BN159" s="6" t="s">
        <v>81</v>
      </c>
      <c r="BO159" s="12"/>
      <c r="BP159" s="13">
        <v>39310</v>
      </c>
      <c r="BQ159" s="13">
        <v>48435</v>
      </c>
      <c r="BR159" s="12">
        <v>21675.113499999999</v>
      </c>
      <c r="BS159" s="12">
        <v>51.1</v>
      </c>
      <c r="BT159" s="12">
        <v>44.925199999999997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45139</v>
      </c>
      <c r="E160" s="17" t="s">
        <v>359</v>
      </c>
      <c r="F160" s="18">
        <v>0</v>
      </c>
      <c r="G160" s="18">
        <v>0</v>
      </c>
      <c r="H160" s="19">
        <v>28894.6</v>
      </c>
      <c r="I160" s="19">
        <v>0</v>
      </c>
      <c r="J160" s="19">
        <v>0</v>
      </c>
      <c r="K160" s="19">
        <v>28894.6</v>
      </c>
      <c r="L160" s="19">
        <v>196.66</v>
      </c>
      <c r="M160" s="19">
        <v>0</v>
      </c>
      <c r="N160" s="19">
        <v>0</v>
      </c>
      <c r="O160" s="19">
        <v>0</v>
      </c>
      <c r="P160" s="19">
        <v>196.66</v>
      </c>
      <c r="Q160" s="19">
        <v>1.46</v>
      </c>
      <c r="R160" s="19">
        <v>0</v>
      </c>
      <c r="S160" s="19">
        <v>28696.47</v>
      </c>
      <c r="T160" s="19">
        <v>0</v>
      </c>
      <c r="U160" s="19">
        <v>219.11</v>
      </c>
      <c r="V160" s="19">
        <v>0</v>
      </c>
      <c r="W160" s="19">
        <v>0</v>
      </c>
      <c r="X160" s="19">
        <v>219.11</v>
      </c>
      <c r="Y160" s="19">
        <v>0</v>
      </c>
      <c r="Z160" s="19">
        <v>0</v>
      </c>
      <c r="AA160" s="19">
        <v>0</v>
      </c>
      <c r="AB160" s="19">
        <v>45.24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23.05</v>
      </c>
      <c r="AI160" s="19">
        <v>63.52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45.16</v>
      </c>
      <c r="AQ160" s="19">
        <v>5.8949999999999996</v>
      </c>
      <c r="AR160" s="19">
        <v>0</v>
      </c>
      <c r="AS160" s="19">
        <v>0</v>
      </c>
      <c r="AT160" s="10">
        <v>45.16</v>
      </c>
      <c r="AU160" s="19">
        <f t="shared" si="2"/>
        <v>554.93500000000006</v>
      </c>
      <c r="AV160" s="19">
        <v>0</v>
      </c>
      <c r="AW160" s="19">
        <v>0</v>
      </c>
      <c r="AX160" s="20">
        <v>109</v>
      </c>
      <c r="AY160" s="20">
        <v>300</v>
      </c>
      <c r="AZ160" s="19">
        <v>210000</v>
      </c>
      <c r="BA160" s="19">
        <v>49141.85</v>
      </c>
      <c r="BB160" s="21">
        <v>90</v>
      </c>
      <c r="BC160" s="21">
        <v>52.555658771495203</v>
      </c>
      <c r="BD160" s="21">
        <v>9.1</v>
      </c>
      <c r="BE160" s="21"/>
      <c r="BF160" s="17" t="s">
        <v>75</v>
      </c>
      <c r="BG160" s="14"/>
      <c r="BH160" s="17" t="s">
        <v>186</v>
      </c>
      <c r="BI160" s="17" t="s">
        <v>187</v>
      </c>
      <c r="BJ160" s="17" t="s">
        <v>360</v>
      </c>
      <c r="BK160" s="17" t="s">
        <v>90</v>
      </c>
      <c r="BL160" s="15" t="s">
        <v>80</v>
      </c>
      <c r="BM160" s="21">
        <v>223566.22015134001</v>
      </c>
      <c r="BN160" s="15" t="s">
        <v>81</v>
      </c>
      <c r="BO160" s="21"/>
      <c r="BP160" s="22">
        <v>39323</v>
      </c>
      <c r="BQ160" s="22">
        <v>48448</v>
      </c>
      <c r="BR160" s="21">
        <v>0</v>
      </c>
      <c r="BS160" s="21">
        <v>45.24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82</v>
      </c>
      <c r="C161" s="6" t="s">
        <v>73</v>
      </c>
      <c r="D161" s="7">
        <v>45139</v>
      </c>
      <c r="E161" s="8" t="s">
        <v>361</v>
      </c>
      <c r="F161" s="9">
        <v>0</v>
      </c>
      <c r="G161" s="9">
        <v>0</v>
      </c>
      <c r="H161" s="10">
        <v>183681.26629999999</v>
      </c>
      <c r="I161" s="10">
        <v>0</v>
      </c>
      <c r="J161" s="10">
        <v>0</v>
      </c>
      <c r="K161" s="10">
        <v>183681.26629999999</v>
      </c>
      <c r="L161" s="10">
        <v>1751.4318000000001</v>
      </c>
      <c r="M161" s="10">
        <v>0</v>
      </c>
      <c r="N161" s="10">
        <v>0</v>
      </c>
      <c r="O161" s="10">
        <v>0</v>
      </c>
      <c r="P161" s="10">
        <v>1751.4318000000001</v>
      </c>
      <c r="Q161" s="10">
        <v>0</v>
      </c>
      <c r="R161" s="10">
        <v>0</v>
      </c>
      <c r="S161" s="10">
        <v>181929.8345</v>
      </c>
      <c r="T161" s="10">
        <v>0</v>
      </c>
      <c r="U161" s="10">
        <v>1578.1282000000001</v>
      </c>
      <c r="V161" s="10">
        <v>0</v>
      </c>
      <c r="W161" s="10">
        <v>0</v>
      </c>
      <c r="X161" s="10">
        <v>1578.1282000000001</v>
      </c>
      <c r="Y161" s="10">
        <v>0</v>
      </c>
      <c r="Z161" s="10">
        <v>0</v>
      </c>
      <c r="AA161" s="10">
        <v>0</v>
      </c>
      <c r="AB161" s="10">
        <v>416.96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161.66999999999999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7438.1494000000002</v>
      </c>
      <c r="AR161" s="10">
        <v>0</v>
      </c>
      <c r="AS161" s="10"/>
      <c r="AT161" s="10">
        <v>0</v>
      </c>
      <c r="AU161" s="10">
        <f t="shared" si="2"/>
        <v>11346.339400000001</v>
      </c>
      <c r="AV161" s="10">
        <v>0</v>
      </c>
      <c r="AW161" s="10">
        <v>0</v>
      </c>
      <c r="AX161" s="11">
        <v>72</v>
      </c>
      <c r="AY161" s="11">
        <v>120</v>
      </c>
      <c r="AZ161" s="10">
        <v>418000</v>
      </c>
      <c r="BA161" s="10">
        <v>292600</v>
      </c>
      <c r="BB161" s="12">
        <v>0</v>
      </c>
      <c r="BC161" s="12" t="s">
        <v>112</v>
      </c>
      <c r="BD161" s="12">
        <v>10.31</v>
      </c>
      <c r="BE161" s="12"/>
      <c r="BF161" s="8"/>
      <c r="BG161" s="5"/>
      <c r="BH161" s="8" t="s">
        <v>108</v>
      </c>
      <c r="BI161" s="8" t="s">
        <v>109</v>
      </c>
      <c r="BJ161" s="8" t="s">
        <v>281</v>
      </c>
      <c r="BK161" s="8" t="s">
        <v>90</v>
      </c>
      <c r="BL161" s="6" t="s">
        <v>91</v>
      </c>
      <c r="BM161" s="12">
        <v>181929.8345</v>
      </c>
      <c r="BN161" s="6" t="s">
        <v>81</v>
      </c>
      <c r="BO161" s="12"/>
      <c r="BP161" s="13">
        <v>43709</v>
      </c>
      <c r="BQ161" s="13">
        <v>47362</v>
      </c>
      <c r="BR161" s="12">
        <v>0</v>
      </c>
      <c r="BS161" s="12">
        <v>416.96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82</v>
      </c>
      <c r="C162" s="15" t="s">
        <v>73</v>
      </c>
      <c r="D162" s="16">
        <v>45139</v>
      </c>
      <c r="E162" s="17" t="s">
        <v>362</v>
      </c>
      <c r="F162" s="18">
        <v>133</v>
      </c>
      <c r="G162" s="18">
        <v>132</v>
      </c>
      <c r="H162" s="19">
        <v>44630.202599999997</v>
      </c>
      <c r="I162" s="19">
        <v>24082.201099999998</v>
      </c>
      <c r="J162" s="19">
        <v>0</v>
      </c>
      <c r="K162" s="19">
        <v>68712.403699999995</v>
      </c>
      <c r="L162" s="19">
        <v>281.05990000000003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68712.403699999995</v>
      </c>
      <c r="T162" s="19">
        <v>54937.613899999997</v>
      </c>
      <c r="U162" s="19">
        <v>319.8501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55257.464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0">
        <v>0</v>
      </c>
      <c r="AU162" s="19">
        <f t="shared" si="2"/>
        <v>0</v>
      </c>
      <c r="AV162" s="19">
        <v>24363.260999999999</v>
      </c>
      <c r="AW162" s="19">
        <v>55257.464</v>
      </c>
      <c r="AX162" s="20">
        <v>108</v>
      </c>
      <c r="AY162" s="20">
        <v>300</v>
      </c>
      <c r="AZ162" s="19">
        <v>379800</v>
      </c>
      <c r="BA162" s="19">
        <v>74006.149999999994</v>
      </c>
      <c r="BB162" s="21">
        <v>74.88</v>
      </c>
      <c r="BC162" s="21">
        <v>69.523746189418006</v>
      </c>
      <c r="BD162" s="21">
        <v>8.6</v>
      </c>
      <c r="BE162" s="21"/>
      <c r="BF162" s="17" t="s">
        <v>75</v>
      </c>
      <c r="BG162" s="14"/>
      <c r="BH162" s="17" t="s">
        <v>108</v>
      </c>
      <c r="BI162" s="17" t="s">
        <v>109</v>
      </c>
      <c r="BJ162" s="17" t="s">
        <v>132</v>
      </c>
      <c r="BK162" s="17" t="s">
        <v>79</v>
      </c>
      <c r="BL162" s="15" t="s">
        <v>80</v>
      </c>
      <c r="BM162" s="21">
        <v>535319.23517847096</v>
      </c>
      <c r="BN162" s="15" t="s">
        <v>81</v>
      </c>
      <c r="BO162" s="21"/>
      <c r="BP162" s="22">
        <v>39317</v>
      </c>
      <c r="BQ162" s="22">
        <v>48442</v>
      </c>
      <c r="BR162" s="21">
        <v>21715.904699999999</v>
      </c>
      <c r="BS162" s="21">
        <v>51.04</v>
      </c>
      <c r="BT162" s="21">
        <v>44.925199999999997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45139</v>
      </c>
      <c r="E163" s="8" t="s">
        <v>363</v>
      </c>
      <c r="F163" s="9">
        <v>122</v>
      </c>
      <c r="G163" s="9">
        <v>121</v>
      </c>
      <c r="H163" s="10">
        <v>54204.95</v>
      </c>
      <c r="I163" s="10">
        <v>26621.14</v>
      </c>
      <c r="J163" s="10">
        <v>2.3199999999999998</v>
      </c>
      <c r="K163" s="10">
        <v>80826.09</v>
      </c>
      <c r="L163" s="10">
        <v>329.79</v>
      </c>
      <c r="M163" s="10">
        <v>0</v>
      </c>
      <c r="N163" s="10">
        <v>0</v>
      </c>
      <c r="O163" s="10">
        <v>2.3199999999999998</v>
      </c>
      <c r="P163" s="10">
        <v>0</v>
      </c>
      <c r="Q163" s="10">
        <v>0</v>
      </c>
      <c r="R163" s="10">
        <v>0</v>
      </c>
      <c r="S163" s="10">
        <v>80823.77</v>
      </c>
      <c r="T163" s="10">
        <v>60285.9</v>
      </c>
      <c r="U163" s="10">
        <v>388.45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60674.35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26948.61</v>
      </c>
      <c r="AW163" s="10">
        <v>60674.35</v>
      </c>
      <c r="AX163" s="11">
        <v>109</v>
      </c>
      <c r="AY163" s="11">
        <v>300</v>
      </c>
      <c r="AZ163" s="10">
        <v>379800</v>
      </c>
      <c r="BA163" s="10">
        <v>88455.33</v>
      </c>
      <c r="BB163" s="12">
        <v>89.57</v>
      </c>
      <c r="BC163" s="12">
        <v>81.842270882941705</v>
      </c>
      <c r="BD163" s="12">
        <v>8.6</v>
      </c>
      <c r="BE163" s="12"/>
      <c r="BF163" s="8" t="s">
        <v>75</v>
      </c>
      <c r="BG163" s="5"/>
      <c r="BH163" s="8" t="s">
        <v>108</v>
      </c>
      <c r="BI163" s="8" t="s">
        <v>109</v>
      </c>
      <c r="BJ163" s="8" t="s">
        <v>132</v>
      </c>
      <c r="BK163" s="8" t="s">
        <v>79</v>
      </c>
      <c r="BL163" s="6" t="s">
        <v>80</v>
      </c>
      <c r="BM163" s="12">
        <v>629675.52306193998</v>
      </c>
      <c r="BN163" s="6" t="s">
        <v>81</v>
      </c>
      <c r="BO163" s="12"/>
      <c r="BP163" s="13">
        <v>39323</v>
      </c>
      <c r="BQ163" s="13">
        <v>48448</v>
      </c>
      <c r="BR163" s="12">
        <v>27060.91</v>
      </c>
      <c r="BS163" s="12">
        <v>61.01</v>
      </c>
      <c r="BT163" s="12">
        <v>45.19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45139</v>
      </c>
      <c r="E164" s="17" t="s">
        <v>364</v>
      </c>
      <c r="F164" s="18">
        <v>112</v>
      </c>
      <c r="G164" s="18">
        <v>111</v>
      </c>
      <c r="H164" s="19">
        <v>55490.74</v>
      </c>
      <c r="I164" s="19">
        <v>23439.25</v>
      </c>
      <c r="J164" s="19">
        <v>2.4700000000000002</v>
      </c>
      <c r="K164" s="19">
        <v>78929.990000000005</v>
      </c>
      <c r="L164" s="19">
        <v>318.18</v>
      </c>
      <c r="M164" s="19">
        <v>0</v>
      </c>
      <c r="N164" s="19">
        <v>0</v>
      </c>
      <c r="O164" s="19">
        <v>2.4700000000000002</v>
      </c>
      <c r="P164" s="19">
        <v>0</v>
      </c>
      <c r="Q164" s="19">
        <v>0</v>
      </c>
      <c r="R164" s="19">
        <v>0</v>
      </c>
      <c r="S164" s="19">
        <v>78927.520000000004</v>
      </c>
      <c r="T164" s="19">
        <v>60638.82</v>
      </c>
      <c r="U164" s="19">
        <v>439.28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61078.1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0">
        <v>0</v>
      </c>
      <c r="AU164" s="19">
        <f t="shared" si="2"/>
        <v>0</v>
      </c>
      <c r="AV164" s="19">
        <v>23754.959999999999</v>
      </c>
      <c r="AW164" s="19">
        <v>61078.1</v>
      </c>
      <c r="AX164" s="20">
        <v>110</v>
      </c>
      <c r="AY164" s="20">
        <v>300</v>
      </c>
      <c r="AZ164" s="19">
        <v>379800</v>
      </c>
      <c r="BA164" s="19">
        <v>86695.6</v>
      </c>
      <c r="BB164" s="21">
        <v>88.05</v>
      </c>
      <c r="BC164" s="21">
        <v>80.160563350389197</v>
      </c>
      <c r="BD164" s="21">
        <v>9.5</v>
      </c>
      <c r="BE164" s="21"/>
      <c r="BF164" s="17" t="s">
        <v>75</v>
      </c>
      <c r="BG164" s="14"/>
      <c r="BH164" s="17" t="s">
        <v>108</v>
      </c>
      <c r="BI164" s="17" t="s">
        <v>109</v>
      </c>
      <c r="BJ164" s="17" t="s">
        <v>132</v>
      </c>
      <c r="BK164" s="17" t="s">
        <v>79</v>
      </c>
      <c r="BL164" s="15" t="s">
        <v>80</v>
      </c>
      <c r="BM164" s="21">
        <v>614902.36646944005</v>
      </c>
      <c r="BN164" s="15" t="s">
        <v>81</v>
      </c>
      <c r="BO164" s="21"/>
      <c r="BP164" s="22">
        <v>39346</v>
      </c>
      <c r="BQ164" s="22">
        <v>48471</v>
      </c>
      <c r="BR164" s="21">
        <v>28390.240000000002</v>
      </c>
      <c r="BS164" s="21">
        <v>60.21</v>
      </c>
      <c r="BT164" s="21">
        <v>45.03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45139</v>
      </c>
      <c r="E165" s="8" t="s">
        <v>365</v>
      </c>
      <c r="F165" s="9">
        <v>67</v>
      </c>
      <c r="G165" s="9">
        <v>67</v>
      </c>
      <c r="H165" s="10">
        <v>0</v>
      </c>
      <c r="I165" s="10">
        <v>40720.910000000003</v>
      </c>
      <c r="J165" s="10">
        <v>0</v>
      </c>
      <c r="K165" s="10">
        <v>40720.910000000003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40720.910000000003</v>
      </c>
      <c r="T165" s="10">
        <v>10523.66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10523.66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40720.910000000003</v>
      </c>
      <c r="AW165" s="10">
        <v>10523.66</v>
      </c>
      <c r="AX165" s="11">
        <v>0</v>
      </c>
      <c r="AY165" s="11">
        <v>180</v>
      </c>
      <c r="AZ165" s="10">
        <v>348000</v>
      </c>
      <c r="BA165" s="10">
        <v>78347.179999999993</v>
      </c>
      <c r="BB165" s="12">
        <v>90</v>
      </c>
      <c r="BC165" s="12">
        <v>46.777457720877798</v>
      </c>
      <c r="BD165" s="12">
        <v>8.6</v>
      </c>
      <c r="BE165" s="12"/>
      <c r="BF165" s="8" t="s">
        <v>75</v>
      </c>
      <c r="BG165" s="5"/>
      <c r="BH165" s="8" t="s">
        <v>366</v>
      </c>
      <c r="BI165" s="8" t="s">
        <v>367</v>
      </c>
      <c r="BJ165" s="8" t="s">
        <v>368</v>
      </c>
      <c r="BK165" s="8" t="s">
        <v>79</v>
      </c>
      <c r="BL165" s="6" t="s">
        <v>80</v>
      </c>
      <c r="BM165" s="12">
        <v>317245.28939702001</v>
      </c>
      <c r="BN165" s="6" t="s">
        <v>81</v>
      </c>
      <c r="BO165" s="12"/>
      <c r="BP165" s="13">
        <v>39354</v>
      </c>
      <c r="BQ165" s="13">
        <v>44829</v>
      </c>
      <c r="BR165" s="12">
        <v>15940.51</v>
      </c>
      <c r="BS165" s="12">
        <v>0</v>
      </c>
      <c r="BT165" s="12">
        <v>48.38</v>
      </c>
    </row>
    <row r="166" spans="1:72" s="1" customFormat="1" ht="18.2" customHeight="1" x14ac:dyDescent="0.15">
      <c r="A166" s="14">
        <v>164</v>
      </c>
      <c r="B166" s="15" t="s">
        <v>82</v>
      </c>
      <c r="C166" s="15" t="s">
        <v>73</v>
      </c>
      <c r="D166" s="16">
        <v>45139</v>
      </c>
      <c r="E166" s="17" t="s">
        <v>369</v>
      </c>
      <c r="F166" s="18">
        <v>141</v>
      </c>
      <c r="G166" s="18">
        <v>140</v>
      </c>
      <c r="H166" s="19">
        <v>49542.783100000001</v>
      </c>
      <c r="I166" s="19">
        <v>25378.242699999999</v>
      </c>
      <c r="J166" s="19">
        <v>0</v>
      </c>
      <c r="K166" s="19">
        <v>74921.025800000003</v>
      </c>
      <c r="L166" s="19">
        <v>299.55630000000002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74921.025800000003</v>
      </c>
      <c r="T166" s="19">
        <v>70790.680399999997</v>
      </c>
      <c r="U166" s="19">
        <v>392.21370000000002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71182.894100000005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/>
      <c r="AT166" s="10">
        <v>0</v>
      </c>
      <c r="AU166" s="19">
        <f t="shared" si="2"/>
        <v>0</v>
      </c>
      <c r="AV166" s="19">
        <v>25677.798999999999</v>
      </c>
      <c r="AW166" s="19">
        <v>71182.894100000005</v>
      </c>
      <c r="AX166" s="20">
        <v>108</v>
      </c>
      <c r="AY166" s="20">
        <v>300</v>
      </c>
      <c r="AZ166" s="19">
        <v>354000</v>
      </c>
      <c r="BA166" s="19">
        <v>79177.83</v>
      </c>
      <c r="BB166" s="21">
        <v>90</v>
      </c>
      <c r="BC166" s="21">
        <v>85.161368049616897</v>
      </c>
      <c r="BD166" s="21">
        <v>9.5</v>
      </c>
      <c r="BE166" s="21"/>
      <c r="BF166" s="17" t="s">
        <v>93</v>
      </c>
      <c r="BG166" s="14"/>
      <c r="BH166" s="17" t="s">
        <v>366</v>
      </c>
      <c r="BI166" s="17" t="s">
        <v>370</v>
      </c>
      <c r="BJ166" s="17" t="s">
        <v>371</v>
      </c>
      <c r="BK166" s="17" t="s">
        <v>79</v>
      </c>
      <c r="BL166" s="15" t="s">
        <v>80</v>
      </c>
      <c r="BM166" s="21">
        <v>583688.88396262797</v>
      </c>
      <c r="BN166" s="15" t="s">
        <v>81</v>
      </c>
      <c r="BO166" s="21"/>
      <c r="BP166" s="22">
        <v>39318</v>
      </c>
      <c r="BQ166" s="22">
        <v>48443</v>
      </c>
      <c r="BR166" s="21">
        <v>19988.732800000002</v>
      </c>
      <c r="BS166" s="21">
        <v>54.99</v>
      </c>
      <c r="BT166" s="21">
        <v>44.925199999999997</v>
      </c>
    </row>
    <row r="167" spans="1:72" s="1" customFormat="1" ht="18.2" customHeight="1" x14ac:dyDescent="0.15">
      <c r="A167" s="5">
        <v>165</v>
      </c>
      <c r="B167" s="6" t="s">
        <v>82</v>
      </c>
      <c r="C167" s="6" t="s">
        <v>73</v>
      </c>
      <c r="D167" s="7">
        <v>45139</v>
      </c>
      <c r="E167" s="8" t="s">
        <v>372</v>
      </c>
      <c r="F167" s="9">
        <v>156</v>
      </c>
      <c r="G167" s="9">
        <v>155</v>
      </c>
      <c r="H167" s="10">
        <v>40752.485800000002</v>
      </c>
      <c r="I167" s="10">
        <v>21738.223600000001</v>
      </c>
      <c r="J167" s="10">
        <v>0</v>
      </c>
      <c r="K167" s="10">
        <v>62490.7094</v>
      </c>
      <c r="L167" s="10">
        <v>243.05609999999999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62490.7094</v>
      </c>
      <c r="T167" s="10">
        <v>65524.430099999998</v>
      </c>
      <c r="U167" s="10">
        <v>322.62389999999999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65847.054000000004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>
        <v>0</v>
      </c>
      <c r="AU167" s="10">
        <f t="shared" si="2"/>
        <v>0</v>
      </c>
      <c r="AV167" s="10">
        <v>21981.279699999999</v>
      </c>
      <c r="AW167" s="10">
        <v>65847.054000000004</v>
      </c>
      <c r="AX167" s="11">
        <v>109</v>
      </c>
      <c r="AY167" s="11">
        <v>300</v>
      </c>
      <c r="AZ167" s="10">
        <v>277000</v>
      </c>
      <c r="BA167" s="10">
        <v>64746.07</v>
      </c>
      <c r="BB167" s="12">
        <v>90</v>
      </c>
      <c r="BC167" s="12">
        <v>86.864945563491403</v>
      </c>
      <c r="BD167" s="12">
        <v>9.5</v>
      </c>
      <c r="BE167" s="12"/>
      <c r="BF167" s="8" t="s">
        <v>93</v>
      </c>
      <c r="BG167" s="5"/>
      <c r="BH167" s="8" t="s">
        <v>120</v>
      </c>
      <c r="BI167" s="8" t="s">
        <v>151</v>
      </c>
      <c r="BJ167" s="8" t="s">
        <v>122</v>
      </c>
      <c r="BK167" s="8" t="s">
        <v>79</v>
      </c>
      <c r="BL167" s="6" t="s">
        <v>80</v>
      </c>
      <c r="BM167" s="12">
        <v>486847.74451818701</v>
      </c>
      <c r="BN167" s="6" t="s">
        <v>81</v>
      </c>
      <c r="BO167" s="12"/>
      <c r="BP167" s="13">
        <v>39332</v>
      </c>
      <c r="BQ167" s="13">
        <v>48457</v>
      </c>
      <c r="BR167" s="12">
        <v>19130.541799999999</v>
      </c>
      <c r="BS167" s="12">
        <v>44.96</v>
      </c>
      <c r="BT167" s="12">
        <v>44.925199999999997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45139</v>
      </c>
      <c r="E168" s="17" t="s">
        <v>373</v>
      </c>
      <c r="F168" s="18">
        <v>84</v>
      </c>
      <c r="G168" s="18">
        <v>83</v>
      </c>
      <c r="H168" s="19">
        <v>61172.39</v>
      </c>
      <c r="I168" s="19">
        <v>22776.59</v>
      </c>
      <c r="J168" s="19">
        <v>2.58</v>
      </c>
      <c r="K168" s="19">
        <v>83948.98</v>
      </c>
      <c r="L168" s="19">
        <v>367.32</v>
      </c>
      <c r="M168" s="19">
        <v>0</v>
      </c>
      <c r="N168" s="19">
        <v>0</v>
      </c>
      <c r="O168" s="19">
        <v>2.58</v>
      </c>
      <c r="P168" s="19">
        <v>0</v>
      </c>
      <c r="Q168" s="19">
        <v>0</v>
      </c>
      <c r="R168" s="19">
        <v>0</v>
      </c>
      <c r="S168" s="19">
        <v>83946.4</v>
      </c>
      <c r="T168" s="19">
        <v>43353.85</v>
      </c>
      <c r="U168" s="19">
        <v>438.38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43792.23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0">
        <v>0</v>
      </c>
      <c r="AU168" s="19">
        <f t="shared" si="2"/>
        <v>0</v>
      </c>
      <c r="AV168" s="19">
        <v>23141.33</v>
      </c>
      <c r="AW168" s="19">
        <v>43792.23</v>
      </c>
      <c r="AX168" s="20">
        <v>110</v>
      </c>
      <c r="AY168" s="20">
        <v>300</v>
      </c>
      <c r="AZ168" s="19">
        <v>426000</v>
      </c>
      <c r="BA168" s="19">
        <v>99226.48</v>
      </c>
      <c r="BB168" s="21">
        <v>90</v>
      </c>
      <c r="BC168" s="21">
        <v>76.140723726166598</v>
      </c>
      <c r="BD168" s="21">
        <v>8.6</v>
      </c>
      <c r="BE168" s="21"/>
      <c r="BF168" s="17" t="s">
        <v>75</v>
      </c>
      <c r="BG168" s="14"/>
      <c r="BH168" s="17" t="s">
        <v>120</v>
      </c>
      <c r="BI168" s="17" t="s">
        <v>151</v>
      </c>
      <c r="BJ168" s="17" t="s">
        <v>122</v>
      </c>
      <c r="BK168" s="17" t="s">
        <v>79</v>
      </c>
      <c r="BL168" s="15" t="s">
        <v>80</v>
      </c>
      <c r="BM168" s="21">
        <v>654003.06530080002</v>
      </c>
      <c r="BN168" s="15" t="s">
        <v>81</v>
      </c>
      <c r="BO168" s="21"/>
      <c r="BP168" s="22">
        <v>39353</v>
      </c>
      <c r="BQ168" s="22">
        <v>48478</v>
      </c>
      <c r="BR168" s="21">
        <v>24491.49</v>
      </c>
      <c r="BS168" s="21">
        <v>68.44</v>
      </c>
      <c r="BT168" s="21">
        <v>45</v>
      </c>
    </row>
    <row r="169" spans="1:72" s="1" customFormat="1" ht="18.2" customHeight="1" x14ac:dyDescent="0.15">
      <c r="A169" s="5">
        <v>167</v>
      </c>
      <c r="B169" s="6" t="s">
        <v>82</v>
      </c>
      <c r="C169" s="6" t="s">
        <v>73</v>
      </c>
      <c r="D169" s="7">
        <v>45139</v>
      </c>
      <c r="E169" s="8" t="s">
        <v>374</v>
      </c>
      <c r="F169" s="9">
        <v>116</v>
      </c>
      <c r="G169" s="9">
        <v>116</v>
      </c>
      <c r="H169" s="10">
        <v>0</v>
      </c>
      <c r="I169" s="10">
        <v>65283.546999999999</v>
      </c>
      <c r="J169" s="10">
        <v>0</v>
      </c>
      <c r="K169" s="10">
        <v>65283.546999999999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65283.546999999999</v>
      </c>
      <c r="T169" s="10">
        <v>34616.895700000001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34616.895700000001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>
        <v>0</v>
      </c>
      <c r="AU169" s="10">
        <f t="shared" si="2"/>
        <v>0</v>
      </c>
      <c r="AV169" s="10">
        <v>65283.546999999999</v>
      </c>
      <c r="AW169" s="10">
        <v>34616.895700000001</v>
      </c>
      <c r="AX169" s="11">
        <v>110</v>
      </c>
      <c r="AY169" s="11">
        <v>300</v>
      </c>
      <c r="AZ169" s="10">
        <v>426000</v>
      </c>
      <c r="BA169" s="10">
        <v>98665.01</v>
      </c>
      <c r="BB169" s="12">
        <v>90</v>
      </c>
      <c r="BC169" s="12">
        <v>59.550181264867902</v>
      </c>
      <c r="BD169" s="12">
        <v>9.5</v>
      </c>
      <c r="BE169" s="12"/>
      <c r="BF169" s="8" t="s">
        <v>93</v>
      </c>
      <c r="BG169" s="5"/>
      <c r="BH169" s="8" t="s">
        <v>120</v>
      </c>
      <c r="BI169" s="8" t="s">
        <v>151</v>
      </c>
      <c r="BJ169" s="8" t="s">
        <v>122</v>
      </c>
      <c r="BK169" s="8" t="s">
        <v>79</v>
      </c>
      <c r="BL169" s="6" t="s">
        <v>80</v>
      </c>
      <c r="BM169" s="12">
        <v>508605.96585093398</v>
      </c>
      <c r="BN169" s="6" t="s">
        <v>81</v>
      </c>
      <c r="BO169" s="12"/>
      <c r="BP169" s="13">
        <v>39374</v>
      </c>
      <c r="BQ169" s="13">
        <v>48499</v>
      </c>
      <c r="BR169" s="12">
        <v>20345.7899</v>
      </c>
      <c r="BS169" s="12">
        <v>0</v>
      </c>
      <c r="BT169" s="12">
        <v>44.925199999999997</v>
      </c>
    </row>
    <row r="170" spans="1:72" s="1" customFormat="1" ht="18.2" customHeight="1" x14ac:dyDescent="0.15">
      <c r="A170" s="14">
        <v>168</v>
      </c>
      <c r="B170" s="15" t="s">
        <v>82</v>
      </c>
      <c r="C170" s="15" t="s">
        <v>73</v>
      </c>
      <c r="D170" s="16">
        <v>45139</v>
      </c>
      <c r="E170" s="17" t="s">
        <v>375</v>
      </c>
      <c r="F170" s="18">
        <v>155</v>
      </c>
      <c r="G170" s="18">
        <v>154</v>
      </c>
      <c r="H170" s="19">
        <v>59147.1103</v>
      </c>
      <c r="I170" s="19">
        <v>34301.3586</v>
      </c>
      <c r="J170" s="19">
        <v>0</v>
      </c>
      <c r="K170" s="19">
        <v>93448.468900000007</v>
      </c>
      <c r="L170" s="19">
        <v>367.66219999999998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93448.468900000007</v>
      </c>
      <c r="T170" s="19">
        <v>86903.978099999993</v>
      </c>
      <c r="U170" s="19">
        <v>423.88780000000003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87327.865900000004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/>
      <c r="AT170" s="10">
        <v>0</v>
      </c>
      <c r="AU170" s="19">
        <f t="shared" si="2"/>
        <v>0</v>
      </c>
      <c r="AV170" s="19">
        <v>34669.020799999998</v>
      </c>
      <c r="AW170" s="19">
        <v>87327.865900000004</v>
      </c>
      <c r="AX170" s="20">
        <v>109</v>
      </c>
      <c r="AY170" s="20">
        <v>300</v>
      </c>
      <c r="AZ170" s="19">
        <v>418000</v>
      </c>
      <c r="BA170" s="19">
        <v>97484.02</v>
      </c>
      <c r="BB170" s="21">
        <v>90</v>
      </c>
      <c r="BC170" s="21">
        <v>86.274265269323095</v>
      </c>
      <c r="BD170" s="21">
        <v>8.6</v>
      </c>
      <c r="BE170" s="21"/>
      <c r="BF170" s="17" t="s">
        <v>75</v>
      </c>
      <c r="BG170" s="14"/>
      <c r="BH170" s="17" t="s">
        <v>120</v>
      </c>
      <c r="BI170" s="17" t="s">
        <v>151</v>
      </c>
      <c r="BJ170" s="17" t="s">
        <v>122</v>
      </c>
      <c r="BK170" s="17" t="s">
        <v>79</v>
      </c>
      <c r="BL170" s="15" t="s">
        <v>80</v>
      </c>
      <c r="BM170" s="21">
        <v>728031.04252554604</v>
      </c>
      <c r="BN170" s="15" t="s">
        <v>81</v>
      </c>
      <c r="BO170" s="21"/>
      <c r="BP170" s="22">
        <v>39350</v>
      </c>
      <c r="BQ170" s="22">
        <v>48475</v>
      </c>
      <c r="BR170" s="21">
        <v>27925.335200000001</v>
      </c>
      <c r="BS170" s="21">
        <v>67.23</v>
      </c>
      <c r="BT170" s="21">
        <v>44.925199999999997</v>
      </c>
    </row>
    <row r="171" spans="1:72" s="1" customFormat="1" ht="18.2" customHeight="1" x14ac:dyDescent="0.15">
      <c r="A171" s="5">
        <v>169</v>
      </c>
      <c r="B171" s="6" t="s">
        <v>82</v>
      </c>
      <c r="C171" s="6" t="s">
        <v>73</v>
      </c>
      <c r="D171" s="7">
        <v>45139</v>
      </c>
      <c r="E171" s="8" t="s">
        <v>376</v>
      </c>
      <c r="F171" s="9">
        <v>157</v>
      </c>
      <c r="G171" s="9">
        <v>156</v>
      </c>
      <c r="H171" s="10">
        <v>55543.590100000001</v>
      </c>
      <c r="I171" s="10">
        <v>31710.713299999999</v>
      </c>
      <c r="J171" s="10">
        <v>0</v>
      </c>
      <c r="K171" s="10">
        <v>87254.303400000004</v>
      </c>
      <c r="L171" s="10">
        <v>336.3777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87254.303400000004</v>
      </c>
      <c r="T171" s="10">
        <v>82763.562399999995</v>
      </c>
      <c r="U171" s="10">
        <v>398.06229999999999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83161.6247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/>
      <c r="AT171" s="10">
        <v>0</v>
      </c>
      <c r="AU171" s="10">
        <f t="shared" si="2"/>
        <v>0</v>
      </c>
      <c r="AV171" s="10">
        <v>32047.091</v>
      </c>
      <c r="AW171" s="10">
        <v>83161.6247</v>
      </c>
      <c r="AX171" s="11">
        <v>111</v>
      </c>
      <c r="AY171" s="11">
        <v>300</v>
      </c>
      <c r="AZ171" s="10">
        <v>392000</v>
      </c>
      <c r="BA171" s="10">
        <v>90450.92</v>
      </c>
      <c r="BB171" s="12">
        <v>90</v>
      </c>
      <c r="BC171" s="12">
        <v>86.8193193170396</v>
      </c>
      <c r="BD171" s="12">
        <v>8.6</v>
      </c>
      <c r="BE171" s="12"/>
      <c r="BF171" s="8" t="s">
        <v>93</v>
      </c>
      <c r="BG171" s="5"/>
      <c r="BH171" s="8" t="s">
        <v>120</v>
      </c>
      <c r="BI171" s="8" t="s">
        <v>151</v>
      </c>
      <c r="BJ171" s="8" t="s">
        <v>200</v>
      </c>
      <c r="BK171" s="8" t="s">
        <v>79</v>
      </c>
      <c r="BL171" s="6" t="s">
        <v>80</v>
      </c>
      <c r="BM171" s="12">
        <v>679774.02109305502</v>
      </c>
      <c r="BN171" s="6" t="s">
        <v>81</v>
      </c>
      <c r="BO171" s="12"/>
      <c r="BP171" s="13">
        <v>39401</v>
      </c>
      <c r="BQ171" s="13">
        <v>48527</v>
      </c>
      <c r="BR171" s="12">
        <v>24632.000199999999</v>
      </c>
      <c r="BS171" s="12">
        <v>62.39</v>
      </c>
      <c r="BT171" s="12">
        <v>44.925199999999997</v>
      </c>
    </row>
    <row r="172" spans="1:72" s="1" customFormat="1" ht="18.2" customHeight="1" x14ac:dyDescent="0.15">
      <c r="A172" s="14">
        <v>170</v>
      </c>
      <c r="B172" s="15" t="s">
        <v>133</v>
      </c>
      <c r="C172" s="15" t="s">
        <v>73</v>
      </c>
      <c r="D172" s="16">
        <v>45139</v>
      </c>
      <c r="E172" s="17" t="s">
        <v>377</v>
      </c>
      <c r="F172" s="18">
        <v>1</v>
      </c>
      <c r="G172" s="18">
        <v>1</v>
      </c>
      <c r="H172" s="19">
        <v>34835.410000000003</v>
      </c>
      <c r="I172" s="19">
        <v>302.63</v>
      </c>
      <c r="J172" s="19">
        <v>2.35</v>
      </c>
      <c r="K172" s="19">
        <v>35138.04</v>
      </c>
      <c r="L172" s="19">
        <v>307.35000000000002</v>
      </c>
      <c r="M172" s="19">
        <v>0</v>
      </c>
      <c r="N172" s="19">
        <v>0</v>
      </c>
      <c r="O172" s="19">
        <v>302.63</v>
      </c>
      <c r="P172" s="19">
        <v>259.87</v>
      </c>
      <c r="Q172" s="19">
        <v>0</v>
      </c>
      <c r="R172" s="19">
        <v>0</v>
      </c>
      <c r="S172" s="19">
        <v>34575.54</v>
      </c>
      <c r="T172" s="19">
        <v>275.55</v>
      </c>
      <c r="U172" s="19">
        <v>270.83</v>
      </c>
      <c r="V172" s="19">
        <v>0</v>
      </c>
      <c r="W172" s="19">
        <v>275.55</v>
      </c>
      <c r="X172" s="19">
        <v>270.83</v>
      </c>
      <c r="Y172" s="19">
        <v>0</v>
      </c>
      <c r="Z172" s="19">
        <v>0</v>
      </c>
      <c r="AA172" s="19">
        <v>0</v>
      </c>
      <c r="AB172" s="19">
        <v>77.180000000000007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33.770000000000003</v>
      </c>
      <c r="AI172" s="19">
        <v>20.34</v>
      </c>
      <c r="AJ172" s="19">
        <v>77.180000000000007</v>
      </c>
      <c r="AK172" s="19">
        <v>0</v>
      </c>
      <c r="AL172" s="19">
        <v>0</v>
      </c>
      <c r="AM172" s="19">
        <v>0</v>
      </c>
      <c r="AN172" s="19">
        <v>0</v>
      </c>
      <c r="AO172" s="19">
        <v>33.770000000000003</v>
      </c>
      <c r="AP172" s="19">
        <v>19.260000000000002</v>
      </c>
      <c r="AQ172" s="19">
        <v>0</v>
      </c>
      <c r="AR172" s="19">
        <v>0</v>
      </c>
      <c r="AS172" s="19">
        <v>1.284E-3</v>
      </c>
      <c r="AT172" s="10">
        <v>0</v>
      </c>
      <c r="AU172" s="19">
        <f t="shared" si="2"/>
        <v>1368.0287159999998</v>
      </c>
      <c r="AV172" s="19">
        <v>47.48</v>
      </c>
      <c r="AW172" s="19">
        <v>0</v>
      </c>
      <c r="AX172" s="20">
        <v>82</v>
      </c>
      <c r="AY172" s="20">
        <v>300</v>
      </c>
      <c r="AZ172" s="19">
        <v>266000</v>
      </c>
      <c r="BA172" s="19">
        <v>67081.22</v>
      </c>
      <c r="BB172" s="21">
        <v>90</v>
      </c>
      <c r="BC172" s="21">
        <v>46.3885212582598</v>
      </c>
      <c r="BD172" s="21">
        <v>9.33</v>
      </c>
      <c r="BE172" s="21"/>
      <c r="BF172" s="17" t="s">
        <v>93</v>
      </c>
      <c r="BG172" s="14"/>
      <c r="BH172" s="17" t="s">
        <v>222</v>
      </c>
      <c r="BI172" s="17" t="s">
        <v>302</v>
      </c>
      <c r="BJ172" s="17" t="s">
        <v>378</v>
      </c>
      <c r="BK172" s="17" t="s">
        <v>104</v>
      </c>
      <c r="BL172" s="15" t="s">
        <v>80</v>
      </c>
      <c r="BM172" s="21">
        <v>269368.42013987998</v>
      </c>
      <c r="BN172" s="15" t="s">
        <v>81</v>
      </c>
      <c r="BO172" s="21"/>
      <c r="BP172" s="22">
        <v>38481</v>
      </c>
      <c r="BQ172" s="22">
        <v>47604</v>
      </c>
      <c r="BR172" s="21">
        <v>0</v>
      </c>
      <c r="BS172" s="21">
        <v>77.180000000000007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45139</v>
      </c>
      <c r="E173" s="8" t="s">
        <v>379</v>
      </c>
      <c r="F173" s="9">
        <v>2</v>
      </c>
      <c r="G173" s="9">
        <v>2</v>
      </c>
      <c r="H173" s="10">
        <v>43755.56</v>
      </c>
      <c r="I173" s="10">
        <v>629.12</v>
      </c>
      <c r="J173" s="10">
        <v>2.2400000000000002</v>
      </c>
      <c r="K173" s="10">
        <v>44384.68</v>
      </c>
      <c r="L173" s="10">
        <v>319.08</v>
      </c>
      <c r="M173" s="10">
        <v>0</v>
      </c>
      <c r="N173" s="10">
        <v>0</v>
      </c>
      <c r="O173" s="10">
        <v>316.8</v>
      </c>
      <c r="P173" s="10">
        <v>0</v>
      </c>
      <c r="Q173" s="10">
        <v>0</v>
      </c>
      <c r="R173" s="10">
        <v>0</v>
      </c>
      <c r="S173" s="10">
        <v>44067.88</v>
      </c>
      <c r="T173" s="10">
        <v>636.17999999999995</v>
      </c>
      <c r="U173" s="10">
        <v>313.57</v>
      </c>
      <c r="V173" s="10">
        <v>0</v>
      </c>
      <c r="W173" s="10">
        <v>318.08999999999997</v>
      </c>
      <c r="X173" s="10">
        <v>0</v>
      </c>
      <c r="Y173" s="10">
        <v>0</v>
      </c>
      <c r="Z173" s="10">
        <v>0</v>
      </c>
      <c r="AA173" s="10">
        <v>631.66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53.74</v>
      </c>
      <c r="AK173" s="10">
        <v>0</v>
      </c>
      <c r="AL173" s="10">
        <v>0</v>
      </c>
      <c r="AM173" s="10">
        <v>45.2</v>
      </c>
      <c r="AN173" s="10">
        <v>0</v>
      </c>
      <c r="AO173" s="10">
        <v>34.32</v>
      </c>
      <c r="AP173" s="10">
        <v>138.1</v>
      </c>
      <c r="AQ173" s="10">
        <v>0</v>
      </c>
      <c r="AR173" s="10">
        <v>0</v>
      </c>
      <c r="AS173" s="10">
        <v>5.1339999999999997E-3</v>
      </c>
      <c r="AT173" s="10">
        <v>0</v>
      </c>
      <c r="AU173" s="10">
        <f t="shared" si="2"/>
        <v>904.00486599999999</v>
      </c>
      <c r="AV173" s="10">
        <v>631.4</v>
      </c>
      <c r="AW173" s="10">
        <v>631.66</v>
      </c>
      <c r="AX173" s="11">
        <v>109</v>
      </c>
      <c r="AY173" s="11">
        <v>300</v>
      </c>
      <c r="AZ173" s="10">
        <v>333000</v>
      </c>
      <c r="BA173" s="10">
        <v>77915.009999999995</v>
      </c>
      <c r="BB173" s="12">
        <v>90</v>
      </c>
      <c r="BC173" s="12">
        <v>50.903018558298299</v>
      </c>
      <c r="BD173" s="12">
        <v>8.6</v>
      </c>
      <c r="BE173" s="12"/>
      <c r="BF173" s="8" t="s">
        <v>75</v>
      </c>
      <c r="BG173" s="5"/>
      <c r="BH173" s="8" t="s">
        <v>222</v>
      </c>
      <c r="BI173" s="8" t="s">
        <v>269</v>
      </c>
      <c r="BJ173" s="8" t="s">
        <v>270</v>
      </c>
      <c r="BK173" s="8" t="s">
        <v>104</v>
      </c>
      <c r="BL173" s="6" t="s">
        <v>80</v>
      </c>
      <c r="BM173" s="12">
        <v>343320.60220935999</v>
      </c>
      <c r="BN173" s="6" t="s">
        <v>81</v>
      </c>
      <c r="BO173" s="12"/>
      <c r="BP173" s="13">
        <v>39324</v>
      </c>
      <c r="BQ173" s="13">
        <v>48449</v>
      </c>
      <c r="BR173" s="12">
        <v>339.61</v>
      </c>
      <c r="BS173" s="12">
        <v>53.74</v>
      </c>
      <c r="BT173" s="12">
        <v>45.2</v>
      </c>
    </row>
    <row r="174" spans="1:72" s="1" customFormat="1" ht="18.2" customHeight="1" x14ac:dyDescent="0.15">
      <c r="A174" s="14">
        <v>172</v>
      </c>
      <c r="B174" s="15" t="s">
        <v>82</v>
      </c>
      <c r="C174" s="15" t="s">
        <v>73</v>
      </c>
      <c r="D174" s="16">
        <v>45139</v>
      </c>
      <c r="E174" s="17" t="s">
        <v>380</v>
      </c>
      <c r="F174" s="18">
        <v>144</v>
      </c>
      <c r="G174" s="18">
        <v>143</v>
      </c>
      <c r="H174" s="19">
        <v>56004.053200000002</v>
      </c>
      <c r="I174" s="19">
        <v>28737.091100000001</v>
      </c>
      <c r="J174" s="19">
        <v>0</v>
      </c>
      <c r="K174" s="19">
        <v>84741.1443</v>
      </c>
      <c r="L174" s="19">
        <v>334.08449999999999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84741.1443</v>
      </c>
      <c r="T174" s="19">
        <v>81785.378500000006</v>
      </c>
      <c r="U174" s="19">
        <v>443.3655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82228.744000000006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/>
      <c r="AT174" s="10">
        <v>0</v>
      </c>
      <c r="AU174" s="19">
        <f t="shared" si="2"/>
        <v>0</v>
      </c>
      <c r="AV174" s="19">
        <v>29071.175599999999</v>
      </c>
      <c r="AW174" s="19">
        <v>82228.744000000006</v>
      </c>
      <c r="AX174" s="20">
        <v>109</v>
      </c>
      <c r="AY174" s="20">
        <v>300</v>
      </c>
      <c r="AZ174" s="19">
        <v>380500</v>
      </c>
      <c r="BA174" s="19">
        <v>88983.58</v>
      </c>
      <c r="BB174" s="21">
        <v>90</v>
      </c>
      <c r="BC174" s="21">
        <v>85.709104837094699</v>
      </c>
      <c r="BD174" s="21">
        <v>9.5</v>
      </c>
      <c r="BE174" s="21"/>
      <c r="BF174" s="17" t="s">
        <v>93</v>
      </c>
      <c r="BG174" s="14"/>
      <c r="BH174" s="17" t="s">
        <v>76</v>
      </c>
      <c r="BI174" s="17" t="s">
        <v>153</v>
      </c>
      <c r="BJ174" s="17" t="s">
        <v>154</v>
      </c>
      <c r="BK174" s="17" t="s">
        <v>79</v>
      </c>
      <c r="BL174" s="15" t="s">
        <v>80</v>
      </c>
      <c r="BM174" s="21">
        <v>660194.69720318494</v>
      </c>
      <c r="BN174" s="15" t="s">
        <v>81</v>
      </c>
      <c r="BO174" s="21"/>
      <c r="BP174" s="22">
        <v>39328</v>
      </c>
      <c r="BQ174" s="22">
        <v>48453</v>
      </c>
      <c r="BR174" s="21">
        <v>22643.3711</v>
      </c>
      <c r="BS174" s="21">
        <v>61.79</v>
      </c>
      <c r="BT174" s="21">
        <v>44.925199999999997</v>
      </c>
    </row>
    <row r="175" spans="1:72" s="1" customFormat="1" ht="18.2" customHeight="1" x14ac:dyDescent="0.15">
      <c r="A175" s="5">
        <v>173</v>
      </c>
      <c r="B175" s="6" t="s">
        <v>133</v>
      </c>
      <c r="C175" s="6" t="s">
        <v>73</v>
      </c>
      <c r="D175" s="7">
        <v>45139</v>
      </c>
      <c r="E175" s="8" t="s">
        <v>381</v>
      </c>
      <c r="F175" s="9">
        <v>0</v>
      </c>
      <c r="G175" s="9">
        <v>0</v>
      </c>
      <c r="H175" s="10">
        <v>32771.4</v>
      </c>
      <c r="I175" s="10">
        <v>0</v>
      </c>
      <c r="J175" s="10">
        <v>0</v>
      </c>
      <c r="K175" s="10">
        <v>32771.4</v>
      </c>
      <c r="L175" s="10">
        <v>287.14999999999998</v>
      </c>
      <c r="M175" s="10">
        <v>0</v>
      </c>
      <c r="N175" s="10">
        <v>0</v>
      </c>
      <c r="O175" s="10">
        <v>0</v>
      </c>
      <c r="P175" s="10">
        <v>287.14999999999998</v>
      </c>
      <c r="Q175" s="10">
        <v>2.19</v>
      </c>
      <c r="R175" s="10">
        <v>0</v>
      </c>
      <c r="S175" s="10">
        <v>32482.06</v>
      </c>
      <c r="T175" s="10">
        <v>0</v>
      </c>
      <c r="U175" s="10">
        <v>254.78</v>
      </c>
      <c r="V175" s="10">
        <v>0</v>
      </c>
      <c r="W175" s="10">
        <v>0</v>
      </c>
      <c r="X175" s="10">
        <v>254.78</v>
      </c>
      <c r="Y175" s="10">
        <v>0</v>
      </c>
      <c r="Z175" s="10">
        <v>0</v>
      </c>
      <c r="AA175" s="10">
        <v>0</v>
      </c>
      <c r="AB175" s="10">
        <v>36.83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29.88</v>
      </c>
      <c r="AI175" s="10">
        <v>19.170000000000002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1.8945609999999999</v>
      </c>
      <c r="AT175" s="10">
        <v>0</v>
      </c>
      <c r="AU175" s="10">
        <f t="shared" si="2"/>
        <v>628.10543900000005</v>
      </c>
      <c r="AV175" s="10">
        <v>0</v>
      </c>
      <c r="AW175" s="10">
        <v>0</v>
      </c>
      <c r="AX175" s="11">
        <v>82</v>
      </c>
      <c r="AY175" s="11">
        <v>300</v>
      </c>
      <c r="AZ175" s="10">
        <v>250000</v>
      </c>
      <c r="BA175" s="10">
        <v>62875.91</v>
      </c>
      <c r="BB175" s="12">
        <v>90</v>
      </c>
      <c r="BC175" s="12">
        <v>46.494522305919702</v>
      </c>
      <c r="BD175" s="12">
        <v>9.33</v>
      </c>
      <c r="BE175" s="12"/>
      <c r="BF175" s="8" t="s">
        <v>75</v>
      </c>
      <c r="BG175" s="5"/>
      <c r="BH175" s="8" t="s">
        <v>108</v>
      </c>
      <c r="BI175" s="8" t="s">
        <v>109</v>
      </c>
      <c r="BJ175" s="8" t="s">
        <v>382</v>
      </c>
      <c r="BK175" s="8" t="s">
        <v>90</v>
      </c>
      <c r="BL175" s="6" t="s">
        <v>80</v>
      </c>
      <c r="BM175" s="12">
        <v>253058.69944731999</v>
      </c>
      <c r="BN175" s="6" t="s">
        <v>81</v>
      </c>
      <c r="BO175" s="12"/>
      <c r="BP175" s="13">
        <v>38492</v>
      </c>
      <c r="BQ175" s="13">
        <v>47604</v>
      </c>
      <c r="BR175" s="12">
        <v>0</v>
      </c>
      <c r="BS175" s="12">
        <v>36.83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133</v>
      </c>
      <c r="C176" s="15" t="s">
        <v>73</v>
      </c>
      <c r="D176" s="16">
        <v>45139</v>
      </c>
      <c r="E176" s="17" t="s">
        <v>383</v>
      </c>
      <c r="F176" s="18">
        <v>1</v>
      </c>
      <c r="G176" s="18">
        <v>1</v>
      </c>
      <c r="H176" s="19">
        <v>62803.76</v>
      </c>
      <c r="I176" s="19">
        <v>544.29999999999995</v>
      </c>
      <c r="J176" s="19">
        <v>4.22</v>
      </c>
      <c r="K176" s="19">
        <v>63348.06</v>
      </c>
      <c r="L176" s="19">
        <v>552.79</v>
      </c>
      <c r="M176" s="19">
        <v>0</v>
      </c>
      <c r="N176" s="19">
        <v>0</v>
      </c>
      <c r="O176" s="19">
        <v>544.29999999999995</v>
      </c>
      <c r="P176" s="19">
        <v>4.22</v>
      </c>
      <c r="Q176" s="19">
        <v>0</v>
      </c>
      <c r="R176" s="19">
        <v>0</v>
      </c>
      <c r="S176" s="19">
        <v>62799.53</v>
      </c>
      <c r="T176" s="19">
        <v>496.76</v>
      </c>
      <c r="U176" s="19">
        <v>488.27</v>
      </c>
      <c r="V176" s="19">
        <v>0</v>
      </c>
      <c r="W176" s="19">
        <v>496.76</v>
      </c>
      <c r="X176" s="19">
        <v>0</v>
      </c>
      <c r="Y176" s="19">
        <v>0</v>
      </c>
      <c r="Z176" s="19">
        <v>0</v>
      </c>
      <c r="AA176" s="19">
        <v>488.27</v>
      </c>
      <c r="AB176" s="19">
        <v>0</v>
      </c>
      <c r="AC176" s="19">
        <v>0</v>
      </c>
      <c r="AD176" s="19">
        <v>0</v>
      </c>
      <c r="AE176" s="19">
        <v>0</v>
      </c>
      <c r="AF176" s="19">
        <v>3.03</v>
      </c>
      <c r="AG176" s="19">
        <v>0</v>
      </c>
      <c r="AH176" s="19">
        <v>0</v>
      </c>
      <c r="AI176" s="19">
        <v>0</v>
      </c>
      <c r="AJ176" s="19">
        <v>28.16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3.0000000000000001E-3</v>
      </c>
      <c r="AR176" s="19">
        <v>0</v>
      </c>
      <c r="AS176" s="19">
        <v>0</v>
      </c>
      <c r="AT176" s="10">
        <v>0</v>
      </c>
      <c r="AU176" s="19">
        <f t="shared" si="2"/>
        <v>1072.2529999999999</v>
      </c>
      <c r="AV176" s="19">
        <v>548.57000000000005</v>
      </c>
      <c r="AW176" s="19">
        <v>488.27</v>
      </c>
      <c r="AX176" s="20">
        <v>82</v>
      </c>
      <c r="AY176" s="20">
        <v>300</v>
      </c>
      <c r="AZ176" s="19">
        <v>480000</v>
      </c>
      <c r="BA176" s="19">
        <v>120785.81</v>
      </c>
      <c r="BB176" s="21">
        <v>90</v>
      </c>
      <c r="BC176" s="21">
        <v>46.793225959241397</v>
      </c>
      <c r="BD176" s="21">
        <v>9.33</v>
      </c>
      <c r="BE176" s="21"/>
      <c r="BF176" s="17" t="s">
        <v>93</v>
      </c>
      <c r="BG176" s="14"/>
      <c r="BH176" s="17" t="s">
        <v>222</v>
      </c>
      <c r="BI176" s="17" t="s">
        <v>302</v>
      </c>
      <c r="BJ176" s="17" t="s">
        <v>384</v>
      </c>
      <c r="BK176" s="17" t="s">
        <v>104</v>
      </c>
      <c r="BL176" s="15" t="s">
        <v>80</v>
      </c>
      <c r="BM176" s="21">
        <v>489253.67996066</v>
      </c>
      <c r="BN176" s="15" t="s">
        <v>81</v>
      </c>
      <c r="BO176" s="21"/>
      <c r="BP176" s="22">
        <v>38490</v>
      </c>
      <c r="BQ176" s="22">
        <v>47604</v>
      </c>
      <c r="BR176" s="21">
        <v>205.75</v>
      </c>
      <c r="BS176" s="21">
        <v>70.73</v>
      </c>
      <c r="BT176" s="21">
        <v>44.15</v>
      </c>
    </row>
    <row r="177" spans="1:72" s="1" customFormat="1" ht="18.2" customHeight="1" x14ac:dyDescent="0.15">
      <c r="A177" s="5">
        <v>175</v>
      </c>
      <c r="B177" s="6" t="s">
        <v>133</v>
      </c>
      <c r="C177" s="6" t="s">
        <v>73</v>
      </c>
      <c r="D177" s="7">
        <v>45139</v>
      </c>
      <c r="E177" s="8" t="s">
        <v>385</v>
      </c>
      <c r="F177" s="9">
        <v>137</v>
      </c>
      <c r="G177" s="9">
        <v>136</v>
      </c>
      <c r="H177" s="10">
        <v>32771.4</v>
      </c>
      <c r="I177" s="10">
        <v>24048.89</v>
      </c>
      <c r="J177" s="10">
        <v>0</v>
      </c>
      <c r="K177" s="10">
        <v>56820.29</v>
      </c>
      <c r="L177" s="10">
        <v>287.14999999999998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56820.29</v>
      </c>
      <c r="T177" s="10">
        <v>49276.51</v>
      </c>
      <c r="U177" s="10">
        <v>254.78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49531.29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24336.04</v>
      </c>
      <c r="AW177" s="10">
        <v>49531.29</v>
      </c>
      <c r="AX177" s="11">
        <v>82</v>
      </c>
      <c r="AY177" s="11">
        <v>300</v>
      </c>
      <c r="AZ177" s="10">
        <v>250000</v>
      </c>
      <c r="BA177" s="10">
        <v>62875.91</v>
      </c>
      <c r="BB177" s="12">
        <v>90</v>
      </c>
      <c r="BC177" s="12">
        <v>81.332041158529606</v>
      </c>
      <c r="BD177" s="12">
        <v>9.33</v>
      </c>
      <c r="BE177" s="12"/>
      <c r="BF177" s="8" t="s">
        <v>75</v>
      </c>
      <c r="BG177" s="5"/>
      <c r="BH177" s="8" t="s">
        <v>108</v>
      </c>
      <c r="BI177" s="8" t="s">
        <v>109</v>
      </c>
      <c r="BJ177" s="8" t="s">
        <v>382</v>
      </c>
      <c r="BK177" s="8" t="s">
        <v>79</v>
      </c>
      <c r="BL177" s="6" t="s">
        <v>80</v>
      </c>
      <c r="BM177" s="12">
        <v>442671.08334938</v>
      </c>
      <c r="BN177" s="6" t="s">
        <v>81</v>
      </c>
      <c r="BO177" s="12"/>
      <c r="BP177" s="13">
        <v>38492</v>
      </c>
      <c r="BQ177" s="13">
        <v>47604</v>
      </c>
      <c r="BR177" s="12">
        <v>11727.84</v>
      </c>
      <c r="BS177" s="12">
        <v>36.83</v>
      </c>
      <c r="BT177" s="12">
        <v>44.12</v>
      </c>
    </row>
    <row r="178" spans="1:72" s="1" customFormat="1" ht="18.2" customHeight="1" x14ac:dyDescent="0.15">
      <c r="A178" s="14">
        <v>176</v>
      </c>
      <c r="B178" s="15" t="s">
        <v>82</v>
      </c>
      <c r="C178" s="15" t="s">
        <v>73</v>
      </c>
      <c r="D178" s="16">
        <v>45139</v>
      </c>
      <c r="E178" s="17" t="s">
        <v>386</v>
      </c>
      <c r="F178" s="18">
        <v>142</v>
      </c>
      <c r="G178" s="18">
        <v>141</v>
      </c>
      <c r="H178" s="19">
        <v>23464.008300000001</v>
      </c>
      <c r="I178" s="19">
        <v>51741.339500000002</v>
      </c>
      <c r="J178" s="19">
        <v>0</v>
      </c>
      <c r="K178" s="19">
        <v>75205.347800000003</v>
      </c>
      <c r="L178" s="19">
        <v>611.34310000000005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75205.347800000003</v>
      </c>
      <c r="T178" s="19">
        <v>59867.234900000003</v>
      </c>
      <c r="U178" s="19">
        <v>185.7569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60052.991800000003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/>
      <c r="AT178" s="10">
        <v>0</v>
      </c>
      <c r="AU178" s="19">
        <f t="shared" si="2"/>
        <v>0</v>
      </c>
      <c r="AV178" s="19">
        <v>52352.6826</v>
      </c>
      <c r="AW178" s="19">
        <v>60052.991800000003</v>
      </c>
      <c r="AX178" s="20">
        <v>109</v>
      </c>
      <c r="AY178" s="20">
        <v>300</v>
      </c>
      <c r="AZ178" s="19">
        <v>391000</v>
      </c>
      <c r="BA178" s="19">
        <v>91232.6</v>
      </c>
      <c r="BB178" s="21">
        <v>90</v>
      </c>
      <c r="BC178" s="21">
        <v>74.189284334766299</v>
      </c>
      <c r="BD178" s="21">
        <v>9.5</v>
      </c>
      <c r="BE178" s="21"/>
      <c r="BF178" s="17" t="s">
        <v>75</v>
      </c>
      <c r="BG178" s="14"/>
      <c r="BH178" s="17" t="s">
        <v>120</v>
      </c>
      <c r="BI178" s="17" t="s">
        <v>180</v>
      </c>
      <c r="BJ178" s="17" t="s">
        <v>232</v>
      </c>
      <c r="BK178" s="17" t="s">
        <v>79</v>
      </c>
      <c r="BL178" s="15" t="s">
        <v>80</v>
      </c>
      <c r="BM178" s="21">
        <v>585903.95762311202</v>
      </c>
      <c r="BN178" s="15" t="s">
        <v>81</v>
      </c>
      <c r="BO178" s="21"/>
      <c r="BP178" s="22">
        <v>39346</v>
      </c>
      <c r="BQ178" s="22">
        <v>48471</v>
      </c>
      <c r="BR178" s="21">
        <v>22922.454699999998</v>
      </c>
      <c r="BS178" s="21">
        <v>63.36</v>
      </c>
      <c r="BT178" s="21">
        <v>44.925199999999997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45139</v>
      </c>
      <c r="E179" s="8" t="s">
        <v>387</v>
      </c>
      <c r="F179" s="9">
        <v>0</v>
      </c>
      <c r="G179" s="9">
        <v>0</v>
      </c>
      <c r="H179" s="10">
        <v>53547.360000000001</v>
      </c>
      <c r="I179" s="10">
        <v>0</v>
      </c>
      <c r="J179" s="10">
        <v>0</v>
      </c>
      <c r="K179" s="10">
        <v>53547.360000000001</v>
      </c>
      <c r="L179" s="10">
        <v>304.08</v>
      </c>
      <c r="M179" s="10">
        <v>0</v>
      </c>
      <c r="N179" s="10">
        <v>0</v>
      </c>
      <c r="O179" s="10">
        <v>0</v>
      </c>
      <c r="P179" s="10">
        <v>304.08</v>
      </c>
      <c r="Q179" s="10">
        <v>2.36</v>
      </c>
      <c r="R179" s="10">
        <v>0</v>
      </c>
      <c r="S179" s="10">
        <v>53240.91</v>
      </c>
      <c r="T179" s="10">
        <v>0</v>
      </c>
      <c r="U179" s="10">
        <v>423.9</v>
      </c>
      <c r="V179" s="10">
        <v>0</v>
      </c>
      <c r="W179" s="10">
        <v>0</v>
      </c>
      <c r="X179" s="10">
        <v>423.9</v>
      </c>
      <c r="Y179" s="10">
        <v>0</v>
      </c>
      <c r="Z179" s="10">
        <v>0</v>
      </c>
      <c r="AA179" s="10">
        <v>0</v>
      </c>
      <c r="AB179" s="10">
        <v>57.86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39.29</v>
      </c>
      <c r="AI179" s="10">
        <v>107.43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1.9998149999999999</v>
      </c>
      <c r="AT179" s="10">
        <v>0</v>
      </c>
      <c r="AU179" s="10">
        <f t="shared" si="2"/>
        <v>932.92018499999995</v>
      </c>
      <c r="AV179" s="10">
        <v>0</v>
      </c>
      <c r="AW179" s="10">
        <v>0</v>
      </c>
      <c r="AX179" s="11">
        <v>111</v>
      </c>
      <c r="AY179" s="11">
        <v>300</v>
      </c>
      <c r="AZ179" s="10">
        <v>359500</v>
      </c>
      <c r="BA179" s="10">
        <v>83322.070000000007</v>
      </c>
      <c r="BB179" s="12">
        <v>90</v>
      </c>
      <c r="BC179" s="12">
        <v>57.507955575275602</v>
      </c>
      <c r="BD179" s="12">
        <v>9.5</v>
      </c>
      <c r="BE179" s="12"/>
      <c r="BF179" s="8" t="s">
        <v>75</v>
      </c>
      <c r="BG179" s="5"/>
      <c r="BH179" s="8" t="s">
        <v>76</v>
      </c>
      <c r="BI179" s="8" t="s">
        <v>101</v>
      </c>
      <c r="BJ179" s="8" t="s">
        <v>158</v>
      </c>
      <c r="BK179" s="8" t="s">
        <v>90</v>
      </c>
      <c r="BL179" s="6" t="s">
        <v>80</v>
      </c>
      <c r="BM179" s="12">
        <v>414785.12883702002</v>
      </c>
      <c r="BN179" s="6" t="s">
        <v>81</v>
      </c>
      <c r="BO179" s="12"/>
      <c r="BP179" s="13">
        <v>39365</v>
      </c>
      <c r="BQ179" s="13">
        <v>48490</v>
      </c>
      <c r="BR179" s="12">
        <v>0</v>
      </c>
      <c r="BS179" s="12">
        <v>57.86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82</v>
      </c>
      <c r="C180" s="15" t="s">
        <v>73</v>
      </c>
      <c r="D180" s="16">
        <v>45139</v>
      </c>
      <c r="E180" s="17" t="s">
        <v>388</v>
      </c>
      <c r="F180" s="18">
        <v>0</v>
      </c>
      <c r="G180" s="18">
        <v>0</v>
      </c>
      <c r="H180" s="19">
        <v>249245.527</v>
      </c>
      <c r="I180" s="19">
        <v>0</v>
      </c>
      <c r="J180" s="19">
        <v>0</v>
      </c>
      <c r="K180" s="19">
        <v>249245.527</v>
      </c>
      <c r="L180" s="19">
        <v>2410.2555000000002</v>
      </c>
      <c r="M180" s="19">
        <v>0</v>
      </c>
      <c r="N180" s="19">
        <v>0</v>
      </c>
      <c r="O180" s="19">
        <v>0</v>
      </c>
      <c r="P180" s="19">
        <v>2410.2555000000002</v>
      </c>
      <c r="Q180" s="19">
        <v>0</v>
      </c>
      <c r="R180" s="19">
        <v>0</v>
      </c>
      <c r="S180" s="19">
        <v>246835.2715</v>
      </c>
      <c r="T180" s="19">
        <v>0</v>
      </c>
      <c r="U180" s="19">
        <v>2141.4344999999998</v>
      </c>
      <c r="V180" s="19">
        <v>0</v>
      </c>
      <c r="W180" s="19">
        <v>0</v>
      </c>
      <c r="X180" s="19">
        <v>2141.4344999999998</v>
      </c>
      <c r="Y180" s="19">
        <v>0</v>
      </c>
      <c r="Z180" s="19">
        <v>0</v>
      </c>
      <c r="AA180" s="19">
        <v>0</v>
      </c>
      <c r="AB180" s="19">
        <v>570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229.17009999999999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5.5762999999999998</v>
      </c>
      <c r="AR180" s="19">
        <v>0</v>
      </c>
      <c r="AS180" s="19"/>
      <c r="AT180" s="10">
        <v>0</v>
      </c>
      <c r="AU180" s="19">
        <f t="shared" si="2"/>
        <v>5356.4364000000005</v>
      </c>
      <c r="AV180" s="19">
        <v>0</v>
      </c>
      <c r="AW180" s="19">
        <v>0</v>
      </c>
      <c r="AX180" s="20">
        <v>72</v>
      </c>
      <c r="AY180" s="20">
        <v>120</v>
      </c>
      <c r="AZ180" s="19">
        <v>539000</v>
      </c>
      <c r="BA180" s="19">
        <v>400000</v>
      </c>
      <c r="BB180" s="21">
        <v>0</v>
      </c>
      <c r="BC180" s="21" t="s">
        <v>112</v>
      </c>
      <c r="BD180" s="21">
        <v>10.31</v>
      </c>
      <c r="BE180" s="21"/>
      <c r="BF180" s="17"/>
      <c r="BG180" s="14"/>
      <c r="BH180" s="17" t="s">
        <v>94</v>
      </c>
      <c r="BI180" s="17" t="s">
        <v>192</v>
      </c>
      <c r="BJ180" s="17" t="s">
        <v>389</v>
      </c>
      <c r="BK180" s="17" t="s">
        <v>90</v>
      </c>
      <c r="BL180" s="15" t="s">
        <v>91</v>
      </c>
      <c r="BM180" s="21">
        <v>246835.2715</v>
      </c>
      <c r="BN180" s="15" t="s">
        <v>81</v>
      </c>
      <c r="BO180" s="21"/>
      <c r="BP180" s="22">
        <v>43709</v>
      </c>
      <c r="BQ180" s="22">
        <v>47362</v>
      </c>
      <c r="BR180" s="21">
        <v>0</v>
      </c>
      <c r="BS180" s="21">
        <v>570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82</v>
      </c>
      <c r="C181" s="6" t="s">
        <v>73</v>
      </c>
      <c r="D181" s="7">
        <v>45139</v>
      </c>
      <c r="E181" s="8" t="s">
        <v>390</v>
      </c>
      <c r="F181" s="9">
        <v>0</v>
      </c>
      <c r="G181" s="9">
        <v>0</v>
      </c>
      <c r="H181" s="10">
        <v>68005.438599999994</v>
      </c>
      <c r="I181" s="10">
        <v>0</v>
      </c>
      <c r="J181" s="10">
        <v>0</v>
      </c>
      <c r="K181" s="10">
        <v>68005.438599999994</v>
      </c>
      <c r="L181" s="10">
        <v>682.22860000000003</v>
      </c>
      <c r="M181" s="10">
        <v>0</v>
      </c>
      <c r="N181" s="10">
        <v>0</v>
      </c>
      <c r="O181" s="10">
        <v>0</v>
      </c>
      <c r="P181" s="10">
        <v>682.22860000000003</v>
      </c>
      <c r="Q181" s="10">
        <v>0</v>
      </c>
      <c r="R181" s="10">
        <v>0</v>
      </c>
      <c r="S181" s="10">
        <v>67323.210000000006</v>
      </c>
      <c r="T181" s="10">
        <v>0</v>
      </c>
      <c r="U181" s="10">
        <v>584.28009999999995</v>
      </c>
      <c r="V181" s="10">
        <v>0</v>
      </c>
      <c r="W181" s="10">
        <v>0</v>
      </c>
      <c r="X181" s="10">
        <v>584.28009999999995</v>
      </c>
      <c r="Y181" s="10">
        <v>0</v>
      </c>
      <c r="Z181" s="10">
        <v>0</v>
      </c>
      <c r="AA181" s="10">
        <v>0</v>
      </c>
      <c r="AB181" s="10">
        <v>158.6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77.680000000000007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1.9337</v>
      </c>
      <c r="AR181" s="10">
        <v>0</v>
      </c>
      <c r="AS181" s="10"/>
      <c r="AT181" s="10">
        <v>0</v>
      </c>
      <c r="AU181" s="10">
        <f t="shared" si="2"/>
        <v>1504.7224000000001</v>
      </c>
      <c r="AV181" s="10">
        <v>0</v>
      </c>
      <c r="AW181" s="10">
        <v>0</v>
      </c>
      <c r="AX181" s="11">
        <v>70</v>
      </c>
      <c r="AY181" s="11">
        <v>120</v>
      </c>
      <c r="AZ181" s="10">
        <v>159000</v>
      </c>
      <c r="BA181" s="10">
        <v>111300</v>
      </c>
      <c r="BB181" s="12">
        <v>0</v>
      </c>
      <c r="BC181" s="12" t="s">
        <v>112</v>
      </c>
      <c r="BD181" s="12">
        <v>10.31</v>
      </c>
      <c r="BE181" s="12"/>
      <c r="BF181" s="8"/>
      <c r="BG181" s="5"/>
      <c r="BH181" s="8" t="s">
        <v>120</v>
      </c>
      <c r="BI181" s="8" t="s">
        <v>151</v>
      </c>
      <c r="BJ181" s="8" t="s">
        <v>122</v>
      </c>
      <c r="BK181" s="8" t="s">
        <v>90</v>
      </c>
      <c r="BL181" s="6" t="s">
        <v>91</v>
      </c>
      <c r="BM181" s="12">
        <v>67323.210000000006</v>
      </c>
      <c r="BN181" s="6" t="s">
        <v>81</v>
      </c>
      <c r="BO181" s="12"/>
      <c r="BP181" s="13">
        <v>43678</v>
      </c>
      <c r="BQ181" s="13">
        <v>47331</v>
      </c>
      <c r="BR181" s="12">
        <v>0</v>
      </c>
      <c r="BS181" s="12">
        <v>158.6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45139</v>
      </c>
      <c r="E182" s="17" t="s">
        <v>391</v>
      </c>
      <c r="F182" s="18">
        <v>0</v>
      </c>
      <c r="G182" s="18">
        <v>0</v>
      </c>
      <c r="H182" s="19">
        <v>60567.41</v>
      </c>
      <c r="I182" s="19">
        <v>0</v>
      </c>
      <c r="J182" s="19">
        <v>0</v>
      </c>
      <c r="K182" s="19">
        <v>60567.41</v>
      </c>
      <c r="L182" s="19">
        <v>486.74</v>
      </c>
      <c r="M182" s="19">
        <v>0</v>
      </c>
      <c r="N182" s="19">
        <v>0</v>
      </c>
      <c r="O182" s="19">
        <v>0</v>
      </c>
      <c r="P182" s="19">
        <v>486.74</v>
      </c>
      <c r="Q182" s="19">
        <v>3.45</v>
      </c>
      <c r="R182" s="19">
        <v>0</v>
      </c>
      <c r="S182" s="19">
        <v>60077.22</v>
      </c>
      <c r="T182" s="19">
        <v>0</v>
      </c>
      <c r="U182" s="19">
        <v>434.04</v>
      </c>
      <c r="V182" s="19">
        <v>0</v>
      </c>
      <c r="W182" s="19">
        <v>0</v>
      </c>
      <c r="X182" s="19">
        <v>434.04</v>
      </c>
      <c r="Y182" s="19">
        <v>0</v>
      </c>
      <c r="Z182" s="19">
        <v>0</v>
      </c>
      <c r="AA182" s="19">
        <v>0</v>
      </c>
      <c r="AB182" s="19">
        <v>78.22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49.95</v>
      </c>
      <c r="AI182" s="19">
        <v>146.5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2.0139339999999999</v>
      </c>
      <c r="AT182" s="10">
        <v>0</v>
      </c>
      <c r="AU182" s="19">
        <f t="shared" si="2"/>
        <v>1196.886066</v>
      </c>
      <c r="AV182" s="19">
        <v>0</v>
      </c>
      <c r="AW182" s="19">
        <v>0</v>
      </c>
      <c r="AX182" s="20">
        <v>110</v>
      </c>
      <c r="AY182" s="20">
        <v>300</v>
      </c>
      <c r="AZ182" s="19">
        <v>490000</v>
      </c>
      <c r="BA182" s="19">
        <v>113400</v>
      </c>
      <c r="BB182" s="21">
        <v>90</v>
      </c>
      <c r="BC182" s="21">
        <v>47.680333333333301</v>
      </c>
      <c r="BD182" s="21">
        <v>8.6</v>
      </c>
      <c r="BE182" s="21"/>
      <c r="BF182" s="17" t="s">
        <v>75</v>
      </c>
      <c r="BG182" s="14"/>
      <c r="BH182" s="17" t="s">
        <v>76</v>
      </c>
      <c r="BI182" s="17" t="s">
        <v>234</v>
      </c>
      <c r="BJ182" s="17" t="s">
        <v>235</v>
      </c>
      <c r="BK182" s="17" t="s">
        <v>90</v>
      </c>
      <c r="BL182" s="15" t="s">
        <v>80</v>
      </c>
      <c r="BM182" s="21">
        <v>468044.91955284</v>
      </c>
      <c r="BN182" s="15" t="s">
        <v>81</v>
      </c>
      <c r="BO182" s="21"/>
      <c r="BP182" s="22">
        <v>39339</v>
      </c>
      <c r="BQ182" s="22">
        <v>48464</v>
      </c>
      <c r="BR182" s="21">
        <v>0</v>
      </c>
      <c r="BS182" s="21">
        <v>78.22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45139</v>
      </c>
      <c r="E183" s="8" t="s">
        <v>392</v>
      </c>
      <c r="F183" s="9">
        <v>170</v>
      </c>
      <c r="G183" s="9">
        <v>169</v>
      </c>
      <c r="H183" s="10">
        <v>54523.8</v>
      </c>
      <c r="I183" s="10">
        <v>32012.95</v>
      </c>
      <c r="J183" s="10">
        <v>2.2999999999999998</v>
      </c>
      <c r="K183" s="10">
        <v>86536.75</v>
      </c>
      <c r="L183" s="10">
        <v>327.37</v>
      </c>
      <c r="M183" s="10">
        <v>0</v>
      </c>
      <c r="N183" s="10">
        <v>0</v>
      </c>
      <c r="O183" s="10">
        <v>2.2999999999999998</v>
      </c>
      <c r="P183" s="10">
        <v>0</v>
      </c>
      <c r="Q183" s="10">
        <v>0</v>
      </c>
      <c r="R183" s="10">
        <v>0</v>
      </c>
      <c r="S183" s="10">
        <v>86534.45</v>
      </c>
      <c r="T183" s="10">
        <v>89347.66</v>
      </c>
      <c r="U183" s="10">
        <v>390.74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89738.4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32338.02</v>
      </c>
      <c r="AW183" s="10">
        <v>89738.4</v>
      </c>
      <c r="AX183" s="11">
        <v>110</v>
      </c>
      <c r="AY183" s="11">
        <v>300</v>
      </c>
      <c r="AZ183" s="10">
        <v>379800</v>
      </c>
      <c r="BA183" s="10">
        <v>88439.69</v>
      </c>
      <c r="BB183" s="12">
        <v>89.78</v>
      </c>
      <c r="BC183" s="12">
        <v>87.845885947813699</v>
      </c>
      <c r="BD183" s="12">
        <v>8.6</v>
      </c>
      <c r="BE183" s="12"/>
      <c r="BF183" s="8" t="s">
        <v>75</v>
      </c>
      <c r="BG183" s="5"/>
      <c r="BH183" s="8" t="s">
        <v>108</v>
      </c>
      <c r="BI183" s="8" t="s">
        <v>109</v>
      </c>
      <c r="BJ183" s="8" t="s">
        <v>132</v>
      </c>
      <c r="BK183" s="8" t="s">
        <v>79</v>
      </c>
      <c r="BL183" s="6" t="s">
        <v>80</v>
      </c>
      <c r="BM183" s="12">
        <v>674165.84337290004</v>
      </c>
      <c r="BN183" s="6" t="s">
        <v>81</v>
      </c>
      <c r="BO183" s="12"/>
      <c r="BP183" s="13">
        <v>39343</v>
      </c>
      <c r="BQ183" s="13">
        <v>48468</v>
      </c>
      <c r="BR183" s="12">
        <v>40341.949999999997</v>
      </c>
      <c r="BS183" s="12">
        <v>61</v>
      </c>
      <c r="BT183" s="12">
        <v>45.08</v>
      </c>
    </row>
    <row r="184" spans="1:72" s="1" customFormat="1" ht="18.2" customHeight="1" x14ac:dyDescent="0.15">
      <c r="A184" s="14">
        <v>182</v>
      </c>
      <c r="B184" s="15" t="s">
        <v>82</v>
      </c>
      <c r="C184" s="15" t="s">
        <v>73</v>
      </c>
      <c r="D184" s="16">
        <v>45139</v>
      </c>
      <c r="E184" s="17" t="s">
        <v>393</v>
      </c>
      <c r="F184" s="18">
        <v>146</v>
      </c>
      <c r="G184" s="18">
        <v>145</v>
      </c>
      <c r="H184" s="19">
        <v>42920.991600000001</v>
      </c>
      <c r="I184" s="19">
        <v>61560.2932</v>
      </c>
      <c r="J184" s="19">
        <v>0</v>
      </c>
      <c r="K184" s="19">
        <v>104481.28479999999</v>
      </c>
      <c r="L184" s="19">
        <v>717.24869999999999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104481.28479999999</v>
      </c>
      <c r="T184" s="19">
        <v>90672.797000000006</v>
      </c>
      <c r="U184" s="19">
        <v>339.79129999999998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91012.588300000003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/>
      <c r="AT184" s="10">
        <v>0</v>
      </c>
      <c r="AU184" s="19">
        <f t="shared" si="2"/>
        <v>0</v>
      </c>
      <c r="AV184" s="19">
        <v>62277.541899999997</v>
      </c>
      <c r="AW184" s="19">
        <v>91012.588300000003</v>
      </c>
      <c r="AX184" s="20">
        <v>50</v>
      </c>
      <c r="AY184" s="20">
        <v>240</v>
      </c>
      <c r="AZ184" s="19">
        <v>490000</v>
      </c>
      <c r="BA184" s="19">
        <v>113400</v>
      </c>
      <c r="BB184" s="21">
        <v>90</v>
      </c>
      <c r="BC184" s="21">
        <v>82.921654603174602</v>
      </c>
      <c r="BD184" s="21">
        <v>9.5</v>
      </c>
      <c r="BE184" s="21"/>
      <c r="BF184" s="17" t="s">
        <v>93</v>
      </c>
      <c r="BG184" s="14"/>
      <c r="BH184" s="17" t="s">
        <v>76</v>
      </c>
      <c r="BI184" s="17" t="s">
        <v>234</v>
      </c>
      <c r="BJ184" s="17" t="s">
        <v>89</v>
      </c>
      <c r="BK184" s="17" t="s">
        <v>79</v>
      </c>
      <c r="BL184" s="15" t="s">
        <v>80</v>
      </c>
      <c r="BM184" s="21">
        <v>813984.64407962596</v>
      </c>
      <c r="BN184" s="15" t="s">
        <v>81</v>
      </c>
      <c r="BO184" s="21"/>
      <c r="BP184" s="22">
        <v>39356</v>
      </c>
      <c r="BQ184" s="22">
        <v>46657</v>
      </c>
      <c r="BR184" s="21">
        <v>29656.451700000001</v>
      </c>
      <c r="BS184" s="21">
        <v>75.06</v>
      </c>
      <c r="BT184" s="21">
        <v>44.925199999999997</v>
      </c>
    </row>
    <row r="185" spans="1:72" s="1" customFormat="1" ht="18.2" customHeight="1" x14ac:dyDescent="0.15">
      <c r="A185" s="5">
        <v>183</v>
      </c>
      <c r="B185" s="6" t="s">
        <v>82</v>
      </c>
      <c r="C185" s="6" t="s">
        <v>73</v>
      </c>
      <c r="D185" s="7">
        <v>45139</v>
      </c>
      <c r="E185" s="8" t="s">
        <v>394</v>
      </c>
      <c r="F185" s="9">
        <v>173</v>
      </c>
      <c r="G185" s="9">
        <v>172</v>
      </c>
      <c r="H185" s="10">
        <v>57321.973400000003</v>
      </c>
      <c r="I185" s="10">
        <v>32226.845799999999</v>
      </c>
      <c r="J185" s="10">
        <v>0</v>
      </c>
      <c r="K185" s="10">
        <v>89548.819199999998</v>
      </c>
      <c r="L185" s="10">
        <v>341.91120000000001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89548.819199999998</v>
      </c>
      <c r="T185" s="10">
        <v>104326.53109999999</v>
      </c>
      <c r="U185" s="10">
        <v>453.79880000000003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104780.3299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/>
      <c r="AT185" s="10">
        <v>0</v>
      </c>
      <c r="AU185" s="10">
        <f t="shared" si="2"/>
        <v>0</v>
      </c>
      <c r="AV185" s="10">
        <v>32568.757000000001</v>
      </c>
      <c r="AW185" s="10">
        <v>104780.3299</v>
      </c>
      <c r="AX185" s="11">
        <v>109</v>
      </c>
      <c r="AY185" s="11">
        <v>300</v>
      </c>
      <c r="AZ185" s="10">
        <v>391000</v>
      </c>
      <c r="BA185" s="10">
        <v>91074.07</v>
      </c>
      <c r="BB185" s="12">
        <v>90</v>
      </c>
      <c r="BC185" s="12">
        <v>88.492737043595397</v>
      </c>
      <c r="BD185" s="12">
        <v>9.5</v>
      </c>
      <c r="BE185" s="12"/>
      <c r="BF185" s="8" t="s">
        <v>93</v>
      </c>
      <c r="BG185" s="5"/>
      <c r="BH185" s="8" t="s">
        <v>120</v>
      </c>
      <c r="BI185" s="8" t="s">
        <v>180</v>
      </c>
      <c r="BJ185" s="8" t="s">
        <v>232</v>
      </c>
      <c r="BK185" s="8" t="s">
        <v>79</v>
      </c>
      <c r="BL185" s="6" t="s">
        <v>80</v>
      </c>
      <c r="BM185" s="12">
        <v>697649.95581546205</v>
      </c>
      <c r="BN185" s="6" t="s">
        <v>81</v>
      </c>
      <c r="BO185" s="12"/>
      <c r="BP185" s="13">
        <v>39353</v>
      </c>
      <c r="BQ185" s="13">
        <v>48478</v>
      </c>
      <c r="BR185" s="12">
        <v>27743.395100000002</v>
      </c>
      <c r="BS185" s="12">
        <v>63.25</v>
      </c>
      <c r="BT185" s="12">
        <v>44.925199999999997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45139</v>
      </c>
      <c r="E186" s="17" t="s">
        <v>395</v>
      </c>
      <c r="F186" s="18">
        <v>166</v>
      </c>
      <c r="G186" s="18">
        <v>165</v>
      </c>
      <c r="H186" s="19">
        <v>122353.03</v>
      </c>
      <c r="I186" s="19">
        <v>64483.98</v>
      </c>
      <c r="J186" s="19">
        <v>5.47</v>
      </c>
      <c r="K186" s="19">
        <v>186837.01</v>
      </c>
      <c r="L186" s="19">
        <v>701.52</v>
      </c>
      <c r="M186" s="19">
        <v>0</v>
      </c>
      <c r="N186" s="19">
        <v>0</v>
      </c>
      <c r="O186" s="19">
        <v>5.47</v>
      </c>
      <c r="P186" s="19">
        <v>0</v>
      </c>
      <c r="Q186" s="19">
        <v>0</v>
      </c>
      <c r="R186" s="19">
        <v>0</v>
      </c>
      <c r="S186" s="19">
        <v>186831.54</v>
      </c>
      <c r="T186" s="19">
        <v>211082.52</v>
      </c>
      <c r="U186" s="19">
        <v>968.58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212051.1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0">
        <v>0</v>
      </c>
      <c r="AU186" s="19">
        <f t="shared" si="2"/>
        <v>0</v>
      </c>
      <c r="AV186" s="19">
        <v>65180.03</v>
      </c>
      <c r="AW186" s="19">
        <v>212051.1</v>
      </c>
      <c r="AX186" s="20">
        <v>110</v>
      </c>
      <c r="AY186" s="20">
        <v>300</v>
      </c>
      <c r="AZ186" s="19">
        <v>821000</v>
      </c>
      <c r="BA186" s="19">
        <v>191153.15</v>
      </c>
      <c r="BB186" s="21">
        <v>90</v>
      </c>
      <c r="BC186" s="21">
        <v>87.965270778953894</v>
      </c>
      <c r="BD186" s="21">
        <v>9.5</v>
      </c>
      <c r="BE186" s="21"/>
      <c r="BF186" s="17" t="s">
        <v>93</v>
      </c>
      <c r="BG186" s="14"/>
      <c r="BH186" s="17" t="s">
        <v>76</v>
      </c>
      <c r="BI186" s="17" t="s">
        <v>396</v>
      </c>
      <c r="BJ186" s="17" t="s">
        <v>397</v>
      </c>
      <c r="BK186" s="17" t="s">
        <v>79</v>
      </c>
      <c r="BL186" s="15" t="s">
        <v>80</v>
      </c>
      <c r="BM186" s="21">
        <v>1455552.58897188</v>
      </c>
      <c r="BN186" s="15" t="s">
        <v>81</v>
      </c>
      <c r="BO186" s="21"/>
      <c r="BP186" s="22">
        <v>39354</v>
      </c>
      <c r="BQ186" s="22">
        <v>48479</v>
      </c>
      <c r="BR186" s="21">
        <v>75391.42</v>
      </c>
      <c r="BS186" s="21">
        <v>132.75</v>
      </c>
      <c r="BT186" s="21">
        <v>44.92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45139</v>
      </c>
      <c r="E187" s="8" t="s">
        <v>398</v>
      </c>
      <c r="F187" s="9">
        <v>121</v>
      </c>
      <c r="G187" s="9">
        <v>120</v>
      </c>
      <c r="H187" s="10">
        <v>29863.39</v>
      </c>
      <c r="I187" s="10">
        <v>40042.239999999998</v>
      </c>
      <c r="J187" s="10">
        <v>3.52</v>
      </c>
      <c r="K187" s="10">
        <v>69905.63</v>
      </c>
      <c r="L187" s="10">
        <v>498.65</v>
      </c>
      <c r="M187" s="10">
        <v>0</v>
      </c>
      <c r="N187" s="10">
        <v>0</v>
      </c>
      <c r="O187" s="10">
        <v>3.52</v>
      </c>
      <c r="P187" s="10">
        <v>0</v>
      </c>
      <c r="Q187" s="10">
        <v>0</v>
      </c>
      <c r="R187" s="10">
        <v>0</v>
      </c>
      <c r="S187" s="10">
        <v>69902.11</v>
      </c>
      <c r="T187" s="10">
        <v>45453.2</v>
      </c>
      <c r="U187" s="10">
        <v>214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45667.199999999997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40537.370000000003</v>
      </c>
      <c r="AW187" s="10">
        <v>45667.199999999997</v>
      </c>
      <c r="AX187" s="11">
        <v>50</v>
      </c>
      <c r="AY187" s="11">
        <v>240</v>
      </c>
      <c r="AZ187" s="10">
        <v>350000</v>
      </c>
      <c r="BA187" s="10">
        <v>81524.100000000006</v>
      </c>
      <c r="BB187" s="12">
        <v>90</v>
      </c>
      <c r="BC187" s="12">
        <v>77.169694605644196</v>
      </c>
      <c r="BD187" s="12">
        <v>8.6</v>
      </c>
      <c r="BE187" s="12"/>
      <c r="BF187" s="8" t="s">
        <v>75</v>
      </c>
      <c r="BG187" s="5"/>
      <c r="BH187" s="8" t="s">
        <v>399</v>
      </c>
      <c r="BI187" s="8" t="s">
        <v>400</v>
      </c>
      <c r="BJ187" s="8" t="s">
        <v>401</v>
      </c>
      <c r="BK187" s="8" t="s">
        <v>79</v>
      </c>
      <c r="BL187" s="6" t="s">
        <v>80</v>
      </c>
      <c r="BM187" s="12">
        <v>544587.90622342005</v>
      </c>
      <c r="BN187" s="6" t="s">
        <v>81</v>
      </c>
      <c r="BO187" s="12"/>
      <c r="BP187" s="13">
        <v>39353</v>
      </c>
      <c r="BQ187" s="13">
        <v>46653</v>
      </c>
      <c r="BR187" s="12">
        <v>24465.42</v>
      </c>
      <c r="BS187" s="12">
        <v>52.98</v>
      </c>
      <c r="BT187" s="12">
        <v>44.94</v>
      </c>
    </row>
    <row r="188" spans="1:72" s="1" customFormat="1" ht="18.2" customHeight="1" x14ac:dyDescent="0.15">
      <c r="A188" s="14">
        <v>186</v>
      </c>
      <c r="B188" s="15" t="s">
        <v>82</v>
      </c>
      <c r="C188" s="15" t="s">
        <v>73</v>
      </c>
      <c r="D188" s="16">
        <v>45139</v>
      </c>
      <c r="E188" s="17" t="s">
        <v>402</v>
      </c>
      <c r="F188" s="18">
        <v>0</v>
      </c>
      <c r="G188" s="18">
        <v>0</v>
      </c>
      <c r="H188" s="19">
        <v>134217.37160000001</v>
      </c>
      <c r="I188" s="19">
        <v>0</v>
      </c>
      <c r="J188" s="19">
        <v>0</v>
      </c>
      <c r="K188" s="19">
        <v>134217.37160000001</v>
      </c>
      <c r="L188" s="19">
        <v>1218.3719000000001</v>
      </c>
      <c r="M188" s="19">
        <v>0</v>
      </c>
      <c r="N188" s="19">
        <v>0</v>
      </c>
      <c r="O188" s="19">
        <v>0</v>
      </c>
      <c r="P188" s="19">
        <v>1218.3719000000001</v>
      </c>
      <c r="Q188" s="19">
        <v>0</v>
      </c>
      <c r="R188" s="19">
        <v>0</v>
      </c>
      <c r="S188" s="19">
        <v>132998.99969999999</v>
      </c>
      <c r="T188" s="19">
        <v>0</v>
      </c>
      <c r="U188" s="19">
        <v>1153.1510000000001</v>
      </c>
      <c r="V188" s="19">
        <v>0</v>
      </c>
      <c r="W188" s="19">
        <v>0</v>
      </c>
      <c r="X188" s="19">
        <v>1153.1510000000001</v>
      </c>
      <c r="Y188" s="19">
        <v>0</v>
      </c>
      <c r="Z188" s="19">
        <v>0</v>
      </c>
      <c r="AA188" s="19">
        <v>0</v>
      </c>
      <c r="AB188" s="19">
        <v>327.7518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158.55330000000001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10488.196</v>
      </c>
      <c r="AR188" s="19">
        <v>0</v>
      </c>
      <c r="AS188" s="19"/>
      <c r="AT188" s="10">
        <v>0</v>
      </c>
      <c r="AU188" s="19">
        <f t="shared" si="2"/>
        <v>13346.023999999999</v>
      </c>
      <c r="AV188" s="19">
        <v>0</v>
      </c>
      <c r="AW188" s="19">
        <v>0</v>
      </c>
      <c r="AX188" s="20">
        <v>76</v>
      </c>
      <c r="AY188" s="20">
        <v>180</v>
      </c>
      <c r="AZ188" s="19">
        <v>326000</v>
      </c>
      <c r="BA188" s="19">
        <v>230000</v>
      </c>
      <c r="BB188" s="21"/>
      <c r="BC188" s="21"/>
      <c r="BD188" s="21">
        <v>10.31</v>
      </c>
      <c r="BE188" s="21"/>
      <c r="BF188" s="17"/>
      <c r="BG188" s="14"/>
      <c r="BH188" s="17" t="s">
        <v>120</v>
      </c>
      <c r="BI188" s="17" t="s">
        <v>121</v>
      </c>
      <c r="BJ188" s="17" t="s">
        <v>122</v>
      </c>
      <c r="BK188" s="17" t="s">
        <v>90</v>
      </c>
      <c r="BL188" s="15" t="s">
        <v>91</v>
      </c>
      <c r="BM188" s="21">
        <v>132998.99969999999</v>
      </c>
      <c r="BN188" s="15" t="s">
        <v>81</v>
      </c>
      <c r="BO188" s="21"/>
      <c r="BP188" s="22">
        <v>43096</v>
      </c>
      <c r="BQ188" s="22">
        <v>48575</v>
      </c>
      <c r="BR188" s="21">
        <v>0</v>
      </c>
      <c r="BS188" s="21">
        <v>327.7518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45139</v>
      </c>
      <c r="E189" s="8" t="s">
        <v>403</v>
      </c>
      <c r="F189" s="9">
        <v>0</v>
      </c>
      <c r="G189" s="9">
        <v>0</v>
      </c>
      <c r="H189" s="10">
        <v>35480.01</v>
      </c>
      <c r="I189" s="10">
        <v>0</v>
      </c>
      <c r="J189" s="10">
        <v>7.0000000000000007E-2</v>
      </c>
      <c r="K189" s="10">
        <v>35480.01</v>
      </c>
      <c r="L189" s="10">
        <v>224.24</v>
      </c>
      <c r="M189" s="10">
        <v>0</v>
      </c>
      <c r="N189" s="10">
        <v>0</v>
      </c>
      <c r="O189" s="10">
        <v>0</v>
      </c>
      <c r="P189" s="10">
        <v>224.24</v>
      </c>
      <c r="Q189" s="10">
        <v>1.57</v>
      </c>
      <c r="R189" s="10">
        <v>0</v>
      </c>
      <c r="S189" s="10">
        <v>35254.19</v>
      </c>
      <c r="T189" s="10">
        <v>0</v>
      </c>
      <c r="U189" s="10">
        <v>254.26</v>
      </c>
      <c r="V189" s="10">
        <v>0</v>
      </c>
      <c r="W189" s="10">
        <v>0</v>
      </c>
      <c r="X189" s="10">
        <v>254.26</v>
      </c>
      <c r="Y189" s="10">
        <v>0</v>
      </c>
      <c r="Z189" s="10">
        <v>0</v>
      </c>
      <c r="AA189" s="10">
        <v>0</v>
      </c>
      <c r="AB189" s="10">
        <v>40.65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25.96</v>
      </c>
      <c r="AI189" s="10">
        <v>76.010000000000005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1.5094879999999999</v>
      </c>
      <c r="AT189" s="10">
        <v>0</v>
      </c>
      <c r="AU189" s="10">
        <f t="shared" si="2"/>
        <v>621.11051199999997</v>
      </c>
      <c r="AV189" s="10">
        <v>0</v>
      </c>
      <c r="AW189" s="10">
        <v>0</v>
      </c>
      <c r="AX189" s="11">
        <v>110</v>
      </c>
      <c r="AY189" s="11">
        <v>300</v>
      </c>
      <c r="AZ189" s="10">
        <v>253692</v>
      </c>
      <c r="BA189" s="10">
        <v>58930.28</v>
      </c>
      <c r="BB189" s="12">
        <v>89.97</v>
      </c>
      <c r="BC189" s="12">
        <v>53.823254773267699</v>
      </c>
      <c r="BD189" s="12">
        <v>8.6</v>
      </c>
      <c r="BE189" s="12"/>
      <c r="BF189" s="8" t="s">
        <v>75</v>
      </c>
      <c r="BG189" s="5"/>
      <c r="BH189" s="8" t="s">
        <v>139</v>
      </c>
      <c r="BI189" s="8" t="s">
        <v>160</v>
      </c>
      <c r="BJ189" s="8" t="s">
        <v>161</v>
      </c>
      <c r="BK189" s="8" t="s">
        <v>90</v>
      </c>
      <c r="BL189" s="6" t="s">
        <v>80</v>
      </c>
      <c r="BM189" s="12">
        <v>274655.59362518002</v>
      </c>
      <c r="BN189" s="6" t="s">
        <v>81</v>
      </c>
      <c r="BO189" s="12"/>
      <c r="BP189" s="13">
        <v>39353</v>
      </c>
      <c r="BQ189" s="13">
        <v>48478</v>
      </c>
      <c r="BR189" s="12">
        <v>0</v>
      </c>
      <c r="BS189" s="12">
        <v>40.65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82</v>
      </c>
      <c r="C190" s="15" t="s">
        <v>73</v>
      </c>
      <c r="D190" s="16">
        <v>45139</v>
      </c>
      <c r="E190" s="17" t="s">
        <v>404</v>
      </c>
      <c r="F190" s="18">
        <v>144</v>
      </c>
      <c r="G190" s="18">
        <v>143</v>
      </c>
      <c r="H190" s="19">
        <v>62844.572200000002</v>
      </c>
      <c r="I190" s="19">
        <v>95606.852799999993</v>
      </c>
      <c r="J190" s="19">
        <v>0</v>
      </c>
      <c r="K190" s="19">
        <v>158451.42499999999</v>
      </c>
      <c r="L190" s="19">
        <v>1067.7938999999999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158451.42499999999</v>
      </c>
      <c r="T190" s="19">
        <v>120404.8254</v>
      </c>
      <c r="U190" s="19">
        <v>450.3861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120855.2115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/>
      <c r="AT190" s="10">
        <v>0</v>
      </c>
      <c r="AU190" s="19">
        <f t="shared" si="2"/>
        <v>0</v>
      </c>
      <c r="AV190" s="19">
        <v>96674.646699999998</v>
      </c>
      <c r="AW190" s="19">
        <v>120855.2115</v>
      </c>
      <c r="AX190" s="20">
        <v>50</v>
      </c>
      <c r="AY190" s="20">
        <v>240</v>
      </c>
      <c r="AZ190" s="19">
        <v>751000</v>
      </c>
      <c r="BA190" s="19">
        <v>173673.03</v>
      </c>
      <c r="BB190" s="21">
        <v>89.73</v>
      </c>
      <c r="BC190" s="21">
        <v>81.865597469278896</v>
      </c>
      <c r="BD190" s="21">
        <v>8.6</v>
      </c>
      <c r="BE190" s="21"/>
      <c r="BF190" s="17" t="s">
        <v>75</v>
      </c>
      <c r="BG190" s="14"/>
      <c r="BH190" s="17" t="s">
        <v>399</v>
      </c>
      <c r="BI190" s="17" t="s">
        <v>405</v>
      </c>
      <c r="BJ190" s="17" t="s">
        <v>406</v>
      </c>
      <c r="BK190" s="17" t="s">
        <v>79</v>
      </c>
      <c r="BL190" s="15" t="s">
        <v>80</v>
      </c>
      <c r="BM190" s="21">
        <v>1234451.00267885</v>
      </c>
      <c r="BN190" s="15" t="s">
        <v>81</v>
      </c>
      <c r="BO190" s="21"/>
      <c r="BP190" s="22">
        <v>39360</v>
      </c>
      <c r="BQ190" s="22">
        <v>46660</v>
      </c>
      <c r="BR190" s="21">
        <v>42280.550199999998</v>
      </c>
      <c r="BS190" s="21">
        <v>112.86</v>
      </c>
      <c r="BT190" s="21">
        <v>44.925199999999997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45139</v>
      </c>
      <c r="E191" s="8" t="s">
        <v>407</v>
      </c>
      <c r="F191" s="9">
        <v>71</v>
      </c>
      <c r="G191" s="9">
        <v>70</v>
      </c>
      <c r="H191" s="10">
        <v>70065.08</v>
      </c>
      <c r="I191" s="10">
        <v>21573.59</v>
      </c>
      <c r="J191" s="10">
        <v>3.13</v>
      </c>
      <c r="K191" s="10">
        <v>91638.67</v>
      </c>
      <c r="L191" s="10">
        <v>402.68</v>
      </c>
      <c r="M191" s="10">
        <v>0</v>
      </c>
      <c r="N191" s="10">
        <v>0</v>
      </c>
      <c r="O191" s="10">
        <v>3.13</v>
      </c>
      <c r="P191" s="10">
        <v>0</v>
      </c>
      <c r="Q191" s="10">
        <v>0</v>
      </c>
      <c r="R191" s="10">
        <v>0</v>
      </c>
      <c r="S191" s="10">
        <v>91635.54</v>
      </c>
      <c r="T191" s="10">
        <v>45440.21</v>
      </c>
      <c r="U191" s="10">
        <v>554.66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45994.87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21973.14</v>
      </c>
      <c r="AW191" s="10">
        <v>45994.87</v>
      </c>
      <c r="AX191" s="11">
        <v>110</v>
      </c>
      <c r="AY191" s="11">
        <v>300</v>
      </c>
      <c r="AZ191" s="10">
        <v>488000</v>
      </c>
      <c r="BA191" s="10">
        <v>109573</v>
      </c>
      <c r="BB191" s="12">
        <v>88.87</v>
      </c>
      <c r="BC191" s="12">
        <v>74.321689100417103</v>
      </c>
      <c r="BD191" s="12">
        <v>9.5</v>
      </c>
      <c r="BE191" s="12"/>
      <c r="BF191" s="8" t="s">
        <v>93</v>
      </c>
      <c r="BG191" s="5"/>
      <c r="BH191" s="8" t="s">
        <v>139</v>
      </c>
      <c r="BI191" s="8" t="s">
        <v>160</v>
      </c>
      <c r="BJ191" s="8" t="s">
        <v>161</v>
      </c>
      <c r="BK191" s="8" t="s">
        <v>79</v>
      </c>
      <c r="BL191" s="6" t="s">
        <v>80</v>
      </c>
      <c r="BM191" s="12">
        <v>713907.01745987998</v>
      </c>
      <c r="BN191" s="6" t="s">
        <v>81</v>
      </c>
      <c r="BO191" s="12"/>
      <c r="BP191" s="13">
        <v>39353</v>
      </c>
      <c r="BQ191" s="13">
        <v>48478</v>
      </c>
      <c r="BR191" s="12">
        <v>22954.61</v>
      </c>
      <c r="BS191" s="12">
        <v>76.09</v>
      </c>
      <c r="BT191" s="12">
        <v>44.95</v>
      </c>
    </row>
    <row r="192" spans="1:72" s="1" customFormat="1" ht="18.2" customHeight="1" x14ac:dyDescent="0.15">
      <c r="A192" s="14">
        <v>190</v>
      </c>
      <c r="B192" s="15" t="s">
        <v>82</v>
      </c>
      <c r="C192" s="15" t="s">
        <v>73</v>
      </c>
      <c r="D192" s="16">
        <v>45139</v>
      </c>
      <c r="E192" s="17" t="s">
        <v>408</v>
      </c>
      <c r="F192" s="18">
        <v>169</v>
      </c>
      <c r="G192" s="18">
        <v>168</v>
      </c>
      <c r="H192" s="19">
        <v>62459.6325</v>
      </c>
      <c r="I192" s="19">
        <v>34268.734299999996</v>
      </c>
      <c r="J192" s="19">
        <v>0</v>
      </c>
      <c r="K192" s="19">
        <v>96728.366800000003</v>
      </c>
      <c r="L192" s="19">
        <v>367.55779999999999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96728.366800000003</v>
      </c>
      <c r="T192" s="19">
        <v>110193.7509</v>
      </c>
      <c r="U192" s="19">
        <v>494.47219999999999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110688.2231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/>
      <c r="AT192" s="10">
        <v>0</v>
      </c>
      <c r="AU192" s="19">
        <f t="shared" si="2"/>
        <v>0</v>
      </c>
      <c r="AV192" s="19">
        <v>34636.292099999999</v>
      </c>
      <c r="AW192" s="19">
        <v>110688.2231</v>
      </c>
      <c r="AX192" s="20">
        <v>110</v>
      </c>
      <c r="AY192" s="20">
        <v>300</v>
      </c>
      <c r="AZ192" s="19">
        <v>426000</v>
      </c>
      <c r="BA192" s="19">
        <v>98665.01</v>
      </c>
      <c r="BB192" s="21">
        <v>90</v>
      </c>
      <c r="BC192" s="21">
        <v>88.233437689815304</v>
      </c>
      <c r="BD192" s="21">
        <v>9.5</v>
      </c>
      <c r="BE192" s="21"/>
      <c r="BF192" s="17" t="s">
        <v>93</v>
      </c>
      <c r="BG192" s="14"/>
      <c r="BH192" s="17" t="s">
        <v>120</v>
      </c>
      <c r="BI192" s="17" t="s">
        <v>151</v>
      </c>
      <c r="BJ192" s="17" t="s">
        <v>122</v>
      </c>
      <c r="BK192" s="17" t="s">
        <v>79</v>
      </c>
      <c r="BL192" s="15" t="s">
        <v>80</v>
      </c>
      <c r="BM192" s="21">
        <v>753583.81525283004</v>
      </c>
      <c r="BN192" s="15" t="s">
        <v>81</v>
      </c>
      <c r="BO192" s="21"/>
      <c r="BP192" s="22">
        <v>39374</v>
      </c>
      <c r="BQ192" s="22">
        <v>48499</v>
      </c>
      <c r="BR192" s="21">
        <v>28588.255099999998</v>
      </c>
      <c r="BS192" s="21">
        <v>68.52</v>
      </c>
      <c r="BT192" s="21">
        <v>44.925199999999997</v>
      </c>
    </row>
    <row r="193" spans="1:72" s="1" customFormat="1" ht="18.2" customHeight="1" x14ac:dyDescent="0.15">
      <c r="A193" s="5">
        <v>191</v>
      </c>
      <c r="B193" s="6" t="s">
        <v>82</v>
      </c>
      <c r="C193" s="6" t="s">
        <v>73</v>
      </c>
      <c r="D193" s="7">
        <v>45139</v>
      </c>
      <c r="E193" s="8" t="s">
        <v>409</v>
      </c>
      <c r="F193" s="9">
        <v>162</v>
      </c>
      <c r="G193" s="9">
        <v>161</v>
      </c>
      <c r="H193" s="10">
        <v>45464.768900000003</v>
      </c>
      <c r="I193" s="10">
        <v>24444.254499999999</v>
      </c>
      <c r="J193" s="10">
        <v>0</v>
      </c>
      <c r="K193" s="10">
        <v>69909.023400000005</v>
      </c>
      <c r="L193" s="10">
        <v>267.5711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69909.023400000005</v>
      </c>
      <c r="T193" s="10">
        <v>76139.500700000004</v>
      </c>
      <c r="U193" s="10">
        <v>359.9289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76499.429600000003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>
        <v>0</v>
      </c>
      <c r="AU193" s="10">
        <f t="shared" si="2"/>
        <v>0</v>
      </c>
      <c r="AV193" s="10">
        <v>24711.8256</v>
      </c>
      <c r="AW193" s="10">
        <v>76499.429600000003</v>
      </c>
      <c r="AX193" s="11">
        <v>110</v>
      </c>
      <c r="AY193" s="11">
        <v>300</v>
      </c>
      <c r="AZ193" s="10">
        <v>323600</v>
      </c>
      <c r="BA193" s="10">
        <v>71821.09</v>
      </c>
      <c r="BB193" s="12">
        <v>90</v>
      </c>
      <c r="BC193" s="12">
        <v>87.603962930665702</v>
      </c>
      <c r="BD193" s="12">
        <v>9.5</v>
      </c>
      <c r="BE193" s="12"/>
      <c r="BF193" s="8" t="s">
        <v>75</v>
      </c>
      <c r="BG193" s="5"/>
      <c r="BH193" s="8" t="s">
        <v>124</v>
      </c>
      <c r="BI193" s="8" t="s">
        <v>125</v>
      </c>
      <c r="BJ193" s="8" t="s">
        <v>126</v>
      </c>
      <c r="BK193" s="8" t="s">
        <v>79</v>
      </c>
      <c r="BL193" s="6" t="s">
        <v>80</v>
      </c>
      <c r="BM193" s="12">
        <v>544641.76660089497</v>
      </c>
      <c r="BN193" s="6" t="s">
        <v>81</v>
      </c>
      <c r="BO193" s="12"/>
      <c r="BP193" s="13">
        <v>39370</v>
      </c>
      <c r="BQ193" s="13">
        <v>48495</v>
      </c>
      <c r="BR193" s="12">
        <v>20495.819</v>
      </c>
      <c r="BS193" s="12">
        <v>49.88</v>
      </c>
      <c r="BT193" s="12">
        <v>44.925199999999997</v>
      </c>
    </row>
    <row r="194" spans="1:72" s="1" customFormat="1" ht="18.2" customHeight="1" x14ac:dyDescent="0.15">
      <c r="A194" s="14">
        <v>192</v>
      </c>
      <c r="B194" s="15" t="s">
        <v>133</v>
      </c>
      <c r="C194" s="15" t="s">
        <v>73</v>
      </c>
      <c r="D194" s="16">
        <v>45139</v>
      </c>
      <c r="E194" s="17" t="s">
        <v>410</v>
      </c>
      <c r="F194" s="18">
        <v>174</v>
      </c>
      <c r="G194" s="18">
        <v>173</v>
      </c>
      <c r="H194" s="19">
        <v>24505.81</v>
      </c>
      <c r="I194" s="19">
        <v>82209.3</v>
      </c>
      <c r="J194" s="19">
        <v>0</v>
      </c>
      <c r="K194" s="19">
        <v>106715.11</v>
      </c>
      <c r="L194" s="19">
        <v>887.66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106715.11</v>
      </c>
      <c r="T194" s="19">
        <v>105862.46</v>
      </c>
      <c r="U194" s="19">
        <v>199.46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106061.92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0">
        <v>0</v>
      </c>
      <c r="AU194" s="19">
        <f t="shared" si="2"/>
        <v>0</v>
      </c>
      <c r="AV194" s="19">
        <v>83096.960000000006</v>
      </c>
      <c r="AW194" s="19">
        <v>106061.92</v>
      </c>
      <c r="AX194" s="20">
        <v>25</v>
      </c>
      <c r="AY194" s="20">
        <v>240</v>
      </c>
      <c r="AZ194" s="19">
        <v>455000</v>
      </c>
      <c r="BA194" s="19">
        <v>114453.44</v>
      </c>
      <c r="BB194" s="21">
        <v>90</v>
      </c>
      <c r="BC194" s="21">
        <v>83.914995477637007</v>
      </c>
      <c r="BD194" s="21">
        <v>9.77</v>
      </c>
      <c r="BE194" s="21"/>
      <c r="BF194" s="17" t="s">
        <v>75</v>
      </c>
      <c r="BG194" s="14"/>
      <c r="BH194" s="17" t="s">
        <v>411</v>
      </c>
      <c r="BI194" s="17" t="s">
        <v>412</v>
      </c>
      <c r="BJ194" s="17" t="s">
        <v>413</v>
      </c>
      <c r="BK194" s="17" t="s">
        <v>79</v>
      </c>
      <c r="BL194" s="15" t="s">
        <v>80</v>
      </c>
      <c r="BM194" s="21">
        <v>831387.75520941999</v>
      </c>
      <c r="BN194" s="15" t="s">
        <v>81</v>
      </c>
      <c r="BO194" s="21"/>
      <c r="BP194" s="22">
        <v>38583</v>
      </c>
      <c r="BQ194" s="22">
        <v>45870</v>
      </c>
      <c r="BR194" s="21">
        <v>29049.88</v>
      </c>
      <c r="BS194" s="21">
        <v>93.7</v>
      </c>
      <c r="BT194" s="21">
        <v>44.13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45139</v>
      </c>
      <c r="E195" s="8" t="s">
        <v>414</v>
      </c>
      <c r="F195" s="9">
        <v>171</v>
      </c>
      <c r="G195" s="9">
        <v>170</v>
      </c>
      <c r="H195" s="10">
        <v>63647.01</v>
      </c>
      <c r="I195" s="10">
        <v>33123.46</v>
      </c>
      <c r="J195" s="10">
        <v>2.77</v>
      </c>
      <c r="K195" s="10">
        <v>96770.47</v>
      </c>
      <c r="L195" s="10">
        <v>355.21</v>
      </c>
      <c r="M195" s="10">
        <v>0</v>
      </c>
      <c r="N195" s="10">
        <v>0</v>
      </c>
      <c r="O195" s="10">
        <v>2.77</v>
      </c>
      <c r="P195" s="10">
        <v>0</v>
      </c>
      <c r="Q195" s="10">
        <v>0</v>
      </c>
      <c r="R195" s="10">
        <v>0</v>
      </c>
      <c r="S195" s="10">
        <v>96767.7</v>
      </c>
      <c r="T195" s="10">
        <v>112916.74</v>
      </c>
      <c r="U195" s="10">
        <v>503.85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113420.59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SUM(AH195:AR195,AB195:AF195,W195:Y195,O195:R195)-J195-AS195-AT195</f>
        <v>0</v>
      </c>
      <c r="AV195" s="10">
        <v>33475.9</v>
      </c>
      <c r="AW195" s="10">
        <v>113420.59</v>
      </c>
      <c r="AX195" s="11">
        <v>112</v>
      </c>
      <c r="AY195" s="11">
        <v>300</v>
      </c>
      <c r="AZ195" s="10">
        <v>426000</v>
      </c>
      <c r="BA195" s="10">
        <v>98324.28</v>
      </c>
      <c r="BB195" s="12">
        <v>90</v>
      </c>
      <c r="BC195" s="12">
        <v>88.575202381344695</v>
      </c>
      <c r="BD195" s="12">
        <v>9.5</v>
      </c>
      <c r="BE195" s="12"/>
      <c r="BF195" s="8" t="s">
        <v>75</v>
      </c>
      <c r="BG195" s="5"/>
      <c r="BH195" s="8" t="s">
        <v>120</v>
      </c>
      <c r="BI195" s="8" t="s">
        <v>151</v>
      </c>
      <c r="BJ195" s="8" t="s">
        <v>122</v>
      </c>
      <c r="BK195" s="8" t="s">
        <v>79</v>
      </c>
      <c r="BL195" s="6" t="s">
        <v>80</v>
      </c>
      <c r="BM195" s="12">
        <v>753890.24927939998</v>
      </c>
      <c r="BN195" s="6" t="s">
        <v>81</v>
      </c>
      <c r="BO195" s="12"/>
      <c r="BP195" s="13">
        <v>39395</v>
      </c>
      <c r="BQ195" s="13">
        <v>48520</v>
      </c>
      <c r="BR195" s="12">
        <v>43397.2</v>
      </c>
      <c r="BS195" s="12">
        <v>68.28</v>
      </c>
      <c r="BT195" s="12">
        <v>44.54</v>
      </c>
    </row>
    <row r="196" spans="1:72" s="1" customFormat="1" ht="18.2" customHeight="1" x14ac:dyDescent="0.15">
      <c r="A196" s="14">
        <v>194</v>
      </c>
      <c r="B196" s="15" t="s">
        <v>133</v>
      </c>
      <c r="C196" s="15" t="s">
        <v>73</v>
      </c>
      <c r="D196" s="16">
        <v>45139</v>
      </c>
      <c r="E196" s="17" t="s">
        <v>415</v>
      </c>
      <c r="F196" s="18">
        <v>169</v>
      </c>
      <c r="G196" s="18">
        <v>168</v>
      </c>
      <c r="H196" s="19">
        <v>70014.11</v>
      </c>
      <c r="I196" s="19">
        <v>52276.71</v>
      </c>
      <c r="J196" s="19">
        <v>0</v>
      </c>
      <c r="K196" s="19">
        <v>122290.82</v>
      </c>
      <c r="L196" s="19">
        <v>568.13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122290.82</v>
      </c>
      <c r="T196" s="19">
        <v>137654.01</v>
      </c>
      <c r="U196" s="19">
        <v>562.41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138216.42000000001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0">
        <v>0</v>
      </c>
      <c r="AU196" s="19">
        <f t="shared" si="3"/>
        <v>0</v>
      </c>
      <c r="AV196" s="19">
        <v>52844.84</v>
      </c>
      <c r="AW196" s="19">
        <v>138216.42000000001</v>
      </c>
      <c r="AX196" s="20">
        <v>86</v>
      </c>
      <c r="AY196" s="20">
        <v>300</v>
      </c>
      <c r="AZ196" s="19">
        <v>536500</v>
      </c>
      <c r="BA196" s="19">
        <v>127969</v>
      </c>
      <c r="BB196" s="21">
        <v>90</v>
      </c>
      <c r="BC196" s="21">
        <v>86.006562526861998</v>
      </c>
      <c r="BD196" s="21">
        <v>9.64</v>
      </c>
      <c r="BE196" s="21"/>
      <c r="BF196" s="17" t="s">
        <v>93</v>
      </c>
      <c r="BG196" s="14"/>
      <c r="BH196" s="17" t="s">
        <v>84</v>
      </c>
      <c r="BI196" s="17" t="s">
        <v>168</v>
      </c>
      <c r="BJ196" s="17" t="s">
        <v>416</v>
      </c>
      <c r="BK196" s="17" t="s">
        <v>79</v>
      </c>
      <c r="BL196" s="15" t="s">
        <v>80</v>
      </c>
      <c r="BM196" s="21">
        <v>952733.78177203995</v>
      </c>
      <c r="BN196" s="15" t="s">
        <v>81</v>
      </c>
      <c r="BO196" s="21"/>
      <c r="BP196" s="22">
        <v>38621</v>
      </c>
      <c r="BQ196" s="22">
        <v>47727</v>
      </c>
      <c r="BR196" s="21">
        <v>33783.379999999997</v>
      </c>
      <c r="BS196" s="21">
        <v>119.66</v>
      </c>
      <c r="BT196" s="21">
        <v>44.06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45139</v>
      </c>
      <c r="E197" s="8" t="s">
        <v>417</v>
      </c>
      <c r="F197" s="9">
        <v>1</v>
      </c>
      <c r="G197" s="9">
        <v>0</v>
      </c>
      <c r="H197" s="10">
        <v>49332.88</v>
      </c>
      <c r="I197" s="10">
        <v>0</v>
      </c>
      <c r="J197" s="10">
        <v>0</v>
      </c>
      <c r="K197" s="10">
        <v>49332.88</v>
      </c>
      <c r="L197" s="10">
        <v>275.32</v>
      </c>
      <c r="M197" s="10">
        <v>0</v>
      </c>
      <c r="N197" s="10">
        <v>0</v>
      </c>
      <c r="O197" s="10">
        <v>0</v>
      </c>
      <c r="P197" s="10">
        <v>0</v>
      </c>
      <c r="Q197" s="10">
        <v>2.13</v>
      </c>
      <c r="R197" s="10">
        <v>0</v>
      </c>
      <c r="S197" s="10">
        <v>49330.74</v>
      </c>
      <c r="T197" s="10">
        <v>0</v>
      </c>
      <c r="U197" s="10">
        <v>390.54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390.54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0.56000000000000005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2.477306</v>
      </c>
      <c r="AT197" s="10">
        <v>0</v>
      </c>
      <c r="AU197" s="10">
        <f t="shared" si="3"/>
        <v>0.21269399999999994</v>
      </c>
      <c r="AV197" s="10">
        <v>275.32</v>
      </c>
      <c r="AW197" s="10">
        <v>390.54</v>
      </c>
      <c r="AX197" s="11">
        <v>112</v>
      </c>
      <c r="AY197" s="11">
        <v>300</v>
      </c>
      <c r="AZ197" s="10">
        <v>386820</v>
      </c>
      <c r="BA197" s="10">
        <v>76212.22</v>
      </c>
      <c r="BB197" s="12">
        <v>76.78</v>
      </c>
      <c r="BC197" s="12">
        <v>49.6982533404748</v>
      </c>
      <c r="BD197" s="12">
        <v>9.5</v>
      </c>
      <c r="BE197" s="12"/>
      <c r="BF197" s="8" t="s">
        <v>93</v>
      </c>
      <c r="BG197" s="5"/>
      <c r="BH197" s="8" t="s">
        <v>174</v>
      </c>
      <c r="BI197" s="8" t="s">
        <v>175</v>
      </c>
      <c r="BJ197" s="8" t="s">
        <v>264</v>
      </c>
      <c r="BK197" s="8" t="s">
        <v>104</v>
      </c>
      <c r="BL197" s="6" t="s">
        <v>80</v>
      </c>
      <c r="BM197" s="12">
        <v>384322.08139428002</v>
      </c>
      <c r="BN197" s="6" t="s">
        <v>81</v>
      </c>
      <c r="BO197" s="12"/>
      <c r="BP197" s="13">
        <v>39392</v>
      </c>
      <c r="BQ197" s="13">
        <v>48517</v>
      </c>
      <c r="BR197" s="12">
        <v>189.48</v>
      </c>
      <c r="BS197" s="12">
        <v>52.93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82</v>
      </c>
      <c r="C198" s="15" t="s">
        <v>73</v>
      </c>
      <c r="D198" s="16">
        <v>45139</v>
      </c>
      <c r="E198" s="17" t="s">
        <v>418</v>
      </c>
      <c r="F198" s="18">
        <v>157</v>
      </c>
      <c r="G198" s="18">
        <v>156</v>
      </c>
      <c r="H198" s="19">
        <v>55397.095300000001</v>
      </c>
      <c r="I198" s="19">
        <v>31550.602500000001</v>
      </c>
      <c r="J198" s="19">
        <v>0</v>
      </c>
      <c r="K198" s="19">
        <v>86947.697799999994</v>
      </c>
      <c r="L198" s="19">
        <v>335.47750000000002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86947.697799999994</v>
      </c>
      <c r="T198" s="19">
        <v>82341.295100000003</v>
      </c>
      <c r="U198" s="19">
        <v>397.01249999999999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82738.3076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/>
      <c r="AT198" s="10">
        <v>0</v>
      </c>
      <c r="AU198" s="19">
        <f t="shared" si="3"/>
        <v>0</v>
      </c>
      <c r="AV198" s="19">
        <v>31886.080000000002</v>
      </c>
      <c r="AW198" s="19">
        <v>82738.3076</v>
      </c>
      <c r="AX198" s="20">
        <v>111</v>
      </c>
      <c r="AY198" s="20">
        <v>300</v>
      </c>
      <c r="AZ198" s="19">
        <v>391000</v>
      </c>
      <c r="BA198" s="19">
        <v>90211.02</v>
      </c>
      <c r="BB198" s="21">
        <v>90</v>
      </c>
      <c r="BC198" s="21">
        <v>86.744311304760799</v>
      </c>
      <c r="BD198" s="21">
        <v>8.6</v>
      </c>
      <c r="BE198" s="21"/>
      <c r="BF198" s="17" t="s">
        <v>75</v>
      </c>
      <c r="BG198" s="14"/>
      <c r="BH198" s="17" t="s">
        <v>120</v>
      </c>
      <c r="BI198" s="17" t="s">
        <v>180</v>
      </c>
      <c r="BJ198" s="17" t="s">
        <v>232</v>
      </c>
      <c r="BK198" s="17" t="s">
        <v>79</v>
      </c>
      <c r="BL198" s="15" t="s">
        <v>80</v>
      </c>
      <c r="BM198" s="21">
        <v>677385.342099812</v>
      </c>
      <c r="BN198" s="15" t="s">
        <v>81</v>
      </c>
      <c r="BO198" s="21"/>
      <c r="BP198" s="22">
        <v>39409</v>
      </c>
      <c r="BQ198" s="22">
        <v>48534</v>
      </c>
      <c r="BR198" s="21">
        <v>25640.581200000001</v>
      </c>
      <c r="BS198" s="21">
        <v>62.22</v>
      </c>
      <c r="BT198" s="21">
        <v>44.925199999999997</v>
      </c>
    </row>
    <row r="199" spans="1:72" s="1" customFormat="1" ht="18.2" customHeight="1" x14ac:dyDescent="0.15">
      <c r="A199" s="5">
        <v>197</v>
      </c>
      <c r="B199" s="6" t="s">
        <v>82</v>
      </c>
      <c r="C199" s="6" t="s">
        <v>73</v>
      </c>
      <c r="D199" s="7">
        <v>45139</v>
      </c>
      <c r="E199" s="8" t="s">
        <v>419</v>
      </c>
      <c r="F199" s="9">
        <v>158</v>
      </c>
      <c r="G199" s="9">
        <v>157</v>
      </c>
      <c r="H199" s="10">
        <v>47003.773399999998</v>
      </c>
      <c r="I199" s="10">
        <v>24552.491699999999</v>
      </c>
      <c r="J199" s="10">
        <v>0</v>
      </c>
      <c r="K199" s="10">
        <v>71556.265100000004</v>
      </c>
      <c r="L199" s="10">
        <v>272.93709999999999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71556.265100000004</v>
      </c>
      <c r="T199" s="10">
        <v>76087.083199999994</v>
      </c>
      <c r="U199" s="10">
        <v>372.11290000000002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76459.196100000001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>
        <v>0</v>
      </c>
      <c r="AU199" s="10">
        <f t="shared" si="3"/>
        <v>0</v>
      </c>
      <c r="AV199" s="10">
        <v>24825.428800000002</v>
      </c>
      <c r="AW199" s="10">
        <v>76459.196100000001</v>
      </c>
      <c r="AX199" s="11">
        <v>111</v>
      </c>
      <c r="AY199" s="11">
        <v>300</v>
      </c>
      <c r="AZ199" s="10">
        <v>426000</v>
      </c>
      <c r="BA199" s="10">
        <v>73829.990000000005</v>
      </c>
      <c r="BB199" s="12">
        <v>67.61</v>
      </c>
      <c r="BC199" s="12">
        <v>65.527830674377697</v>
      </c>
      <c r="BD199" s="12">
        <v>9.5</v>
      </c>
      <c r="BE199" s="12"/>
      <c r="BF199" s="8" t="s">
        <v>75</v>
      </c>
      <c r="BG199" s="5"/>
      <c r="BH199" s="8" t="s">
        <v>120</v>
      </c>
      <c r="BI199" s="8" t="s">
        <v>151</v>
      </c>
      <c r="BJ199" s="8" t="s">
        <v>122</v>
      </c>
      <c r="BK199" s="8" t="s">
        <v>79</v>
      </c>
      <c r="BL199" s="6" t="s">
        <v>80</v>
      </c>
      <c r="BM199" s="12">
        <v>557474.968752402</v>
      </c>
      <c r="BN199" s="6" t="s">
        <v>81</v>
      </c>
      <c r="BO199" s="12"/>
      <c r="BP199" s="13">
        <v>39409</v>
      </c>
      <c r="BQ199" s="13">
        <v>48534</v>
      </c>
      <c r="BR199" s="12">
        <v>21162.190299999998</v>
      </c>
      <c r="BS199" s="12">
        <v>51.27</v>
      </c>
      <c r="BT199" s="12">
        <v>44.925199999999997</v>
      </c>
    </row>
    <row r="200" spans="1:72" s="1" customFormat="1" ht="18.2" customHeight="1" x14ac:dyDescent="0.15">
      <c r="A200" s="14">
        <v>198</v>
      </c>
      <c r="B200" s="15" t="s">
        <v>82</v>
      </c>
      <c r="C200" s="15" t="s">
        <v>73</v>
      </c>
      <c r="D200" s="16">
        <v>45139</v>
      </c>
      <c r="E200" s="17" t="s">
        <v>420</v>
      </c>
      <c r="F200" s="18">
        <v>155</v>
      </c>
      <c r="G200" s="18">
        <v>154</v>
      </c>
      <c r="H200" s="19">
        <v>43195.241800000003</v>
      </c>
      <c r="I200" s="19">
        <v>66511.419800000003</v>
      </c>
      <c r="J200" s="19">
        <v>0</v>
      </c>
      <c r="K200" s="19">
        <v>109706.66160000001</v>
      </c>
      <c r="L200" s="19">
        <v>716.91390000000001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109706.66160000001</v>
      </c>
      <c r="T200" s="19">
        <v>90558.795199999993</v>
      </c>
      <c r="U200" s="19">
        <v>309.56610000000001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90868.361300000004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/>
      <c r="AT200" s="10">
        <v>0</v>
      </c>
      <c r="AU200" s="19">
        <f t="shared" si="3"/>
        <v>0</v>
      </c>
      <c r="AV200" s="19">
        <v>67228.333700000003</v>
      </c>
      <c r="AW200" s="19">
        <v>90868.361300000004</v>
      </c>
      <c r="AX200" s="20">
        <v>51</v>
      </c>
      <c r="AY200" s="20">
        <v>240</v>
      </c>
      <c r="AZ200" s="19">
        <v>520700</v>
      </c>
      <c r="BA200" s="19">
        <v>117423.79</v>
      </c>
      <c r="BB200" s="21">
        <v>87.96</v>
      </c>
      <c r="BC200" s="21">
        <v>82.179241143008596</v>
      </c>
      <c r="BD200" s="21">
        <v>8.6</v>
      </c>
      <c r="BE200" s="21"/>
      <c r="BF200" s="17" t="s">
        <v>93</v>
      </c>
      <c r="BG200" s="14"/>
      <c r="BH200" s="17" t="s">
        <v>108</v>
      </c>
      <c r="BI200" s="17" t="s">
        <v>109</v>
      </c>
      <c r="BJ200" s="17" t="s">
        <v>227</v>
      </c>
      <c r="BK200" s="17" t="s">
        <v>79</v>
      </c>
      <c r="BL200" s="15" t="s">
        <v>80</v>
      </c>
      <c r="BM200" s="21">
        <v>854694.10207367502</v>
      </c>
      <c r="BN200" s="15" t="s">
        <v>81</v>
      </c>
      <c r="BO200" s="21"/>
      <c r="BP200" s="22">
        <v>39401</v>
      </c>
      <c r="BQ200" s="22">
        <v>46701</v>
      </c>
      <c r="BR200" s="21">
        <v>31949.344400000002</v>
      </c>
      <c r="BS200" s="21">
        <v>76.31</v>
      </c>
      <c r="BT200" s="21">
        <v>44.925199999999997</v>
      </c>
    </row>
    <row r="201" spans="1:72" s="1" customFormat="1" ht="18.2" customHeight="1" x14ac:dyDescent="0.15">
      <c r="A201" s="5">
        <v>199</v>
      </c>
      <c r="B201" s="6" t="s">
        <v>133</v>
      </c>
      <c r="C201" s="6" t="s">
        <v>73</v>
      </c>
      <c r="D201" s="7">
        <v>45139</v>
      </c>
      <c r="E201" s="8" t="s">
        <v>421</v>
      </c>
      <c r="F201" s="9">
        <v>149</v>
      </c>
      <c r="G201" s="9">
        <v>148</v>
      </c>
      <c r="H201" s="10">
        <v>120591.85</v>
      </c>
      <c r="I201" s="10">
        <v>85072.2</v>
      </c>
      <c r="J201" s="10">
        <v>0</v>
      </c>
      <c r="K201" s="10">
        <v>205664.05</v>
      </c>
      <c r="L201" s="10">
        <v>972.61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205664.05</v>
      </c>
      <c r="T201" s="10">
        <v>198522.44</v>
      </c>
      <c r="U201" s="10">
        <v>943.57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199466.01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86044.81</v>
      </c>
      <c r="AW201" s="10">
        <v>199466.01</v>
      </c>
      <c r="AX201" s="11">
        <v>87</v>
      </c>
      <c r="AY201" s="11">
        <v>300</v>
      </c>
      <c r="AZ201" s="10">
        <v>883999.98</v>
      </c>
      <c r="BA201" s="10">
        <v>221251.54</v>
      </c>
      <c r="BB201" s="12">
        <v>90</v>
      </c>
      <c r="BC201" s="12">
        <v>83.6593702353439</v>
      </c>
      <c r="BD201" s="12">
        <v>9.39</v>
      </c>
      <c r="BE201" s="12"/>
      <c r="BF201" s="8" t="s">
        <v>93</v>
      </c>
      <c r="BG201" s="5"/>
      <c r="BH201" s="8" t="s">
        <v>108</v>
      </c>
      <c r="BI201" s="8" t="s">
        <v>109</v>
      </c>
      <c r="BJ201" s="8" t="s">
        <v>422</v>
      </c>
      <c r="BK201" s="8" t="s">
        <v>79</v>
      </c>
      <c r="BL201" s="6" t="s">
        <v>80</v>
      </c>
      <c r="BM201" s="12">
        <v>1602271.4389440999</v>
      </c>
      <c r="BN201" s="6" t="s">
        <v>81</v>
      </c>
      <c r="BO201" s="12"/>
      <c r="BP201" s="13">
        <v>38640</v>
      </c>
      <c r="BQ201" s="13">
        <v>47757</v>
      </c>
      <c r="BR201" s="12">
        <v>44231.11</v>
      </c>
      <c r="BS201" s="12">
        <v>183.6</v>
      </c>
      <c r="BT201" s="12">
        <v>43.9</v>
      </c>
    </row>
    <row r="202" spans="1:72" s="1" customFormat="1" ht="18.2" customHeight="1" x14ac:dyDescent="0.15">
      <c r="A202" s="14">
        <v>200</v>
      </c>
      <c r="B202" s="15" t="s">
        <v>82</v>
      </c>
      <c r="C202" s="15" t="s">
        <v>73</v>
      </c>
      <c r="D202" s="16">
        <v>45139</v>
      </c>
      <c r="E202" s="17" t="s">
        <v>423</v>
      </c>
      <c r="F202" s="18">
        <v>150</v>
      </c>
      <c r="G202" s="18">
        <v>149</v>
      </c>
      <c r="H202" s="19">
        <v>88550.033599999995</v>
      </c>
      <c r="I202" s="19">
        <v>49308.9683</v>
      </c>
      <c r="J202" s="19">
        <v>0</v>
      </c>
      <c r="K202" s="19">
        <v>137859.0019</v>
      </c>
      <c r="L202" s="19">
        <v>536.25139999999999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137859.0019</v>
      </c>
      <c r="T202" s="19">
        <v>124221.58779999999</v>
      </c>
      <c r="U202" s="19">
        <v>634.60860000000002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124856.1964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/>
      <c r="AT202" s="10">
        <v>0</v>
      </c>
      <c r="AU202" s="19">
        <f t="shared" si="3"/>
        <v>0</v>
      </c>
      <c r="AV202" s="19">
        <v>49845.219700000001</v>
      </c>
      <c r="AW202" s="19">
        <v>124856.1964</v>
      </c>
      <c r="AX202" s="20">
        <v>111</v>
      </c>
      <c r="AY202" s="20">
        <v>300</v>
      </c>
      <c r="AZ202" s="19">
        <v>625000</v>
      </c>
      <c r="BA202" s="19">
        <v>144199.19</v>
      </c>
      <c r="BB202" s="21">
        <v>90</v>
      </c>
      <c r="BC202" s="21">
        <v>86.042856211605596</v>
      </c>
      <c r="BD202" s="21">
        <v>8.6</v>
      </c>
      <c r="BE202" s="21"/>
      <c r="BF202" s="17" t="s">
        <v>75</v>
      </c>
      <c r="BG202" s="14"/>
      <c r="BH202" s="17" t="s">
        <v>328</v>
      </c>
      <c r="BI202" s="17" t="s">
        <v>424</v>
      </c>
      <c r="BJ202" s="17" t="s">
        <v>425</v>
      </c>
      <c r="BK202" s="17" t="s">
        <v>79</v>
      </c>
      <c r="BL202" s="15" t="s">
        <v>80</v>
      </c>
      <c r="BM202" s="21">
        <v>1074021.15900037</v>
      </c>
      <c r="BN202" s="15" t="s">
        <v>81</v>
      </c>
      <c r="BO202" s="21"/>
      <c r="BP202" s="22">
        <v>39409</v>
      </c>
      <c r="BQ202" s="22">
        <v>48534</v>
      </c>
      <c r="BR202" s="21">
        <v>37214.4565</v>
      </c>
      <c r="BS202" s="21">
        <v>99.46</v>
      </c>
      <c r="BT202" s="21">
        <v>44.925199999999997</v>
      </c>
    </row>
    <row r="203" spans="1:72" s="1" customFormat="1" ht="18.2" customHeight="1" x14ac:dyDescent="0.15">
      <c r="A203" s="5">
        <v>201</v>
      </c>
      <c r="B203" s="6" t="s">
        <v>82</v>
      </c>
      <c r="C203" s="6" t="s">
        <v>73</v>
      </c>
      <c r="D203" s="7">
        <v>45139</v>
      </c>
      <c r="E203" s="8" t="s">
        <v>426</v>
      </c>
      <c r="F203" s="9">
        <v>158</v>
      </c>
      <c r="G203" s="9">
        <v>157</v>
      </c>
      <c r="H203" s="10">
        <v>98932.224300000002</v>
      </c>
      <c r="I203" s="10">
        <v>50330.7189</v>
      </c>
      <c r="J203" s="10">
        <v>0</v>
      </c>
      <c r="K203" s="10">
        <v>149262.94320000001</v>
      </c>
      <c r="L203" s="10">
        <v>559.41679999999997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149262.94320000001</v>
      </c>
      <c r="T203" s="10">
        <v>159144.09179999999</v>
      </c>
      <c r="U203" s="10">
        <v>783.21320000000003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159927.30499999999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>
        <v>0</v>
      </c>
      <c r="AU203" s="10">
        <f t="shared" si="3"/>
        <v>0</v>
      </c>
      <c r="AV203" s="10">
        <v>50890.135699999999</v>
      </c>
      <c r="AW203" s="10">
        <v>159927.30499999999</v>
      </c>
      <c r="AX203" s="11">
        <v>113</v>
      </c>
      <c r="AY203" s="11">
        <v>300</v>
      </c>
      <c r="AZ203" s="10">
        <v>719000</v>
      </c>
      <c r="BA203" s="10">
        <v>153672.32000000001</v>
      </c>
      <c r="BB203" s="12">
        <v>90</v>
      </c>
      <c r="BC203" s="12">
        <v>87.417596662821296</v>
      </c>
      <c r="BD203" s="12">
        <v>9.5</v>
      </c>
      <c r="BE203" s="12"/>
      <c r="BF203" s="8" t="s">
        <v>93</v>
      </c>
      <c r="BG203" s="5"/>
      <c r="BH203" s="8" t="s">
        <v>94</v>
      </c>
      <c r="BI203" s="8" t="s">
        <v>192</v>
      </c>
      <c r="BJ203" s="8" t="s">
        <v>427</v>
      </c>
      <c r="BK203" s="8" t="s">
        <v>79</v>
      </c>
      <c r="BL203" s="6" t="s">
        <v>80</v>
      </c>
      <c r="BM203" s="12">
        <v>1162866.09537299</v>
      </c>
      <c r="BN203" s="6" t="s">
        <v>81</v>
      </c>
      <c r="BO203" s="12"/>
      <c r="BP203" s="13">
        <v>39451</v>
      </c>
      <c r="BQ203" s="13">
        <v>48576</v>
      </c>
      <c r="BR203" s="12">
        <v>41731.687599999997</v>
      </c>
      <c r="BS203" s="12">
        <v>106.72</v>
      </c>
      <c r="BT203" s="12">
        <v>44.925199999999997</v>
      </c>
    </row>
    <row r="204" spans="1:72" s="1" customFormat="1" ht="18.2" customHeight="1" x14ac:dyDescent="0.15">
      <c r="A204" s="14">
        <v>202</v>
      </c>
      <c r="B204" s="15" t="s">
        <v>82</v>
      </c>
      <c r="C204" s="15" t="s">
        <v>73</v>
      </c>
      <c r="D204" s="16">
        <v>45139</v>
      </c>
      <c r="E204" s="17" t="s">
        <v>428</v>
      </c>
      <c r="F204" s="18">
        <v>1</v>
      </c>
      <c r="G204" s="18">
        <v>1</v>
      </c>
      <c r="H204" s="19">
        <v>168231.21290000001</v>
      </c>
      <c r="I204" s="19">
        <v>786.33860000000004</v>
      </c>
      <c r="J204" s="19">
        <v>0</v>
      </c>
      <c r="K204" s="19">
        <v>169017.5515</v>
      </c>
      <c r="L204" s="19">
        <v>793.09450000000004</v>
      </c>
      <c r="M204" s="19">
        <v>0</v>
      </c>
      <c r="N204" s="19">
        <v>0</v>
      </c>
      <c r="O204" s="19">
        <v>786.33860000000004</v>
      </c>
      <c r="P204" s="19">
        <v>0</v>
      </c>
      <c r="Q204" s="19">
        <v>0</v>
      </c>
      <c r="R204" s="19">
        <v>0</v>
      </c>
      <c r="S204" s="19">
        <v>168231.21290000001</v>
      </c>
      <c r="T204" s="19">
        <v>1274.7706000000001</v>
      </c>
      <c r="U204" s="19">
        <v>1445.3866</v>
      </c>
      <c r="V204" s="19">
        <v>0</v>
      </c>
      <c r="W204" s="19">
        <v>1274.7706000000001</v>
      </c>
      <c r="X204" s="19">
        <v>99.818600000000004</v>
      </c>
      <c r="Y204" s="19">
        <v>0</v>
      </c>
      <c r="Z204" s="19">
        <v>0</v>
      </c>
      <c r="AA204" s="19">
        <v>1345.568</v>
      </c>
      <c r="AB204" s="19">
        <v>343.14190000000002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145.93029999999999</v>
      </c>
      <c r="AJ204" s="19">
        <v>0</v>
      </c>
      <c r="AK204" s="19">
        <v>0</v>
      </c>
      <c r="AL204" s="19">
        <v>0</v>
      </c>
      <c r="AM204" s="19">
        <v>301.72410000000002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/>
      <c r="AT204" s="10">
        <v>0</v>
      </c>
      <c r="AU204" s="19">
        <f t="shared" si="3"/>
        <v>2951.7240999999999</v>
      </c>
      <c r="AV204" s="19">
        <v>793.09450000000004</v>
      </c>
      <c r="AW204" s="19">
        <v>1345.568</v>
      </c>
      <c r="AX204" s="20">
        <v>118</v>
      </c>
      <c r="AY204" s="20">
        <v>180</v>
      </c>
      <c r="AZ204" s="19">
        <v>344000</v>
      </c>
      <c r="BA204" s="19">
        <v>240800</v>
      </c>
      <c r="BB204" s="21"/>
      <c r="BC204" s="21"/>
      <c r="BD204" s="21">
        <v>10.31</v>
      </c>
      <c r="BE204" s="21"/>
      <c r="BF204" s="17"/>
      <c r="BG204" s="14"/>
      <c r="BH204" s="17" t="s">
        <v>120</v>
      </c>
      <c r="BI204" s="17" t="s">
        <v>121</v>
      </c>
      <c r="BJ204" s="17" t="s">
        <v>122</v>
      </c>
      <c r="BK204" s="17" t="s">
        <v>104</v>
      </c>
      <c r="BL204" s="15" t="s">
        <v>91</v>
      </c>
      <c r="BM204" s="21">
        <v>168231.21290000001</v>
      </c>
      <c r="BN204" s="15" t="s">
        <v>81</v>
      </c>
      <c r="BO204" s="21"/>
      <c r="BP204" s="22">
        <v>43312</v>
      </c>
      <c r="BQ204" s="22">
        <v>48791</v>
      </c>
      <c r="BR204" s="21">
        <v>0</v>
      </c>
      <c r="BS204" s="21">
        <v>343.14190000000002</v>
      </c>
      <c r="BT204" s="21">
        <v>350</v>
      </c>
    </row>
    <row r="205" spans="1:72" s="1" customFormat="1" ht="18.2" customHeight="1" x14ac:dyDescent="0.15">
      <c r="A205" s="5">
        <v>203</v>
      </c>
      <c r="B205" s="6" t="s">
        <v>82</v>
      </c>
      <c r="C205" s="6" t="s">
        <v>73</v>
      </c>
      <c r="D205" s="7">
        <v>45139</v>
      </c>
      <c r="E205" s="8" t="s">
        <v>429</v>
      </c>
      <c r="F205" s="9">
        <v>129</v>
      </c>
      <c r="G205" s="9">
        <v>128</v>
      </c>
      <c r="H205" s="10">
        <v>55939.2621</v>
      </c>
      <c r="I205" s="10">
        <v>26273.995699999999</v>
      </c>
      <c r="J205" s="10">
        <v>0</v>
      </c>
      <c r="K205" s="10">
        <v>82213.257800000007</v>
      </c>
      <c r="L205" s="10">
        <v>324.80739999999997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82213.257800000007</v>
      </c>
      <c r="T205" s="10">
        <v>71954.097399999999</v>
      </c>
      <c r="U205" s="10">
        <v>442.8526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72396.95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/>
      <c r="AT205" s="10">
        <v>0</v>
      </c>
      <c r="AU205" s="10">
        <f t="shared" si="3"/>
        <v>0</v>
      </c>
      <c r="AV205" s="10">
        <v>26598.803100000001</v>
      </c>
      <c r="AW205" s="10">
        <v>72396.95</v>
      </c>
      <c r="AX205" s="11">
        <v>111</v>
      </c>
      <c r="AY205" s="11">
        <v>300</v>
      </c>
      <c r="AZ205" s="10">
        <v>407300</v>
      </c>
      <c r="BA205" s="10">
        <v>87863.71</v>
      </c>
      <c r="BB205" s="12">
        <v>90</v>
      </c>
      <c r="BC205" s="12">
        <v>84.212164521621105</v>
      </c>
      <c r="BD205" s="12">
        <v>9.5</v>
      </c>
      <c r="BE205" s="12"/>
      <c r="BF205" s="8" t="s">
        <v>93</v>
      </c>
      <c r="BG205" s="5"/>
      <c r="BH205" s="8" t="s">
        <v>76</v>
      </c>
      <c r="BI205" s="8" t="s">
        <v>153</v>
      </c>
      <c r="BJ205" s="8" t="s">
        <v>154</v>
      </c>
      <c r="BK205" s="8" t="s">
        <v>79</v>
      </c>
      <c r="BL205" s="6" t="s">
        <v>80</v>
      </c>
      <c r="BM205" s="12">
        <v>640500.63623413199</v>
      </c>
      <c r="BN205" s="6" t="s">
        <v>81</v>
      </c>
      <c r="BO205" s="12"/>
      <c r="BP205" s="13">
        <v>39412</v>
      </c>
      <c r="BQ205" s="13">
        <v>48537</v>
      </c>
      <c r="BR205" s="12">
        <v>24852.225999999999</v>
      </c>
      <c r="BS205" s="12">
        <v>61.02</v>
      </c>
      <c r="BT205" s="12">
        <v>44.925199999999997</v>
      </c>
    </row>
    <row r="206" spans="1:72" s="1" customFormat="1" ht="18.2" customHeight="1" x14ac:dyDescent="0.15">
      <c r="A206" s="14">
        <v>204</v>
      </c>
      <c r="B206" s="15" t="s">
        <v>82</v>
      </c>
      <c r="C206" s="15" t="s">
        <v>73</v>
      </c>
      <c r="D206" s="16">
        <v>45139</v>
      </c>
      <c r="E206" s="17" t="s">
        <v>430</v>
      </c>
      <c r="F206" s="18">
        <v>129</v>
      </c>
      <c r="G206" s="18">
        <v>128</v>
      </c>
      <c r="H206" s="19">
        <v>33798.198600000003</v>
      </c>
      <c r="I206" s="19">
        <v>44263.804600000003</v>
      </c>
      <c r="J206" s="19">
        <v>0</v>
      </c>
      <c r="K206" s="19">
        <v>78062.003200000006</v>
      </c>
      <c r="L206" s="19">
        <v>551.44100000000003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78062.003200000006</v>
      </c>
      <c r="T206" s="19">
        <v>59836.687700000002</v>
      </c>
      <c r="U206" s="19">
        <v>267.56900000000002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60104.256699999998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/>
      <c r="AT206" s="10">
        <v>0</v>
      </c>
      <c r="AU206" s="19">
        <f t="shared" si="3"/>
        <v>0</v>
      </c>
      <c r="AV206" s="19">
        <v>44815.245600000002</v>
      </c>
      <c r="AW206" s="19">
        <v>60104.256699999998</v>
      </c>
      <c r="AX206" s="20">
        <v>51</v>
      </c>
      <c r="AY206" s="20">
        <v>240</v>
      </c>
      <c r="AZ206" s="19">
        <v>400000</v>
      </c>
      <c r="BA206" s="19">
        <v>87863.71</v>
      </c>
      <c r="BB206" s="21">
        <v>90</v>
      </c>
      <c r="BC206" s="21">
        <v>79.959977651751799</v>
      </c>
      <c r="BD206" s="21">
        <v>9.5</v>
      </c>
      <c r="BE206" s="21"/>
      <c r="BF206" s="17" t="s">
        <v>93</v>
      </c>
      <c r="BG206" s="14"/>
      <c r="BH206" s="17" t="s">
        <v>76</v>
      </c>
      <c r="BI206" s="17" t="s">
        <v>153</v>
      </c>
      <c r="BJ206" s="17" t="s">
        <v>154</v>
      </c>
      <c r="BK206" s="17" t="s">
        <v>79</v>
      </c>
      <c r="BL206" s="15" t="s">
        <v>80</v>
      </c>
      <c r="BM206" s="21">
        <v>608159.36569431005</v>
      </c>
      <c r="BN206" s="15" t="s">
        <v>81</v>
      </c>
      <c r="BO206" s="21"/>
      <c r="BP206" s="22">
        <v>39412</v>
      </c>
      <c r="BQ206" s="22">
        <v>46712</v>
      </c>
      <c r="BR206" s="21">
        <v>24191.810600000001</v>
      </c>
      <c r="BS206" s="21">
        <v>58.17</v>
      </c>
      <c r="BT206" s="21">
        <v>44.925199999999997</v>
      </c>
    </row>
    <row r="207" spans="1:72" s="1" customFormat="1" ht="18.2" customHeight="1" x14ac:dyDescent="0.15">
      <c r="A207" s="5">
        <v>205</v>
      </c>
      <c r="B207" s="6" t="s">
        <v>82</v>
      </c>
      <c r="C207" s="6" t="s">
        <v>73</v>
      </c>
      <c r="D207" s="7">
        <v>45139</v>
      </c>
      <c r="E207" s="8" t="s">
        <v>431</v>
      </c>
      <c r="F207" s="9">
        <v>160</v>
      </c>
      <c r="G207" s="9">
        <v>159</v>
      </c>
      <c r="H207" s="10">
        <v>57310.249600000003</v>
      </c>
      <c r="I207" s="10">
        <v>30136.7569</v>
      </c>
      <c r="J207" s="10">
        <v>0</v>
      </c>
      <c r="K207" s="10">
        <v>87447.006500000003</v>
      </c>
      <c r="L207" s="10">
        <v>332.75369999999998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87447.006500000003</v>
      </c>
      <c r="T207" s="10">
        <v>94640.338199999998</v>
      </c>
      <c r="U207" s="10">
        <v>453.7063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95094.044500000004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>
        <v>0</v>
      </c>
      <c r="AU207" s="10">
        <f t="shared" si="3"/>
        <v>0</v>
      </c>
      <c r="AV207" s="10">
        <v>30469.510600000001</v>
      </c>
      <c r="AW207" s="10">
        <v>95094.044500000004</v>
      </c>
      <c r="AX207" s="11">
        <v>111</v>
      </c>
      <c r="AY207" s="11">
        <v>300</v>
      </c>
      <c r="AZ207" s="10">
        <v>391000</v>
      </c>
      <c r="BA207" s="10">
        <v>90015.77</v>
      </c>
      <c r="BB207" s="12">
        <v>90</v>
      </c>
      <c r="BC207" s="12">
        <v>87.431686525594401</v>
      </c>
      <c r="BD207" s="12">
        <v>9.5</v>
      </c>
      <c r="BE207" s="12"/>
      <c r="BF207" s="8" t="s">
        <v>93</v>
      </c>
      <c r="BG207" s="5"/>
      <c r="BH207" s="8" t="s">
        <v>120</v>
      </c>
      <c r="BI207" s="8" t="s">
        <v>180</v>
      </c>
      <c r="BJ207" s="8" t="s">
        <v>232</v>
      </c>
      <c r="BK207" s="8" t="s">
        <v>79</v>
      </c>
      <c r="BL207" s="6" t="s">
        <v>80</v>
      </c>
      <c r="BM207" s="12">
        <v>681275.31737369299</v>
      </c>
      <c r="BN207" s="6" t="s">
        <v>81</v>
      </c>
      <c r="BO207" s="12"/>
      <c r="BP207" s="13">
        <v>39416</v>
      </c>
      <c r="BQ207" s="13">
        <v>48541</v>
      </c>
      <c r="BR207" s="12">
        <v>26052.259099999999</v>
      </c>
      <c r="BS207" s="12">
        <v>62.51</v>
      </c>
      <c r="BT207" s="12">
        <v>44.925199999999997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45139</v>
      </c>
      <c r="E208" s="17" t="s">
        <v>432</v>
      </c>
      <c r="F208" s="18">
        <v>165</v>
      </c>
      <c r="G208" s="18">
        <v>164</v>
      </c>
      <c r="H208" s="19">
        <v>63611.79</v>
      </c>
      <c r="I208" s="19">
        <v>31672.71</v>
      </c>
      <c r="J208" s="19">
        <v>2.69</v>
      </c>
      <c r="K208" s="19">
        <v>95284.5</v>
      </c>
      <c r="L208" s="19">
        <v>345.59</v>
      </c>
      <c r="M208" s="19">
        <v>0</v>
      </c>
      <c r="N208" s="19">
        <v>0</v>
      </c>
      <c r="O208" s="19">
        <v>2.69</v>
      </c>
      <c r="P208" s="19">
        <v>0</v>
      </c>
      <c r="Q208" s="19">
        <v>0</v>
      </c>
      <c r="R208" s="19">
        <v>0</v>
      </c>
      <c r="S208" s="19">
        <v>95281.81</v>
      </c>
      <c r="T208" s="19">
        <v>107589.51</v>
      </c>
      <c r="U208" s="19">
        <v>503.57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108093.08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0">
        <v>0</v>
      </c>
      <c r="AU208" s="19">
        <f t="shared" si="3"/>
        <v>0</v>
      </c>
      <c r="AV208" s="19">
        <v>32015.61</v>
      </c>
      <c r="AW208" s="19">
        <v>108093.08</v>
      </c>
      <c r="AX208" s="20">
        <v>115</v>
      </c>
      <c r="AY208" s="20">
        <v>300</v>
      </c>
      <c r="AZ208" s="19">
        <v>426000</v>
      </c>
      <c r="BA208" s="19">
        <v>97192.18</v>
      </c>
      <c r="BB208" s="21">
        <v>90</v>
      </c>
      <c r="BC208" s="21">
        <v>88.2309965678309</v>
      </c>
      <c r="BD208" s="21">
        <v>9.5</v>
      </c>
      <c r="BE208" s="21"/>
      <c r="BF208" s="17" t="s">
        <v>93</v>
      </c>
      <c r="BG208" s="14"/>
      <c r="BH208" s="17" t="s">
        <v>120</v>
      </c>
      <c r="BI208" s="17" t="s">
        <v>151</v>
      </c>
      <c r="BJ208" s="17" t="s">
        <v>122</v>
      </c>
      <c r="BK208" s="17" t="s">
        <v>79</v>
      </c>
      <c r="BL208" s="15" t="s">
        <v>80</v>
      </c>
      <c r="BM208" s="21">
        <v>742314.09336682002</v>
      </c>
      <c r="BN208" s="15" t="s">
        <v>81</v>
      </c>
      <c r="BO208" s="21"/>
      <c r="BP208" s="22">
        <v>39465</v>
      </c>
      <c r="BQ208" s="22">
        <v>48590</v>
      </c>
      <c r="BR208" s="21">
        <v>41813.19</v>
      </c>
      <c r="BS208" s="21">
        <v>67.48</v>
      </c>
      <c r="BT208" s="21">
        <v>45.6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45139</v>
      </c>
      <c r="E209" s="8" t="s">
        <v>433</v>
      </c>
      <c r="F209" s="9">
        <v>54</v>
      </c>
      <c r="G209" s="9">
        <v>53</v>
      </c>
      <c r="H209" s="10">
        <v>54041.41</v>
      </c>
      <c r="I209" s="10">
        <v>13718.54</v>
      </c>
      <c r="J209" s="10">
        <v>2.21</v>
      </c>
      <c r="K209" s="10">
        <v>67759.95</v>
      </c>
      <c r="L209" s="10">
        <v>312.07</v>
      </c>
      <c r="M209" s="10">
        <v>0</v>
      </c>
      <c r="N209" s="10">
        <v>0</v>
      </c>
      <c r="O209" s="10">
        <v>2.21</v>
      </c>
      <c r="P209" s="10">
        <v>0</v>
      </c>
      <c r="Q209" s="10">
        <v>0</v>
      </c>
      <c r="R209" s="10">
        <v>0</v>
      </c>
      <c r="S209" s="10">
        <v>67757.740000000005</v>
      </c>
      <c r="T209" s="10">
        <v>23347.02</v>
      </c>
      <c r="U209" s="10">
        <v>387.28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23734.3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14028.4</v>
      </c>
      <c r="AW209" s="10">
        <v>23734.3</v>
      </c>
      <c r="AX209" s="11">
        <v>113</v>
      </c>
      <c r="AY209" s="11">
        <v>300</v>
      </c>
      <c r="AZ209" s="10">
        <v>375900</v>
      </c>
      <c r="BA209" s="10">
        <v>86129.07</v>
      </c>
      <c r="BB209" s="12">
        <v>90</v>
      </c>
      <c r="BC209" s="12">
        <v>70.803000659359299</v>
      </c>
      <c r="BD209" s="12">
        <v>8.6</v>
      </c>
      <c r="BE209" s="12"/>
      <c r="BF209" s="8" t="s">
        <v>75</v>
      </c>
      <c r="BG209" s="5"/>
      <c r="BH209" s="8" t="s">
        <v>174</v>
      </c>
      <c r="BI209" s="8" t="s">
        <v>175</v>
      </c>
      <c r="BJ209" s="8" t="s">
        <v>434</v>
      </c>
      <c r="BK209" s="8" t="s">
        <v>79</v>
      </c>
      <c r="BL209" s="6" t="s">
        <v>80</v>
      </c>
      <c r="BM209" s="12">
        <v>527881.71568827995</v>
      </c>
      <c r="BN209" s="6" t="s">
        <v>81</v>
      </c>
      <c r="BO209" s="12"/>
      <c r="BP209" s="13">
        <v>39433</v>
      </c>
      <c r="BQ209" s="13">
        <v>48558</v>
      </c>
      <c r="BR209" s="12">
        <v>13961.71</v>
      </c>
      <c r="BS209" s="12">
        <v>59.41</v>
      </c>
      <c r="BT209" s="12">
        <v>44.28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45139</v>
      </c>
      <c r="E210" s="17" t="s">
        <v>435</v>
      </c>
      <c r="F210" s="15" t="s">
        <v>244</v>
      </c>
      <c r="G210" s="18">
        <v>35</v>
      </c>
      <c r="H210" s="19">
        <v>80822.62</v>
      </c>
      <c r="I210" s="19">
        <v>13554.11</v>
      </c>
      <c r="J210" s="19">
        <v>45470.78</v>
      </c>
      <c r="K210" s="19">
        <v>94376.73</v>
      </c>
      <c r="L210" s="19">
        <v>445.02</v>
      </c>
      <c r="M210" s="19">
        <v>0</v>
      </c>
      <c r="N210" s="19">
        <v>0</v>
      </c>
      <c r="O210" s="19">
        <v>13554.11</v>
      </c>
      <c r="P210" s="19">
        <v>445.02</v>
      </c>
      <c r="Q210" s="19">
        <v>80377.59</v>
      </c>
      <c r="R210" s="19">
        <v>0</v>
      </c>
      <c r="S210" s="19">
        <v>0</v>
      </c>
      <c r="T210" s="19">
        <v>24415.29</v>
      </c>
      <c r="U210" s="19">
        <v>639.82000000000005</v>
      </c>
      <c r="V210" s="19">
        <v>0</v>
      </c>
      <c r="W210" s="19">
        <v>24415.29</v>
      </c>
      <c r="X210" s="19">
        <v>639.82000000000005</v>
      </c>
      <c r="Y210" s="19">
        <v>0</v>
      </c>
      <c r="Z210" s="19">
        <v>0</v>
      </c>
      <c r="AA210" s="19">
        <v>0</v>
      </c>
      <c r="AB210" s="19">
        <v>86.23</v>
      </c>
      <c r="AC210" s="19">
        <v>0</v>
      </c>
      <c r="AD210" s="19">
        <v>0</v>
      </c>
      <c r="AE210" s="19">
        <v>0</v>
      </c>
      <c r="AF210" s="19">
        <v>44.24</v>
      </c>
      <c r="AG210" s="19">
        <v>0</v>
      </c>
      <c r="AH210" s="19">
        <v>58.55</v>
      </c>
      <c r="AI210" s="19">
        <v>160.09</v>
      </c>
      <c r="AJ210" s="19">
        <v>3018.05</v>
      </c>
      <c r="AK210" s="19">
        <v>0</v>
      </c>
      <c r="AL210" s="19">
        <v>0</v>
      </c>
      <c r="AM210" s="19">
        <v>1733.43</v>
      </c>
      <c r="AN210" s="19">
        <v>0</v>
      </c>
      <c r="AO210" s="19">
        <v>2049.25</v>
      </c>
      <c r="AP210" s="19">
        <v>5603.15</v>
      </c>
      <c r="AQ210" s="19">
        <v>0</v>
      </c>
      <c r="AR210" s="19">
        <v>0</v>
      </c>
      <c r="AS210" s="19">
        <v>75.991673000000006</v>
      </c>
      <c r="AT210" s="10">
        <v>37808.100000000006</v>
      </c>
      <c r="AU210" s="19">
        <f t="shared" si="3"/>
        <v>48829.948327000006</v>
      </c>
      <c r="AV210" s="19">
        <v>0</v>
      </c>
      <c r="AW210" s="19">
        <v>0</v>
      </c>
      <c r="AX210" s="20">
        <v>113</v>
      </c>
      <c r="AY210" s="20">
        <v>300</v>
      </c>
      <c r="AZ210" s="19">
        <v>541800</v>
      </c>
      <c r="BA210" s="19">
        <v>124166.76</v>
      </c>
      <c r="BB210" s="21">
        <v>90</v>
      </c>
      <c r="BC210" s="21">
        <v>0</v>
      </c>
      <c r="BD210" s="21">
        <v>9.5</v>
      </c>
      <c r="BE210" s="21"/>
      <c r="BF210" s="17" t="s">
        <v>93</v>
      </c>
      <c r="BG210" s="14"/>
      <c r="BH210" s="17" t="s">
        <v>120</v>
      </c>
      <c r="BI210" s="17" t="s">
        <v>180</v>
      </c>
      <c r="BJ210" s="17" t="s">
        <v>232</v>
      </c>
      <c r="BK210" s="17" t="s">
        <v>90</v>
      </c>
      <c r="BL210" s="15" t="s">
        <v>80</v>
      </c>
      <c r="BM210" s="21">
        <v>0</v>
      </c>
      <c r="BN210" s="15" t="s">
        <v>81</v>
      </c>
      <c r="BO210" s="21"/>
      <c r="BP210" s="22">
        <v>39430</v>
      </c>
      <c r="BQ210" s="22">
        <v>48555</v>
      </c>
      <c r="BR210" s="21">
        <v>0</v>
      </c>
      <c r="BS210" s="21">
        <v>0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45139</v>
      </c>
      <c r="E211" s="8" t="s">
        <v>436</v>
      </c>
      <c r="F211" s="9">
        <v>72</v>
      </c>
      <c r="G211" s="9">
        <v>71</v>
      </c>
      <c r="H211" s="10">
        <v>72235.039999999994</v>
      </c>
      <c r="I211" s="10">
        <v>24155.83</v>
      </c>
      <c r="J211" s="10">
        <v>3.08</v>
      </c>
      <c r="K211" s="10">
        <v>96390.87</v>
      </c>
      <c r="L211" s="10">
        <v>435.34</v>
      </c>
      <c r="M211" s="10">
        <v>0</v>
      </c>
      <c r="N211" s="10">
        <v>0</v>
      </c>
      <c r="O211" s="10">
        <v>3.08</v>
      </c>
      <c r="P211" s="10">
        <v>0</v>
      </c>
      <c r="Q211" s="10">
        <v>0</v>
      </c>
      <c r="R211" s="10">
        <v>0</v>
      </c>
      <c r="S211" s="10">
        <v>96387.79</v>
      </c>
      <c r="T211" s="10">
        <v>43507.18</v>
      </c>
      <c r="U211" s="10">
        <v>517.66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44024.84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24588.09</v>
      </c>
      <c r="AW211" s="10">
        <v>44024.84</v>
      </c>
      <c r="AX211" s="11">
        <v>114</v>
      </c>
      <c r="AY211" s="11">
        <v>300</v>
      </c>
      <c r="AZ211" s="10">
        <v>515800</v>
      </c>
      <c r="BA211" s="10">
        <v>117368.22</v>
      </c>
      <c r="BB211" s="12">
        <v>89.86</v>
      </c>
      <c r="BC211" s="12">
        <v>73.796866046021705</v>
      </c>
      <c r="BD211" s="12">
        <v>8.6</v>
      </c>
      <c r="BE211" s="12"/>
      <c r="BF211" s="8" t="s">
        <v>93</v>
      </c>
      <c r="BG211" s="5"/>
      <c r="BH211" s="8" t="s">
        <v>108</v>
      </c>
      <c r="BI211" s="8" t="s">
        <v>109</v>
      </c>
      <c r="BJ211" s="8" t="s">
        <v>227</v>
      </c>
      <c r="BK211" s="8" t="s">
        <v>79</v>
      </c>
      <c r="BL211" s="6" t="s">
        <v>80</v>
      </c>
      <c r="BM211" s="12">
        <v>750930.47608437994</v>
      </c>
      <c r="BN211" s="6" t="s">
        <v>81</v>
      </c>
      <c r="BO211" s="12"/>
      <c r="BP211" s="13">
        <v>39470</v>
      </c>
      <c r="BQ211" s="13">
        <v>48595</v>
      </c>
      <c r="BR211" s="12">
        <v>18912.490000000002</v>
      </c>
      <c r="BS211" s="12">
        <v>80.95</v>
      </c>
      <c r="BT211" s="12">
        <v>45.59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45139</v>
      </c>
      <c r="E212" s="17" t="s">
        <v>437</v>
      </c>
      <c r="F212" s="18">
        <v>172</v>
      </c>
      <c r="G212" s="18">
        <v>171</v>
      </c>
      <c r="H212" s="19">
        <v>63506.400000000001</v>
      </c>
      <c r="I212" s="19">
        <v>32673.23</v>
      </c>
      <c r="J212" s="19">
        <v>2.73</v>
      </c>
      <c r="K212" s="19">
        <v>96179.63</v>
      </c>
      <c r="L212" s="19">
        <v>349.65</v>
      </c>
      <c r="M212" s="19">
        <v>0</v>
      </c>
      <c r="N212" s="19">
        <v>0</v>
      </c>
      <c r="O212" s="19">
        <v>2.73</v>
      </c>
      <c r="P212" s="19">
        <v>0</v>
      </c>
      <c r="Q212" s="19">
        <v>0</v>
      </c>
      <c r="R212" s="19">
        <v>0</v>
      </c>
      <c r="S212" s="19">
        <v>96176.9</v>
      </c>
      <c r="T212" s="19">
        <v>112301.06</v>
      </c>
      <c r="U212" s="19">
        <v>502.74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112803.8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0">
        <v>0</v>
      </c>
      <c r="AU212" s="19">
        <f t="shared" si="3"/>
        <v>0</v>
      </c>
      <c r="AV212" s="19">
        <v>33020.15</v>
      </c>
      <c r="AW212" s="19">
        <v>112803.8</v>
      </c>
      <c r="AX212" s="20">
        <v>113</v>
      </c>
      <c r="AY212" s="20">
        <v>300</v>
      </c>
      <c r="AZ212" s="19">
        <v>426000</v>
      </c>
      <c r="BA212" s="19">
        <v>97561.75</v>
      </c>
      <c r="BB212" s="21">
        <v>90</v>
      </c>
      <c r="BC212" s="21">
        <v>88.722486015267293</v>
      </c>
      <c r="BD212" s="21">
        <v>9.5</v>
      </c>
      <c r="BE212" s="21"/>
      <c r="BF212" s="17" t="s">
        <v>93</v>
      </c>
      <c r="BG212" s="14"/>
      <c r="BH212" s="17" t="s">
        <v>120</v>
      </c>
      <c r="BI212" s="17" t="s">
        <v>151</v>
      </c>
      <c r="BJ212" s="17" t="s">
        <v>122</v>
      </c>
      <c r="BK212" s="17" t="s">
        <v>79</v>
      </c>
      <c r="BL212" s="15" t="s">
        <v>80</v>
      </c>
      <c r="BM212" s="21">
        <v>749287.49072180002</v>
      </c>
      <c r="BN212" s="15" t="s">
        <v>81</v>
      </c>
      <c r="BO212" s="21"/>
      <c r="BP212" s="22">
        <v>39440</v>
      </c>
      <c r="BQ212" s="22">
        <v>48565</v>
      </c>
      <c r="BR212" s="21">
        <v>43061.88</v>
      </c>
      <c r="BS212" s="21">
        <v>67.75</v>
      </c>
      <c r="BT212" s="21">
        <v>44.19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45139</v>
      </c>
      <c r="E213" s="8" t="s">
        <v>438</v>
      </c>
      <c r="F213" s="9">
        <v>96</v>
      </c>
      <c r="G213" s="9">
        <v>95</v>
      </c>
      <c r="H213" s="10">
        <v>51621.599999999999</v>
      </c>
      <c r="I213" s="10">
        <v>23464.67</v>
      </c>
      <c r="J213" s="10">
        <v>2.41</v>
      </c>
      <c r="K213" s="10">
        <v>75086.27</v>
      </c>
      <c r="L213" s="10">
        <v>341.43</v>
      </c>
      <c r="M213" s="10">
        <v>0</v>
      </c>
      <c r="N213" s="10">
        <v>0</v>
      </c>
      <c r="O213" s="10">
        <v>2.41</v>
      </c>
      <c r="P213" s="10">
        <v>0</v>
      </c>
      <c r="Q213" s="10">
        <v>0</v>
      </c>
      <c r="R213" s="10">
        <v>0</v>
      </c>
      <c r="S213" s="10">
        <v>75083.86</v>
      </c>
      <c r="T213" s="10">
        <v>44115.48</v>
      </c>
      <c r="U213" s="10">
        <v>369.94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44485.42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23803.69</v>
      </c>
      <c r="AW213" s="10">
        <v>44485.42</v>
      </c>
      <c r="AX213" s="11">
        <v>103</v>
      </c>
      <c r="AY213" s="11">
        <v>300</v>
      </c>
      <c r="AZ213" s="10">
        <v>384000</v>
      </c>
      <c r="BA213" s="10">
        <v>87609.85</v>
      </c>
      <c r="BB213" s="12">
        <v>90</v>
      </c>
      <c r="BC213" s="12">
        <v>77.132279075925794</v>
      </c>
      <c r="BD213" s="12">
        <v>8.6</v>
      </c>
      <c r="BE213" s="12"/>
      <c r="BF213" s="8" t="s">
        <v>75</v>
      </c>
      <c r="BG213" s="5"/>
      <c r="BH213" s="8" t="s">
        <v>120</v>
      </c>
      <c r="BI213" s="8" t="s">
        <v>151</v>
      </c>
      <c r="BJ213" s="8" t="s">
        <v>122</v>
      </c>
      <c r="BK213" s="8" t="s">
        <v>79</v>
      </c>
      <c r="BL213" s="6" t="s">
        <v>80</v>
      </c>
      <c r="BM213" s="12">
        <v>584957.47994691995</v>
      </c>
      <c r="BN213" s="6" t="s">
        <v>81</v>
      </c>
      <c r="BO213" s="12"/>
      <c r="BP213" s="13">
        <v>39465</v>
      </c>
      <c r="BQ213" s="13">
        <v>48590</v>
      </c>
      <c r="BR213" s="12">
        <v>25666.11</v>
      </c>
      <c r="BS213" s="12">
        <v>60.43</v>
      </c>
      <c r="BT213" s="12">
        <v>45.66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45139</v>
      </c>
      <c r="E214" s="17" t="s">
        <v>439</v>
      </c>
      <c r="F214" s="18">
        <v>72</v>
      </c>
      <c r="G214" s="18">
        <v>72</v>
      </c>
      <c r="H214" s="19">
        <v>0</v>
      </c>
      <c r="I214" s="19">
        <v>47865.4</v>
      </c>
      <c r="J214" s="19">
        <v>0</v>
      </c>
      <c r="K214" s="19">
        <v>47865.4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47865.4</v>
      </c>
      <c r="T214" s="19">
        <v>14890.39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14890.39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0">
        <v>0</v>
      </c>
      <c r="AU214" s="19">
        <f t="shared" si="3"/>
        <v>0</v>
      </c>
      <c r="AV214" s="19">
        <v>47865.4</v>
      </c>
      <c r="AW214" s="19">
        <v>14890.39</v>
      </c>
      <c r="AX214" s="20">
        <v>0</v>
      </c>
      <c r="AY214" s="20">
        <v>180</v>
      </c>
      <c r="AZ214" s="19">
        <v>371000</v>
      </c>
      <c r="BA214" s="19">
        <v>84643.89</v>
      </c>
      <c r="BB214" s="21">
        <v>90</v>
      </c>
      <c r="BC214" s="21">
        <v>50.894234657693502</v>
      </c>
      <c r="BD214" s="21">
        <v>9.5</v>
      </c>
      <c r="BE214" s="21"/>
      <c r="BF214" s="17" t="s">
        <v>93</v>
      </c>
      <c r="BG214" s="14"/>
      <c r="BH214" s="17" t="s">
        <v>120</v>
      </c>
      <c r="BI214" s="17" t="s">
        <v>151</v>
      </c>
      <c r="BJ214" s="17" t="s">
        <v>122</v>
      </c>
      <c r="BK214" s="17" t="s">
        <v>79</v>
      </c>
      <c r="BL214" s="15" t="s">
        <v>80</v>
      </c>
      <c r="BM214" s="21">
        <v>372906.02481879998</v>
      </c>
      <c r="BN214" s="15" t="s">
        <v>81</v>
      </c>
      <c r="BO214" s="21"/>
      <c r="BP214" s="22">
        <v>39465</v>
      </c>
      <c r="BQ214" s="22">
        <v>44940</v>
      </c>
      <c r="BR214" s="21">
        <v>17959.41</v>
      </c>
      <c r="BS214" s="21">
        <v>0</v>
      </c>
      <c r="BT214" s="21">
        <v>49.1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45139</v>
      </c>
      <c r="E215" s="8" t="s">
        <v>440</v>
      </c>
      <c r="F215" s="9">
        <v>100</v>
      </c>
      <c r="G215" s="9">
        <v>99</v>
      </c>
      <c r="H215" s="10">
        <v>32663.59</v>
      </c>
      <c r="I215" s="10">
        <v>35647.980000000003</v>
      </c>
      <c r="J215" s="10">
        <v>4.05</v>
      </c>
      <c r="K215" s="10">
        <v>68311.570000000007</v>
      </c>
      <c r="L215" s="10">
        <v>520.85</v>
      </c>
      <c r="M215" s="10">
        <v>0</v>
      </c>
      <c r="N215" s="10">
        <v>0</v>
      </c>
      <c r="O215" s="10">
        <v>4.05</v>
      </c>
      <c r="P215" s="10">
        <v>0</v>
      </c>
      <c r="Q215" s="10">
        <v>0</v>
      </c>
      <c r="R215" s="10">
        <v>0</v>
      </c>
      <c r="S215" s="10">
        <v>68307.520000000004</v>
      </c>
      <c r="T215" s="10">
        <v>41512.620000000003</v>
      </c>
      <c r="U215" s="10">
        <v>258.55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41771.17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36164.78</v>
      </c>
      <c r="AW215" s="10">
        <v>41771.17</v>
      </c>
      <c r="AX215" s="11">
        <v>52</v>
      </c>
      <c r="AY215" s="11">
        <v>300</v>
      </c>
      <c r="AZ215" s="10">
        <v>391000</v>
      </c>
      <c r="BA215" s="10">
        <v>89206.9</v>
      </c>
      <c r="BB215" s="12">
        <v>90</v>
      </c>
      <c r="BC215" s="12">
        <v>68.914812643416596</v>
      </c>
      <c r="BD215" s="12">
        <v>9.5</v>
      </c>
      <c r="BE215" s="12"/>
      <c r="BF215" s="8" t="s">
        <v>93</v>
      </c>
      <c r="BG215" s="5"/>
      <c r="BH215" s="8" t="s">
        <v>120</v>
      </c>
      <c r="BI215" s="8" t="s">
        <v>180</v>
      </c>
      <c r="BJ215" s="8" t="s">
        <v>232</v>
      </c>
      <c r="BK215" s="8" t="s">
        <v>79</v>
      </c>
      <c r="BL215" s="6" t="s">
        <v>80</v>
      </c>
      <c r="BM215" s="12">
        <v>532164.89882944</v>
      </c>
      <c r="BN215" s="6" t="s">
        <v>81</v>
      </c>
      <c r="BO215" s="12"/>
      <c r="BP215" s="13">
        <v>39465</v>
      </c>
      <c r="BQ215" s="13">
        <v>48590</v>
      </c>
      <c r="BR215" s="12">
        <v>25625.53</v>
      </c>
      <c r="BS215" s="12">
        <v>61.95</v>
      </c>
      <c r="BT215" s="12">
        <v>45.62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45139</v>
      </c>
      <c r="E216" s="17" t="s">
        <v>441</v>
      </c>
      <c r="F216" s="18">
        <v>162</v>
      </c>
      <c r="G216" s="18">
        <v>161</v>
      </c>
      <c r="H216" s="19">
        <v>54319.02</v>
      </c>
      <c r="I216" s="19">
        <v>26801.87</v>
      </c>
      <c r="J216" s="19">
        <v>2.2999999999999998</v>
      </c>
      <c r="K216" s="19">
        <v>81120.89</v>
      </c>
      <c r="L216" s="19">
        <v>295.11</v>
      </c>
      <c r="M216" s="19">
        <v>0</v>
      </c>
      <c r="N216" s="19">
        <v>0</v>
      </c>
      <c r="O216" s="19">
        <v>2.2999999999999998</v>
      </c>
      <c r="P216" s="19">
        <v>0</v>
      </c>
      <c r="Q216" s="19">
        <v>0</v>
      </c>
      <c r="R216" s="19">
        <v>0</v>
      </c>
      <c r="S216" s="19">
        <v>81118.59</v>
      </c>
      <c r="T216" s="19">
        <v>89942.47</v>
      </c>
      <c r="U216" s="19">
        <v>430.01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90372.479999999996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0">
        <v>0</v>
      </c>
      <c r="AU216" s="19">
        <f t="shared" si="3"/>
        <v>0</v>
      </c>
      <c r="AV216" s="19">
        <v>27094.68</v>
      </c>
      <c r="AW216" s="19">
        <v>90372.479999999996</v>
      </c>
      <c r="AX216" s="20">
        <v>114</v>
      </c>
      <c r="AY216" s="20">
        <v>300</v>
      </c>
      <c r="AZ216" s="19">
        <v>371000</v>
      </c>
      <c r="BA216" s="19">
        <v>82994.78</v>
      </c>
      <c r="BB216" s="21">
        <v>88.38</v>
      </c>
      <c r="BC216" s="21">
        <v>86.382071067602098</v>
      </c>
      <c r="BD216" s="21">
        <v>9.5</v>
      </c>
      <c r="BE216" s="21"/>
      <c r="BF216" s="17" t="s">
        <v>75</v>
      </c>
      <c r="BG216" s="14"/>
      <c r="BH216" s="17" t="s">
        <v>120</v>
      </c>
      <c r="BI216" s="17" t="s">
        <v>151</v>
      </c>
      <c r="BJ216" s="17" t="s">
        <v>276</v>
      </c>
      <c r="BK216" s="17" t="s">
        <v>79</v>
      </c>
      <c r="BL216" s="15" t="s">
        <v>80</v>
      </c>
      <c r="BM216" s="21">
        <v>631972.38372198003</v>
      </c>
      <c r="BN216" s="15" t="s">
        <v>81</v>
      </c>
      <c r="BO216" s="21"/>
      <c r="BP216" s="22">
        <v>39472</v>
      </c>
      <c r="BQ216" s="22">
        <v>48597</v>
      </c>
      <c r="BR216" s="21">
        <v>36207.800000000003</v>
      </c>
      <c r="BS216" s="21">
        <v>57.64</v>
      </c>
      <c r="BT216" s="21">
        <v>45.54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45139</v>
      </c>
      <c r="E217" s="8" t="s">
        <v>442</v>
      </c>
      <c r="F217" s="9">
        <v>0</v>
      </c>
      <c r="G217" s="9">
        <v>0</v>
      </c>
      <c r="H217" s="10">
        <v>42373.87</v>
      </c>
      <c r="I217" s="10">
        <v>0</v>
      </c>
      <c r="J217" s="10">
        <v>0</v>
      </c>
      <c r="K217" s="10">
        <v>42373.87</v>
      </c>
      <c r="L217" s="10">
        <v>619.12</v>
      </c>
      <c r="M217" s="10">
        <v>0</v>
      </c>
      <c r="N217" s="10">
        <v>0</v>
      </c>
      <c r="O217" s="10">
        <v>0</v>
      </c>
      <c r="P217" s="10">
        <v>619.12</v>
      </c>
      <c r="Q217" s="10">
        <v>4.62</v>
      </c>
      <c r="R217" s="10">
        <v>0</v>
      </c>
      <c r="S217" s="10">
        <v>41750.129999999997</v>
      </c>
      <c r="T217" s="10">
        <v>0</v>
      </c>
      <c r="U217" s="10">
        <v>321.3</v>
      </c>
      <c r="V217" s="10">
        <v>0</v>
      </c>
      <c r="W217" s="10">
        <v>0</v>
      </c>
      <c r="X217" s="10">
        <v>321.3</v>
      </c>
      <c r="Y217" s="10">
        <v>0</v>
      </c>
      <c r="Z217" s="10">
        <v>0</v>
      </c>
      <c r="AA217" s="10">
        <v>0</v>
      </c>
      <c r="AB217" s="10">
        <v>75.84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50.81</v>
      </c>
      <c r="AI217" s="10">
        <v>144.04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4.085629</v>
      </c>
      <c r="AT217" s="10">
        <v>0</v>
      </c>
      <c r="AU217" s="10">
        <f t="shared" si="3"/>
        <v>1211.6443710000001</v>
      </c>
      <c r="AV217" s="10">
        <v>0</v>
      </c>
      <c r="AW217" s="10">
        <v>0</v>
      </c>
      <c r="AX217" s="11">
        <v>114</v>
      </c>
      <c r="AY217" s="11">
        <v>300</v>
      </c>
      <c r="AZ217" s="10">
        <v>499900</v>
      </c>
      <c r="BA217" s="10">
        <v>111153.27</v>
      </c>
      <c r="BB217" s="12">
        <v>90</v>
      </c>
      <c r="BC217" s="12">
        <v>33.804778752797802</v>
      </c>
      <c r="BD217" s="12">
        <v>9.1</v>
      </c>
      <c r="BE217" s="12"/>
      <c r="BF217" s="8" t="s">
        <v>75</v>
      </c>
      <c r="BG217" s="5"/>
      <c r="BH217" s="8" t="s">
        <v>94</v>
      </c>
      <c r="BI217" s="8" t="s">
        <v>95</v>
      </c>
      <c r="BJ217" s="8" t="s">
        <v>96</v>
      </c>
      <c r="BK217" s="8" t="s">
        <v>90</v>
      </c>
      <c r="BL217" s="6" t="s">
        <v>80</v>
      </c>
      <c r="BM217" s="12">
        <v>325263.65629386</v>
      </c>
      <c r="BN217" s="6" t="s">
        <v>81</v>
      </c>
      <c r="BO217" s="12"/>
      <c r="BP217" s="13">
        <v>39469</v>
      </c>
      <c r="BQ217" s="13">
        <v>48594</v>
      </c>
      <c r="BR217" s="12">
        <v>0</v>
      </c>
      <c r="BS217" s="12">
        <v>75.84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82</v>
      </c>
      <c r="C218" s="15" t="s">
        <v>73</v>
      </c>
      <c r="D218" s="16">
        <v>45139</v>
      </c>
      <c r="E218" s="17" t="s">
        <v>443</v>
      </c>
      <c r="F218" s="18">
        <v>149</v>
      </c>
      <c r="G218" s="18">
        <v>148</v>
      </c>
      <c r="H218" s="19">
        <v>57306.393499999998</v>
      </c>
      <c r="I218" s="19">
        <v>29451.043000000001</v>
      </c>
      <c r="J218" s="19">
        <v>0</v>
      </c>
      <c r="K218" s="19">
        <v>86757.436499999996</v>
      </c>
      <c r="L218" s="19">
        <v>330.2765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86757.436499999996</v>
      </c>
      <c r="T218" s="19">
        <v>83451.632299999997</v>
      </c>
      <c r="U218" s="19">
        <v>434.57350000000002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83886.205799999996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/>
      <c r="AT218" s="10">
        <v>0</v>
      </c>
      <c r="AU218" s="19">
        <f t="shared" si="3"/>
        <v>0</v>
      </c>
      <c r="AV218" s="19">
        <v>29781.319500000001</v>
      </c>
      <c r="AW218" s="19">
        <v>83886.205799999996</v>
      </c>
      <c r="AX218" s="20">
        <v>113</v>
      </c>
      <c r="AY218" s="20">
        <v>300</v>
      </c>
      <c r="AZ218" s="19">
        <v>436000</v>
      </c>
      <c r="BA218" s="19">
        <v>90402.5</v>
      </c>
      <c r="BB218" s="21">
        <v>90</v>
      </c>
      <c r="BC218" s="21">
        <v>86.371165454495198</v>
      </c>
      <c r="BD218" s="21">
        <v>9.1</v>
      </c>
      <c r="BE218" s="21"/>
      <c r="BF218" s="17" t="s">
        <v>75</v>
      </c>
      <c r="BG218" s="14"/>
      <c r="BH218" s="17" t="s">
        <v>94</v>
      </c>
      <c r="BI218" s="17" t="s">
        <v>192</v>
      </c>
      <c r="BJ218" s="17" t="s">
        <v>283</v>
      </c>
      <c r="BK218" s="17" t="s">
        <v>79</v>
      </c>
      <c r="BL218" s="15" t="s">
        <v>80</v>
      </c>
      <c r="BM218" s="21">
        <v>675903.06920415303</v>
      </c>
      <c r="BN218" s="15" t="s">
        <v>81</v>
      </c>
      <c r="BO218" s="21"/>
      <c r="BP218" s="22">
        <v>39472</v>
      </c>
      <c r="BQ218" s="22">
        <v>48597</v>
      </c>
      <c r="BR218" s="21">
        <v>24770.4107</v>
      </c>
      <c r="BS218" s="21">
        <v>61.68</v>
      </c>
      <c r="BT218" s="21">
        <v>44.925199999999997</v>
      </c>
    </row>
    <row r="219" spans="1:72" s="1" customFormat="1" ht="18.2" customHeight="1" x14ac:dyDescent="0.15">
      <c r="A219" s="5">
        <v>217</v>
      </c>
      <c r="B219" s="6" t="s">
        <v>82</v>
      </c>
      <c r="C219" s="6" t="s">
        <v>73</v>
      </c>
      <c r="D219" s="7">
        <v>45139</v>
      </c>
      <c r="E219" s="8" t="s">
        <v>444</v>
      </c>
      <c r="F219" s="9">
        <v>0</v>
      </c>
      <c r="G219" s="9">
        <v>1</v>
      </c>
      <c r="H219" s="10">
        <v>339670.15860000002</v>
      </c>
      <c r="I219" s="10">
        <v>1467.9309000000001</v>
      </c>
      <c r="J219" s="10">
        <v>0</v>
      </c>
      <c r="K219" s="10">
        <v>341138.0895</v>
      </c>
      <c r="L219" s="10">
        <v>1480.5428999999999</v>
      </c>
      <c r="M219" s="10">
        <v>0</v>
      </c>
      <c r="N219" s="10">
        <v>0</v>
      </c>
      <c r="O219" s="10">
        <v>1467.9309000000001</v>
      </c>
      <c r="P219" s="10">
        <v>1480.5428999999999</v>
      </c>
      <c r="Q219" s="10">
        <v>0</v>
      </c>
      <c r="R219" s="10">
        <v>0</v>
      </c>
      <c r="S219" s="10">
        <v>338189.61570000002</v>
      </c>
      <c r="T219" s="10">
        <v>2930.9448000000002</v>
      </c>
      <c r="U219" s="10">
        <v>2918.3328000000001</v>
      </c>
      <c r="V219" s="10">
        <v>0</v>
      </c>
      <c r="W219" s="10">
        <v>2930.9448000000002</v>
      </c>
      <c r="X219" s="10">
        <v>2918.3328000000001</v>
      </c>
      <c r="Y219" s="10">
        <v>0</v>
      </c>
      <c r="Z219" s="10">
        <v>0</v>
      </c>
      <c r="AA219" s="10">
        <v>0</v>
      </c>
      <c r="AB219" s="10">
        <v>674.31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277.24</v>
      </c>
      <c r="AJ219" s="10">
        <v>669.3</v>
      </c>
      <c r="AK219" s="10">
        <v>0</v>
      </c>
      <c r="AL219" s="10">
        <v>0</v>
      </c>
      <c r="AM219" s="10">
        <v>301.72410000000002</v>
      </c>
      <c r="AN219" s="10">
        <v>0</v>
      </c>
      <c r="AO219" s="10">
        <v>0</v>
      </c>
      <c r="AP219" s="10">
        <v>277.24</v>
      </c>
      <c r="AQ219" s="10">
        <v>350.16129999999998</v>
      </c>
      <c r="AR219" s="10">
        <v>0</v>
      </c>
      <c r="AS219" s="10"/>
      <c r="AT219" s="10">
        <v>0</v>
      </c>
      <c r="AU219" s="10">
        <f t="shared" si="3"/>
        <v>11347.7268</v>
      </c>
      <c r="AV219" s="10">
        <v>0</v>
      </c>
      <c r="AW219" s="10">
        <v>0</v>
      </c>
      <c r="AX219" s="11">
        <v>124</v>
      </c>
      <c r="AY219" s="11">
        <v>180</v>
      </c>
      <c r="AZ219" s="10">
        <v>676000</v>
      </c>
      <c r="BA219" s="10">
        <v>473200</v>
      </c>
      <c r="BB219" s="12">
        <v>0</v>
      </c>
      <c r="BC219" s="12" t="s">
        <v>112</v>
      </c>
      <c r="BD219" s="12">
        <v>10.31</v>
      </c>
      <c r="BE219" s="12"/>
      <c r="BF219" s="8"/>
      <c r="BG219" s="5"/>
      <c r="BH219" s="8" t="s">
        <v>174</v>
      </c>
      <c r="BI219" s="8" t="s">
        <v>175</v>
      </c>
      <c r="BJ219" s="8" t="s">
        <v>445</v>
      </c>
      <c r="BK219" s="8" t="s">
        <v>90</v>
      </c>
      <c r="BL219" s="6" t="s">
        <v>91</v>
      </c>
      <c r="BM219" s="12">
        <v>338189.61570000002</v>
      </c>
      <c r="BN219" s="6" t="s">
        <v>81</v>
      </c>
      <c r="BO219" s="12"/>
      <c r="BP219" s="13">
        <v>43497</v>
      </c>
      <c r="BQ219" s="13">
        <v>48976</v>
      </c>
      <c r="BR219" s="12">
        <v>0</v>
      </c>
      <c r="BS219" s="12">
        <v>674.31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133</v>
      </c>
      <c r="C220" s="15" t="s">
        <v>73</v>
      </c>
      <c r="D220" s="16">
        <v>45139</v>
      </c>
      <c r="E220" s="17" t="s">
        <v>446</v>
      </c>
      <c r="F220" s="18">
        <v>121</v>
      </c>
      <c r="G220" s="18">
        <v>120</v>
      </c>
      <c r="H220" s="19">
        <v>156752.54</v>
      </c>
      <c r="I220" s="19">
        <v>88261.440000000002</v>
      </c>
      <c r="J220" s="19">
        <v>0</v>
      </c>
      <c r="K220" s="19">
        <v>245013.98</v>
      </c>
      <c r="L220" s="19">
        <v>1111.48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245013.98</v>
      </c>
      <c r="T220" s="19">
        <v>183992.17</v>
      </c>
      <c r="U220" s="19">
        <v>1157.3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185149.47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0">
        <v>0</v>
      </c>
      <c r="AU220" s="19">
        <f t="shared" si="3"/>
        <v>0</v>
      </c>
      <c r="AV220" s="19">
        <v>89372.92</v>
      </c>
      <c r="AW220" s="19">
        <v>185149.47</v>
      </c>
      <c r="AX220" s="20">
        <v>97</v>
      </c>
      <c r="AY220" s="20">
        <v>300</v>
      </c>
      <c r="AZ220" s="19">
        <v>1190000</v>
      </c>
      <c r="BA220" s="19">
        <v>273468.82699999999</v>
      </c>
      <c r="BB220" s="21">
        <v>85</v>
      </c>
      <c r="BC220" s="21">
        <v>76.155620837910007</v>
      </c>
      <c r="BD220" s="21">
        <v>8.86</v>
      </c>
      <c r="BE220" s="21"/>
      <c r="BF220" s="17" t="s">
        <v>75</v>
      </c>
      <c r="BG220" s="14"/>
      <c r="BH220" s="17" t="s">
        <v>94</v>
      </c>
      <c r="BI220" s="17" t="s">
        <v>192</v>
      </c>
      <c r="BJ220" s="17" t="s">
        <v>447</v>
      </c>
      <c r="BK220" s="17" t="s">
        <v>79</v>
      </c>
      <c r="BL220" s="15" t="s">
        <v>80</v>
      </c>
      <c r="BM220" s="21">
        <v>1908835.8042935601</v>
      </c>
      <c r="BN220" s="15" t="s">
        <v>81</v>
      </c>
      <c r="BO220" s="21"/>
      <c r="BP220" s="22">
        <v>38950</v>
      </c>
      <c r="BQ220" s="22">
        <v>48092</v>
      </c>
      <c r="BR220" s="21">
        <v>41729.94</v>
      </c>
      <c r="BS220" s="21">
        <v>227.6</v>
      </c>
      <c r="BT220" s="21">
        <v>44.52</v>
      </c>
    </row>
    <row r="221" spans="1:72" s="1" customFormat="1" ht="18.2" customHeight="1" x14ac:dyDescent="0.15">
      <c r="A221" s="5">
        <v>219</v>
      </c>
      <c r="B221" s="6" t="s">
        <v>133</v>
      </c>
      <c r="C221" s="6" t="s">
        <v>73</v>
      </c>
      <c r="D221" s="7">
        <v>45139</v>
      </c>
      <c r="E221" s="8" t="s">
        <v>448</v>
      </c>
      <c r="F221" s="9">
        <v>1</v>
      </c>
      <c r="G221" s="9">
        <v>0</v>
      </c>
      <c r="H221" s="10">
        <v>33640.17</v>
      </c>
      <c r="I221" s="10">
        <v>0</v>
      </c>
      <c r="J221" s="10">
        <v>0</v>
      </c>
      <c r="K221" s="10">
        <v>33640.17</v>
      </c>
      <c r="L221" s="10">
        <v>237.83</v>
      </c>
      <c r="M221" s="10">
        <v>0</v>
      </c>
      <c r="N221" s="10">
        <v>0</v>
      </c>
      <c r="O221" s="10">
        <v>0</v>
      </c>
      <c r="P221" s="10">
        <v>0</v>
      </c>
      <c r="Q221" s="10">
        <v>1.8</v>
      </c>
      <c r="R221" s="10">
        <v>0</v>
      </c>
      <c r="S221" s="10">
        <v>33638.36</v>
      </c>
      <c r="T221" s="10">
        <v>0</v>
      </c>
      <c r="U221" s="10">
        <v>260.14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260.14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0.05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1.667368</v>
      </c>
      <c r="AT221" s="10">
        <v>0</v>
      </c>
      <c r="AU221" s="10">
        <f t="shared" si="3"/>
        <v>0.18263200000000013</v>
      </c>
      <c r="AV221" s="10">
        <v>237.83</v>
      </c>
      <c r="AW221" s="10">
        <v>260.14</v>
      </c>
      <c r="AX221" s="11">
        <v>96</v>
      </c>
      <c r="AY221" s="11">
        <v>300</v>
      </c>
      <c r="AZ221" s="10">
        <v>237000</v>
      </c>
      <c r="BA221" s="10">
        <v>58007.889943000002</v>
      </c>
      <c r="BB221" s="12">
        <v>90</v>
      </c>
      <c r="BC221" s="12">
        <v>52.190355535683999</v>
      </c>
      <c r="BD221" s="12">
        <v>9.2799999999999994</v>
      </c>
      <c r="BE221" s="12"/>
      <c r="BF221" s="8" t="s">
        <v>75</v>
      </c>
      <c r="BG221" s="5"/>
      <c r="BH221" s="8" t="s">
        <v>328</v>
      </c>
      <c r="BI221" s="8" t="s">
        <v>424</v>
      </c>
      <c r="BJ221" s="8" t="s">
        <v>449</v>
      </c>
      <c r="BK221" s="8" t="s">
        <v>104</v>
      </c>
      <c r="BL221" s="6" t="s">
        <v>80</v>
      </c>
      <c r="BM221" s="12">
        <v>262067.11129592001</v>
      </c>
      <c r="BN221" s="6" t="s">
        <v>81</v>
      </c>
      <c r="BO221" s="12"/>
      <c r="BP221" s="13">
        <v>38919</v>
      </c>
      <c r="BQ221" s="13">
        <v>48050</v>
      </c>
      <c r="BR221" s="12">
        <v>93.84</v>
      </c>
      <c r="BS221" s="12">
        <v>48.13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133</v>
      </c>
      <c r="C222" s="15" t="s">
        <v>73</v>
      </c>
      <c r="D222" s="16">
        <v>45139</v>
      </c>
      <c r="E222" s="17" t="s">
        <v>450</v>
      </c>
      <c r="F222" s="18">
        <v>150</v>
      </c>
      <c r="G222" s="18">
        <v>149</v>
      </c>
      <c r="H222" s="19">
        <v>33657.040000000001</v>
      </c>
      <c r="I222" s="19">
        <v>20981.96</v>
      </c>
      <c r="J222" s="19">
        <v>0</v>
      </c>
      <c r="K222" s="19">
        <v>54639</v>
      </c>
      <c r="L222" s="19">
        <v>237.7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54639</v>
      </c>
      <c r="T222" s="19">
        <v>52900.43</v>
      </c>
      <c r="U222" s="19">
        <v>260.27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53160.7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0">
        <v>0</v>
      </c>
      <c r="AU222" s="19">
        <f t="shared" si="3"/>
        <v>0</v>
      </c>
      <c r="AV222" s="19">
        <v>21219.66</v>
      </c>
      <c r="AW222" s="19">
        <v>53160.7</v>
      </c>
      <c r="AX222" s="20">
        <v>96</v>
      </c>
      <c r="AY222" s="20">
        <v>300</v>
      </c>
      <c r="AZ222" s="19">
        <v>237000</v>
      </c>
      <c r="BA222" s="19">
        <v>58007.889943000002</v>
      </c>
      <c r="BB222" s="21">
        <v>90</v>
      </c>
      <c r="BC222" s="21">
        <v>84.773123187760604</v>
      </c>
      <c r="BD222" s="21">
        <v>9.2799999999999994</v>
      </c>
      <c r="BE222" s="21"/>
      <c r="BF222" s="17" t="s">
        <v>75</v>
      </c>
      <c r="BG222" s="14"/>
      <c r="BH222" s="17" t="s">
        <v>328</v>
      </c>
      <c r="BI222" s="17" t="s">
        <v>424</v>
      </c>
      <c r="BJ222" s="17" t="s">
        <v>449</v>
      </c>
      <c r="BK222" s="17" t="s">
        <v>79</v>
      </c>
      <c r="BL222" s="15" t="s">
        <v>80</v>
      </c>
      <c r="BM222" s="21">
        <v>425677.25935800001</v>
      </c>
      <c r="BN222" s="15" t="s">
        <v>81</v>
      </c>
      <c r="BO222" s="21"/>
      <c r="BP222" s="22">
        <v>38919</v>
      </c>
      <c r="BQ222" s="22">
        <v>48050</v>
      </c>
      <c r="BR222" s="21">
        <v>14340.14</v>
      </c>
      <c r="BS222" s="21">
        <v>48.13</v>
      </c>
      <c r="BT222" s="21">
        <v>44.65</v>
      </c>
    </row>
    <row r="223" spans="1:72" s="1" customFormat="1" ht="18.2" customHeight="1" x14ac:dyDescent="0.15">
      <c r="A223" s="5">
        <v>221</v>
      </c>
      <c r="B223" s="6" t="s">
        <v>133</v>
      </c>
      <c r="C223" s="6" t="s">
        <v>73</v>
      </c>
      <c r="D223" s="7">
        <v>45139</v>
      </c>
      <c r="E223" s="8" t="s">
        <v>451</v>
      </c>
      <c r="F223" s="9">
        <v>170</v>
      </c>
      <c r="G223" s="9">
        <v>169</v>
      </c>
      <c r="H223" s="10">
        <v>149910.39000000001</v>
      </c>
      <c r="I223" s="10">
        <v>105450.04</v>
      </c>
      <c r="J223" s="10">
        <v>0</v>
      </c>
      <c r="K223" s="10">
        <v>255360.43</v>
      </c>
      <c r="L223" s="10">
        <v>1094.29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255360.43</v>
      </c>
      <c r="T223" s="10">
        <v>266530.8</v>
      </c>
      <c r="U223" s="10">
        <v>1106.78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267637.58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106544.33</v>
      </c>
      <c r="AW223" s="10">
        <v>267637.58</v>
      </c>
      <c r="AX223" s="11">
        <v>95</v>
      </c>
      <c r="AY223" s="11">
        <v>300</v>
      </c>
      <c r="AZ223" s="10">
        <v>1085600</v>
      </c>
      <c r="BA223" s="10">
        <v>265307.12099999998</v>
      </c>
      <c r="BB223" s="12">
        <v>90</v>
      </c>
      <c r="BC223" s="12">
        <v>86.625789060520603</v>
      </c>
      <c r="BD223" s="12">
        <v>8.86</v>
      </c>
      <c r="BE223" s="12"/>
      <c r="BF223" s="8" t="s">
        <v>75</v>
      </c>
      <c r="BG223" s="5"/>
      <c r="BH223" s="8" t="s">
        <v>94</v>
      </c>
      <c r="BI223" s="8" t="s">
        <v>192</v>
      </c>
      <c r="BJ223" s="8" t="s">
        <v>452</v>
      </c>
      <c r="BK223" s="8" t="s">
        <v>79</v>
      </c>
      <c r="BL223" s="6" t="s">
        <v>80</v>
      </c>
      <c r="BM223" s="12">
        <v>1989442.1199304599</v>
      </c>
      <c r="BN223" s="6" t="s">
        <v>81</v>
      </c>
      <c r="BO223" s="12"/>
      <c r="BP223" s="13">
        <v>38888</v>
      </c>
      <c r="BQ223" s="13">
        <v>48000</v>
      </c>
      <c r="BR223" s="12">
        <v>60445.71</v>
      </c>
      <c r="BS223" s="12">
        <v>220.81</v>
      </c>
      <c r="BT223" s="12">
        <v>44.69</v>
      </c>
    </row>
    <row r="224" spans="1:72" s="1" customFormat="1" ht="18.2" customHeight="1" x14ac:dyDescent="0.15">
      <c r="A224" s="14">
        <v>222</v>
      </c>
      <c r="B224" s="15" t="s">
        <v>133</v>
      </c>
      <c r="C224" s="15" t="s">
        <v>73</v>
      </c>
      <c r="D224" s="16">
        <v>45139</v>
      </c>
      <c r="E224" s="17" t="s">
        <v>453</v>
      </c>
      <c r="F224" s="18">
        <v>142</v>
      </c>
      <c r="G224" s="18">
        <v>141</v>
      </c>
      <c r="H224" s="19">
        <v>87857.73</v>
      </c>
      <c r="I224" s="19">
        <v>52372.67</v>
      </c>
      <c r="J224" s="19">
        <v>0</v>
      </c>
      <c r="K224" s="19">
        <v>140230.39999999999</v>
      </c>
      <c r="L224" s="19">
        <v>611.39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140230.39999999999</v>
      </c>
      <c r="T224" s="19">
        <v>129628.72</v>
      </c>
      <c r="U224" s="19">
        <v>679.4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130308.12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0">
        <v>0</v>
      </c>
      <c r="AU224" s="19">
        <f t="shared" si="3"/>
        <v>0</v>
      </c>
      <c r="AV224" s="19">
        <v>52984.06</v>
      </c>
      <c r="AW224" s="19">
        <v>130308.12</v>
      </c>
      <c r="AX224" s="20">
        <v>97</v>
      </c>
      <c r="AY224" s="20">
        <v>300</v>
      </c>
      <c r="AZ224" s="19">
        <v>615700</v>
      </c>
      <c r="BA224" s="19">
        <v>150362.78042900001</v>
      </c>
      <c r="BB224" s="21">
        <v>90</v>
      </c>
      <c r="BC224" s="21">
        <v>83.935239585167196</v>
      </c>
      <c r="BD224" s="21">
        <v>9.2799999999999994</v>
      </c>
      <c r="BE224" s="21"/>
      <c r="BF224" s="17" t="s">
        <v>75</v>
      </c>
      <c r="BG224" s="14"/>
      <c r="BH224" s="17" t="s">
        <v>94</v>
      </c>
      <c r="BI224" s="17" t="s">
        <v>145</v>
      </c>
      <c r="BJ224" s="17" t="s">
        <v>454</v>
      </c>
      <c r="BK224" s="17" t="s">
        <v>79</v>
      </c>
      <c r="BL224" s="15" t="s">
        <v>80</v>
      </c>
      <c r="BM224" s="21">
        <v>1092496.0623488</v>
      </c>
      <c r="BN224" s="15" t="s">
        <v>81</v>
      </c>
      <c r="BO224" s="21"/>
      <c r="BP224" s="22">
        <v>38939</v>
      </c>
      <c r="BQ224" s="22">
        <v>48070</v>
      </c>
      <c r="BR224" s="21">
        <v>29391.64</v>
      </c>
      <c r="BS224" s="21">
        <v>124.76</v>
      </c>
      <c r="BT224" s="21">
        <v>44.55</v>
      </c>
    </row>
    <row r="225" spans="1:72" s="1" customFormat="1" ht="18.2" customHeight="1" x14ac:dyDescent="0.15">
      <c r="A225" s="5">
        <v>223</v>
      </c>
      <c r="B225" s="6" t="s">
        <v>133</v>
      </c>
      <c r="C225" s="6" t="s">
        <v>73</v>
      </c>
      <c r="D225" s="7">
        <v>45139</v>
      </c>
      <c r="E225" s="8" t="s">
        <v>455</v>
      </c>
      <c r="F225" s="9">
        <v>100</v>
      </c>
      <c r="G225" s="9">
        <v>99</v>
      </c>
      <c r="H225" s="10">
        <v>2211.6</v>
      </c>
      <c r="I225" s="10">
        <v>33070.230000000003</v>
      </c>
      <c r="J225" s="10">
        <v>0</v>
      </c>
      <c r="K225" s="10">
        <v>35281.83</v>
      </c>
      <c r="L225" s="10">
        <v>479.36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35281.83</v>
      </c>
      <c r="T225" s="10">
        <v>16076.34</v>
      </c>
      <c r="U225" s="10">
        <v>17.07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16093.41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33549.589999999997</v>
      </c>
      <c r="AW225" s="10">
        <v>16093.41</v>
      </c>
      <c r="AX225" s="11">
        <v>5</v>
      </c>
      <c r="AY225" s="11">
        <v>300</v>
      </c>
      <c r="AZ225" s="10">
        <v>238000</v>
      </c>
      <c r="BA225" s="10">
        <v>57828.327619000003</v>
      </c>
      <c r="BB225" s="12">
        <v>90</v>
      </c>
      <c r="BC225" s="12">
        <v>54.910194203103799</v>
      </c>
      <c r="BD225" s="12">
        <v>9.2799999999999994</v>
      </c>
      <c r="BE225" s="12"/>
      <c r="BF225" s="8" t="s">
        <v>93</v>
      </c>
      <c r="BG225" s="5"/>
      <c r="BH225" s="8" t="s">
        <v>328</v>
      </c>
      <c r="BI225" s="8" t="s">
        <v>424</v>
      </c>
      <c r="BJ225" s="8" t="s">
        <v>449</v>
      </c>
      <c r="BK225" s="8" t="s">
        <v>79</v>
      </c>
      <c r="BL225" s="6" t="s">
        <v>80</v>
      </c>
      <c r="BM225" s="12">
        <v>274870.92918126</v>
      </c>
      <c r="BN225" s="6" t="s">
        <v>81</v>
      </c>
      <c r="BO225" s="12"/>
      <c r="BP225" s="13">
        <v>38975</v>
      </c>
      <c r="BQ225" s="13">
        <v>48106</v>
      </c>
      <c r="BR225" s="12">
        <v>11996.1</v>
      </c>
      <c r="BS225" s="12">
        <v>47.98</v>
      </c>
      <c r="BT225" s="12">
        <v>44.34</v>
      </c>
    </row>
    <row r="226" spans="1:72" s="1" customFormat="1" ht="18.2" customHeight="1" x14ac:dyDescent="0.15">
      <c r="A226" s="14">
        <v>224</v>
      </c>
      <c r="B226" s="15" t="s">
        <v>133</v>
      </c>
      <c r="C226" s="15" t="s">
        <v>73</v>
      </c>
      <c r="D226" s="16">
        <v>45139</v>
      </c>
      <c r="E226" s="17" t="s">
        <v>456</v>
      </c>
      <c r="F226" s="18">
        <v>140</v>
      </c>
      <c r="G226" s="18">
        <v>139</v>
      </c>
      <c r="H226" s="19">
        <v>36695.67</v>
      </c>
      <c r="I226" s="19">
        <v>20779.7</v>
      </c>
      <c r="J226" s="19">
        <v>0</v>
      </c>
      <c r="K226" s="19">
        <v>57475.37</v>
      </c>
      <c r="L226" s="19">
        <v>244.51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57475.37</v>
      </c>
      <c r="T226" s="19">
        <v>52651.22</v>
      </c>
      <c r="U226" s="19">
        <v>283.77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52934.99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0">
        <v>0</v>
      </c>
      <c r="AU226" s="19">
        <f t="shared" si="3"/>
        <v>0</v>
      </c>
      <c r="AV226" s="19">
        <v>21024.21</v>
      </c>
      <c r="AW226" s="19">
        <v>52934.99</v>
      </c>
      <c r="AX226" s="20">
        <v>100</v>
      </c>
      <c r="AY226" s="20">
        <v>300</v>
      </c>
      <c r="AZ226" s="19">
        <v>261000</v>
      </c>
      <c r="BA226" s="19">
        <v>61538.57</v>
      </c>
      <c r="BB226" s="21">
        <v>90</v>
      </c>
      <c r="BC226" s="21">
        <v>84.057580473514406</v>
      </c>
      <c r="BD226" s="21">
        <v>9.2799999999999994</v>
      </c>
      <c r="BE226" s="21"/>
      <c r="BF226" s="17" t="s">
        <v>93</v>
      </c>
      <c r="BG226" s="14"/>
      <c r="BH226" s="17" t="s">
        <v>328</v>
      </c>
      <c r="BI226" s="17" t="s">
        <v>424</v>
      </c>
      <c r="BJ226" s="17" t="s">
        <v>449</v>
      </c>
      <c r="BK226" s="17" t="s">
        <v>79</v>
      </c>
      <c r="BL226" s="15" t="s">
        <v>80</v>
      </c>
      <c r="BM226" s="21">
        <v>447774.62951713998</v>
      </c>
      <c r="BN226" s="15" t="s">
        <v>81</v>
      </c>
      <c r="BO226" s="21"/>
      <c r="BP226" s="22">
        <v>39024</v>
      </c>
      <c r="BQ226" s="22">
        <v>48155</v>
      </c>
      <c r="BR226" s="21">
        <v>13765</v>
      </c>
      <c r="BS226" s="21">
        <v>51.06</v>
      </c>
      <c r="BT226" s="21">
        <v>43.68</v>
      </c>
    </row>
    <row r="227" spans="1:72" s="1" customFormat="1" ht="18.2" customHeight="1" x14ac:dyDescent="0.15">
      <c r="A227" s="5">
        <v>225</v>
      </c>
      <c r="B227" s="6" t="s">
        <v>133</v>
      </c>
      <c r="C227" s="6" t="s">
        <v>73</v>
      </c>
      <c r="D227" s="7">
        <v>45139</v>
      </c>
      <c r="E227" s="8" t="s">
        <v>457</v>
      </c>
      <c r="F227" s="9">
        <v>1</v>
      </c>
      <c r="G227" s="9">
        <v>1</v>
      </c>
      <c r="H227" s="10">
        <v>50559.05</v>
      </c>
      <c r="I227" s="10">
        <v>105.73</v>
      </c>
      <c r="J227" s="10">
        <v>2.64</v>
      </c>
      <c r="K227" s="10">
        <v>50664.78</v>
      </c>
      <c r="L227" s="10">
        <v>346.69</v>
      </c>
      <c r="M227" s="10">
        <v>0</v>
      </c>
      <c r="N227" s="10">
        <v>0</v>
      </c>
      <c r="O227" s="10">
        <v>105.73</v>
      </c>
      <c r="P227" s="10">
        <v>197.31</v>
      </c>
      <c r="Q227" s="10">
        <v>0</v>
      </c>
      <c r="R227" s="10">
        <v>0</v>
      </c>
      <c r="S227" s="10">
        <v>50361.74</v>
      </c>
      <c r="T227" s="10">
        <v>0</v>
      </c>
      <c r="U227" s="10">
        <v>390.97</v>
      </c>
      <c r="V227" s="10">
        <v>0</v>
      </c>
      <c r="W227" s="10">
        <v>0</v>
      </c>
      <c r="X227" s="10">
        <v>390.97</v>
      </c>
      <c r="Y227" s="10">
        <v>0</v>
      </c>
      <c r="Z227" s="10">
        <v>0</v>
      </c>
      <c r="AA227" s="10">
        <v>0</v>
      </c>
      <c r="AB227" s="10">
        <v>71.3</v>
      </c>
      <c r="AC227" s="10">
        <v>0</v>
      </c>
      <c r="AD227" s="10">
        <v>0</v>
      </c>
      <c r="AE227" s="10">
        <v>0</v>
      </c>
      <c r="AF227" s="10">
        <v>43.68</v>
      </c>
      <c r="AG227" s="10">
        <v>0</v>
      </c>
      <c r="AH227" s="10">
        <v>41.74</v>
      </c>
      <c r="AI227" s="10">
        <v>25.92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5.1339999999999997E-3</v>
      </c>
      <c r="AT227" s="10">
        <v>0</v>
      </c>
      <c r="AU227" s="10">
        <f t="shared" si="3"/>
        <v>874.00486600000011</v>
      </c>
      <c r="AV227" s="10">
        <v>149.38</v>
      </c>
      <c r="AW227" s="10">
        <v>0</v>
      </c>
      <c r="AX227" s="11">
        <v>100</v>
      </c>
      <c r="AY227" s="11">
        <v>300</v>
      </c>
      <c r="AZ227" s="10">
        <v>370000</v>
      </c>
      <c r="BA227" s="10">
        <v>85929.23</v>
      </c>
      <c r="BB227" s="12">
        <v>90</v>
      </c>
      <c r="BC227" s="12">
        <v>52.747552840866803</v>
      </c>
      <c r="BD227" s="12">
        <v>9.2799999999999994</v>
      </c>
      <c r="BE227" s="12"/>
      <c r="BF227" s="8" t="s">
        <v>93</v>
      </c>
      <c r="BG227" s="5"/>
      <c r="BH227" s="8" t="s">
        <v>328</v>
      </c>
      <c r="BI227" s="8" t="s">
        <v>424</v>
      </c>
      <c r="BJ227" s="8" t="s">
        <v>449</v>
      </c>
      <c r="BK227" s="8" t="s">
        <v>104</v>
      </c>
      <c r="BL227" s="6" t="s">
        <v>80</v>
      </c>
      <c r="BM227" s="12">
        <v>392354.31577628001</v>
      </c>
      <c r="BN227" s="6" t="s">
        <v>81</v>
      </c>
      <c r="BO227" s="12"/>
      <c r="BP227" s="13">
        <v>39038</v>
      </c>
      <c r="BQ227" s="13">
        <v>48169</v>
      </c>
      <c r="BR227" s="12">
        <v>0</v>
      </c>
      <c r="BS227" s="12">
        <v>71.3</v>
      </c>
      <c r="BT227" s="12">
        <v>43.68</v>
      </c>
    </row>
    <row r="228" spans="1:72" s="1" customFormat="1" ht="18.2" customHeight="1" x14ac:dyDescent="0.15">
      <c r="A228" s="14">
        <v>226</v>
      </c>
      <c r="B228" s="15" t="s">
        <v>133</v>
      </c>
      <c r="C228" s="15" t="s">
        <v>73</v>
      </c>
      <c r="D228" s="16">
        <v>45139</v>
      </c>
      <c r="E228" s="17" t="s">
        <v>458</v>
      </c>
      <c r="F228" s="18">
        <v>116</v>
      </c>
      <c r="G228" s="18">
        <v>116</v>
      </c>
      <c r="H228" s="19">
        <v>0</v>
      </c>
      <c r="I228" s="19">
        <v>94077.5</v>
      </c>
      <c r="J228" s="19">
        <v>0</v>
      </c>
      <c r="K228" s="19">
        <v>94077.5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94077.5</v>
      </c>
      <c r="T228" s="19">
        <v>44135.66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44135.66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0">
        <v>0</v>
      </c>
      <c r="AU228" s="19">
        <f t="shared" si="3"/>
        <v>0</v>
      </c>
      <c r="AV228" s="19">
        <v>94077.5</v>
      </c>
      <c r="AW228" s="19">
        <v>44135.66</v>
      </c>
      <c r="AX228" s="20">
        <v>0</v>
      </c>
      <c r="AY228" s="20">
        <v>180</v>
      </c>
      <c r="AZ228" s="19">
        <v>543000</v>
      </c>
      <c r="BA228" s="19">
        <v>121008.78</v>
      </c>
      <c r="BB228" s="21">
        <v>84.06</v>
      </c>
      <c r="BC228" s="21">
        <v>65.351907935936595</v>
      </c>
      <c r="BD228" s="21">
        <v>8.52</v>
      </c>
      <c r="BE228" s="21"/>
      <c r="BF228" s="17" t="s">
        <v>75</v>
      </c>
      <c r="BG228" s="14"/>
      <c r="BH228" s="17" t="s">
        <v>108</v>
      </c>
      <c r="BI228" s="17" t="s">
        <v>109</v>
      </c>
      <c r="BJ228" s="17" t="s">
        <v>459</v>
      </c>
      <c r="BK228" s="17" t="s">
        <v>79</v>
      </c>
      <c r="BL228" s="15" t="s">
        <v>80</v>
      </c>
      <c r="BM228" s="21">
        <v>732931.64895499998</v>
      </c>
      <c r="BN228" s="15" t="s">
        <v>81</v>
      </c>
      <c r="BO228" s="21"/>
      <c r="BP228" s="22">
        <v>39058</v>
      </c>
      <c r="BQ228" s="22">
        <v>44537</v>
      </c>
      <c r="BR228" s="21">
        <v>22999.24</v>
      </c>
      <c r="BS228" s="21">
        <v>0</v>
      </c>
      <c r="BT228" s="21">
        <v>50.39</v>
      </c>
    </row>
    <row r="229" spans="1:72" s="1" customFormat="1" ht="18.2" customHeight="1" x14ac:dyDescent="0.15">
      <c r="A229" s="5">
        <v>227</v>
      </c>
      <c r="B229" s="6" t="s">
        <v>133</v>
      </c>
      <c r="C229" s="6" t="s">
        <v>73</v>
      </c>
      <c r="D229" s="7">
        <v>45139</v>
      </c>
      <c r="E229" s="8" t="s">
        <v>460</v>
      </c>
      <c r="F229" s="9">
        <v>150</v>
      </c>
      <c r="G229" s="9">
        <v>149</v>
      </c>
      <c r="H229" s="10">
        <v>35471.85</v>
      </c>
      <c r="I229" s="10">
        <v>20803.22</v>
      </c>
      <c r="J229" s="10">
        <v>0</v>
      </c>
      <c r="K229" s="10">
        <v>56275.07</v>
      </c>
      <c r="L229" s="10">
        <v>229.45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56275.07</v>
      </c>
      <c r="T229" s="10">
        <v>51345.21</v>
      </c>
      <c r="U229" s="10">
        <v>257.75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51602.96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21032.67</v>
      </c>
      <c r="AW229" s="10">
        <v>51602.96</v>
      </c>
      <c r="AX229" s="11">
        <v>104</v>
      </c>
      <c r="AY229" s="11">
        <v>300</v>
      </c>
      <c r="AZ229" s="10">
        <v>253000</v>
      </c>
      <c r="BA229" s="10">
        <v>59406.879999999997</v>
      </c>
      <c r="BB229" s="12">
        <v>90</v>
      </c>
      <c r="BC229" s="12">
        <v>85.255382878212103</v>
      </c>
      <c r="BD229" s="12">
        <v>8.7200000000000006</v>
      </c>
      <c r="BE229" s="12"/>
      <c r="BF229" s="8" t="s">
        <v>93</v>
      </c>
      <c r="BG229" s="5"/>
      <c r="BH229" s="8" t="s">
        <v>328</v>
      </c>
      <c r="BI229" s="8" t="s">
        <v>424</v>
      </c>
      <c r="BJ229" s="8" t="s">
        <v>449</v>
      </c>
      <c r="BK229" s="8" t="s">
        <v>79</v>
      </c>
      <c r="BL229" s="6" t="s">
        <v>80</v>
      </c>
      <c r="BM229" s="12">
        <v>438423.42590054002</v>
      </c>
      <c r="BN229" s="6" t="s">
        <v>81</v>
      </c>
      <c r="BO229" s="12"/>
      <c r="BP229" s="13">
        <v>39164</v>
      </c>
      <c r="BQ229" s="13">
        <v>48296</v>
      </c>
      <c r="BR229" s="12">
        <v>15444.05</v>
      </c>
      <c r="BS229" s="12">
        <v>49.65</v>
      </c>
      <c r="BT229" s="12">
        <v>44.51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45139</v>
      </c>
      <c r="E230" s="17" t="s">
        <v>461</v>
      </c>
      <c r="F230" s="18">
        <v>0</v>
      </c>
      <c r="G230" s="18">
        <v>0</v>
      </c>
      <c r="H230" s="19">
        <v>131262.16</v>
      </c>
      <c r="I230" s="19">
        <v>0</v>
      </c>
      <c r="J230" s="19">
        <v>0</v>
      </c>
      <c r="K230" s="19">
        <v>131262.16</v>
      </c>
      <c r="L230" s="19">
        <v>2382.23</v>
      </c>
      <c r="M230" s="19">
        <v>0</v>
      </c>
      <c r="N230" s="19">
        <v>0</v>
      </c>
      <c r="O230" s="19">
        <v>0</v>
      </c>
      <c r="P230" s="19">
        <v>2382.23</v>
      </c>
      <c r="Q230" s="19">
        <v>20.87</v>
      </c>
      <c r="R230" s="19">
        <v>0</v>
      </c>
      <c r="S230" s="19">
        <v>128859.06</v>
      </c>
      <c r="T230" s="19">
        <v>0</v>
      </c>
      <c r="U230" s="19">
        <v>1170.23</v>
      </c>
      <c r="V230" s="19">
        <v>0</v>
      </c>
      <c r="W230" s="19">
        <v>0</v>
      </c>
      <c r="X230" s="19">
        <v>1170.23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216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20.87</v>
      </c>
      <c r="AT230" s="10">
        <v>0</v>
      </c>
      <c r="AU230" s="19">
        <f t="shared" si="3"/>
        <v>3768.46</v>
      </c>
      <c r="AV230" s="19">
        <v>0</v>
      </c>
      <c r="AW230" s="19">
        <v>0</v>
      </c>
      <c r="AX230" s="20">
        <v>113</v>
      </c>
      <c r="AY230" s="20">
        <v>180</v>
      </c>
      <c r="AZ230" s="19">
        <v>275004.92</v>
      </c>
      <c r="BA230" s="19">
        <v>317800</v>
      </c>
      <c r="BB230" s="21">
        <v>0.84</v>
      </c>
      <c r="BC230" s="21">
        <v>0.340596634361233</v>
      </c>
      <c r="BD230" s="21">
        <v>10.7</v>
      </c>
      <c r="BE230" s="21"/>
      <c r="BF230" s="17"/>
      <c r="BG230" s="14"/>
      <c r="BH230" s="17" t="s">
        <v>120</v>
      </c>
      <c r="BI230" s="17" t="s">
        <v>180</v>
      </c>
      <c r="BJ230" s="17" t="s">
        <v>462</v>
      </c>
      <c r="BK230" s="17" t="s">
        <v>90</v>
      </c>
      <c r="BL230" s="15" t="s">
        <v>91</v>
      </c>
      <c r="BM230" s="21">
        <v>128859.06</v>
      </c>
      <c r="BN230" s="15" t="s">
        <v>81</v>
      </c>
      <c r="BO230" s="21"/>
      <c r="BP230" s="22">
        <v>43125</v>
      </c>
      <c r="BQ230" s="22">
        <v>48604</v>
      </c>
      <c r="BR230" s="21">
        <v>0</v>
      </c>
      <c r="BS230" s="21">
        <v>0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133</v>
      </c>
      <c r="C231" s="6" t="s">
        <v>73</v>
      </c>
      <c r="D231" s="7">
        <v>45139</v>
      </c>
      <c r="E231" s="8" t="s">
        <v>463</v>
      </c>
      <c r="F231" s="9">
        <v>0</v>
      </c>
      <c r="G231" s="9">
        <v>4</v>
      </c>
      <c r="H231" s="10">
        <v>350148.71</v>
      </c>
      <c r="I231" s="10">
        <v>50806.99</v>
      </c>
      <c r="J231" s="10">
        <v>0</v>
      </c>
      <c r="K231" s="10">
        <v>400955.7</v>
      </c>
      <c r="L231" s="10">
        <v>13015.29</v>
      </c>
      <c r="M231" s="10">
        <v>0</v>
      </c>
      <c r="N231" s="10">
        <v>0</v>
      </c>
      <c r="O231" s="10">
        <v>50806.99</v>
      </c>
      <c r="P231" s="10">
        <v>13015.29</v>
      </c>
      <c r="Q231" s="10">
        <v>114.01</v>
      </c>
      <c r="R231" s="10">
        <v>0</v>
      </c>
      <c r="S231" s="10">
        <v>337019.41</v>
      </c>
      <c r="T231" s="10">
        <v>13738.73</v>
      </c>
      <c r="U231" s="10">
        <v>3121.14</v>
      </c>
      <c r="V231" s="10">
        <v>0</v>
      </c>
      <c r="W231" s="10">
        <v>13738.73</v>
      </c>
      <c r="X231" s="10">
        <v>3121.14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230</v>
      </c>
      <c r="AG231" s="10">
        <v>0</v>
      </c>
      <c r="AH231" s="10">
        <v>0</v>
      </c>
      <c r="AI231" s="10">
        <v>806.07</v>
      </c>
      <c r="AJ231" s="10">
        <v>0</v>
      </c>
      <c r="AK231" s="10">
        <v>0</v>
      </c>
      <c r="AL231" s="10">
        <v>0</v>
      </c>
      <c r="AM231" s="10">
        <v>690</v>
      </c>
      <c r="AN231" s="10">
        <v>0</v>
      </c>
      <c r="AO231" s="10">
        <v>0</v>
      </c>
      <c r="AP231" s="10">
        <v>3223.28</v>
      </c>
      <c r="AQ231" s="10">
        <v>882611.17</v>
      </c>
      <c r="AR231" s="10">
        <v>0</v>
      </c>
      <c r="AS231" s="10">
        <v>0</v>
      </c>
      <c r="AT231" s="10">
        <v>0</v>
      </c>
      <c r="AU231" s="10">
        <f t="shared" si="3"/>
        <v>968356.68</v>
      </c>
      <c r="AV231" s="10">
        <v>0</v>
      </c>
      <c r="AW231" s="10">
        <v>0</v>
      </c>
      <c r="AX231" s="11">
        <v>57</v>
      </c>
      <c r="AY231" s="11">
        <v>120</v>
      </c>
      <c r="AZ231" s="10">
        <v>999999.98</v>
      </c>
      <c r="BA231" s="10">
        <v>1186002.6299999999</v>
      </c>
      <c r="BB231" s="12">
        <v>0.9</v>
      </c>
      <c r="BC231" s="12">
        <v>0.25574772039080601</v>
      </c>
      <c r="BD231" s="12">
        <v>10.7</v>
      </c>
      <c r="BE231" s="12"/>
      <c r="BF231" s="8"/>
      <c r="BG231" s="5"/>
      <c r="BH231" s="8" t="s">
        <v>94</v>
      </c>
      <c r="BI231" s="8" t="s">
        <v>192</v>
      </c>
      <c r="BJ231" s="8" t="s">
        <v>464</v>
      </c>
      <c r="BK231" s="8" t="s">
        <v>90</v>
      </c>
      <c r="BL231" s="6" t="s">
        <v>91</v>
      </c>
      <c r="BM231" s="12">
        <v>337019.41</v>
      </c>
      <c r="BN231" s="6" t="s">
        <v>81</v>
      </c>
      <c r="BO231" s="12"/>
      <c r="BP231" s="13">
        <v>43210</v>
      </c>
      <c r="BQ231" s="13">
        <v>46863</v>
      </c>
      <c r="BR231" s="12">
        <v>0</v>
      </c>
      <c r="BS231" s="12">
        <v>0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133</v>
      </c>
      <c r="C232" s="15" t="s">
        <v>73</v>
      </c>
      <c r="D232" s="16">
        <v>45139</v>
      </c>
      <c r="E232" s="17" t="s">
        <v>465</v>
      </c>
      <c r="F232" s="18">
        <v>0</v>
      </c>
      <c r="G232" s="18">
        <v>0</v>
      </c>
      <c r="H232" s="19">
        <v>183272.48</v>
      </c>
      <c r="I232" s="19">
        <v>0</v>
      </c>
      <c r="J232" s="19">
        <v>0</v>
      </c>
      <c r="K232" s="19">
        <v>183272.48</v>
      </c>
      <c r="L232" s="19">
        <v>9153.92</v>
      </c>
      <c r="M232" s="19">
        <v>0</v>
      </c>
      <c r="N232" s="19">
        <v>0</v>
      </c>
      <c r="O232" s="19">
        <v>0</v>
      </c>
      <c r="P232" s="19">
        <v>9153.92</v>
      </c>
      <c r="Q232" s="19">
        <v>80.180000000000007</v>
      </c>
      <c r="R232" s="19">
        <v>0</v>
      </c>
      <c r="S232" s="19">
        <v>174038.38</v>
      </c>
      <c r="T232" s="19">
        <v>0</v>
      </c>
      <c r="U232" s="19">
        <v>1633.46</v>
      </c>
      <c r="V232" s="19">
        <v>0</v>
      </c>
      <c r="W232" s="19">
        <v>0</v>
      </c>
      <c r="X232" s="19">
        <v>1633.46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538.87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66.430000000000007</v>
      </c>
      <c r="AT232" s="10">
        <v>0</v>
      </c>
      <c r="AU232" s="19">
        <f t="shared" si="3"/>
        <v>11340</v>
      </c>
      <c r="AV232" s="19">
        <v>0</v>
      </c>
      <c r="AW232" s="19">
        <v>0</v>
      </c>
      <c r="AX232" s="20">
        <v>56</v>
      </c>
      <c r="AY232" s="20">
        <v>120</v>
      </c>
      <c r="AZ232" s="19">
        <v>879226.96</v>
      </c>
      <c r="BA232" s="19">
        <v>792856</v>
      </c>
      <c r="BB232" s="21">
        <v>0.9</v>
      </c>
      <c r="BC232" s="21">
        <v>0.19755736476737301</v>
      </c>
      <c r="BD232" s="21">
        <v>12.56</v>
      </c>
      <c r="BE232" s="21"/>
      <c r="BF232" s="17"/>
      <c r="BG232" s="14"/>
      <c r="BH232" s="17" t="s">
        <v>94</v>
      </c>
      <c r="BI232" s="17" t="s">
        <v>192</v>
      </c>
      <c r="BJ232" s="17" t="s">
        <v>466</v>
      </c>
      <c r="BK232" s="17" t="s">
        <v>90</v>
      </c>
      <c r="BL232" s="15" t="s">
        <v>91</v>
      </c>
      <c r="BM232" s="21">
        <v>174038.38</v>
      </c>
      <c r="BN232" s="15" t="s">
        <v>81</v>
      </c>
      <c r="BO232" s="21"/>
      <c r="BP232" s="22">
        <v>43213</v>
      </c>
      <c r="BQ232" s="22">
        <v>46866</v>
      </c>
      <c r="BR232" s="21">
        <v>0</v>
      </c>
      <c r="BS232" s="21">
        <v>0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133</v>
      </c>
      <c r="C233" s="6" t="s">
        <v>73</v>
      </c>
      <c r="D233" s="7">
        <v>45139</v>
      </c>
      <c r="E233" s="8" t="s">
        <v>467</v>
      </c>
      <c r="F233" s="9">
        <v>0</v>
      </c>
      <c r="G233" s="9">
        <v>0</v>
      </c>
      <c r="H233" s="10">
        <v>382169.61</v>
      </c>
      <c r="I233" s="10">
        <v>0</v>
      </c>
      <c r="J233" s="10">
        <v>0</v>
      </c>
      <c r="K233" s="10">
        <v>382169.61</v>
      </c>
      <c r="L233" s="10">
        <v>5088.2299999999996</v>
      </c>
      <c r="M233" s="10">
        <v>0</v>
      </c>
      <c r="N233" s="10">
        <v>0</v>
      </c>
      <c r="O233" s="10">
        <v>0</v>
      </c>
      <c r="P233" s="10">
        <v>5088.2299999999996</v>
      </c>
      <c r="Q233" s="10">
        <v>44.56</v>
      </c>
      <c r="R233" s="10">
        <v>0</v>
      </c>
      <c r="S233" s="10">
        <v>377036.81</v>
      </c>
      <c r="T233" s="10">
        <v>0</v>
      </c>
      <c r="U233" s="10">
        <v>3407.28</v>
      </c>
      <c r="V233" s="10">
        <v>0</v>
      </c>
      <c r="W233" s="10">
        <v>0</v>
      </c>
      <c r="X233" s="10">
        <v>3407.28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516.53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36.6</v>
      </c>
      <c r="AT233" s="10">
        <v>0</v>
      </c>
      <c r="AU233" s="10">
        <f t="shared" si="3"/>
        <v>9020</v>
      </c>
      <c r="AV233" s="10">
        <v>0</v>
      </c>
      <c r="AW233" s="10">
        <v>0</v>
      </c>
      <c r="AX233" s="11">
        <v>127</v>
      </c>
      <c r="AY233" s="11">
        <v>180</v>
      </c>
      <c r="AZ233" s="10">
        <v>960769</v>
      </c>
      <c r="BA233" s="10">
        <v>760000</v>
      </c>
      <c r="BB233" s="12">
        <v>0.83</v>
      </c>
      <c r="BC233" s="12">
        <v>0.41176388460526298</v>
      </c>
      <c r="BD233" s="12">
        <v>12.43</v>
      </c>
      <c r="BE233" s="12"/>
      <c r="BF233" s="8"/>
      <c r="BG233" s="5"/>
      <c r="BH233" s="8" t="s">
        <v>94</v>
      </c>
      <c r="BI233" s="8" t="s">
        <v>192</v>
      </c>
      <c r="BJ233" s="8" t="s">
        <v>468</v>
      </c>
      <c r="BK233" s="8" t="s">
        <v>90</v>
      </c>
      <c r="BL233" s="6" t="s">
        <v>91</v>
      </c>
      <c r="BM233" s="12">
        <v>377036.81</v>
      </c>
      <c r="BN233" s="6" t="s">
        <v>81</v>
      </c>
      <c r="BO233" s="12"/>
      <c r="BP233" s="13">
        <v>43454</v>
      </c>
      <c r="BQ233" s="13">
        <v>48933</v>
      </c>
      <c r="BR233" s="12">
        <v>0</v>
      </c>
      <c r="BS233" s="12">
        <v>0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45139</v>
      </c>
      <c r="E234" s="17" t="s">
        <v>469</v>
      </c>
      <c r="F234" s="18">
        <v>0</v>
      </c>
      <c r="G234" s="18">
        <v>0</v>
      </c>
      <c r="H234" s="19">
        <v>218001.9</v>
      </c>
      <c r="I234" s="19">
        <v>0</v>
      </c>
      <c r="J234" s="19">
        <v>0</v>
      </c>
      <c r="K234" s="19">
        <v>218001.9</v>
      </c>
      <c r="L234" s="19">
        <v>1241.1500000000001</v>
      </c>
      <c r="M234" s="19">
        <v>0</v>
      </c>
      <c r="N234" s="19">
        <v>0</v>
      </c>
      <c r="O234" s="19">
        <v>0</v>
      </c>
      <c r="P234" s="19">
        <v>1241.1500000000001</v>
      </c>
      <c r="Q234" s="19">
        <v>10.86</v>
      </c>
      <c r="R234" s="19">
        <v>0</v>
      </c>
      <c r="S234" s="19">
        <v>216749.88</v>
      </c>
      <c r="T234" s="19">
        <v>0</v>
      </c>
      <c r="U234" s="19">
        <v>1943.75</v>
      </c>
      <c r="V234" s="19">
        <v>0</v>
      </c>
      <c r="W234" s="19">
        <v>0</v>
      </c>
      <c r="X234" s="19">
        <v>1943.75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183.58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9.34</v>
      </c>
      <c r="AT234" s="10">
        <v>0</v>
      </c>
      <c r="AU234" s="19">
        <f t="shared" si="3"/>
        <v>3370</v>
      </c>
      <c r="AV234" s="19">
        <v>0</v>
      </c>
      <c r="AW234" s="19">
        <v>0</v>
      </c>
      <c r="AX234" s="20">
        <v>113</v>
      </c>
      <c r="AY234" s="20">
        <v>159</v>
      </c>
      <c r="AZ234" s="19">
        <v>260100.01</v>
      </c>
      <c r="BA234" s="19">
        <v>270109.73</v>
      </c>
      <c r="BB234" s="21">
        <v>0.97</v>
      </c>
      <c r="BC234" s="21">
        <v>0.77837767488050202</v>
      </c>
      <c r="BD234" s="21">
        <v>10.7</v>
      </c>
      <c r="BE234" s="21"/>
      <c r="BF234" s="17"/>
      <c r="BG234" s="14"/>
      <c r="BH234" s="17" t="s">
        <v>120</v>
      </c>
      <c r="BI234" s="17" t="s">
        <v>151</v>
      </c>
      <c r="BJ234" s="17" t="s">
        <v>122</v>
      </c>
      <c r="BK234" s="17" t="s">
        <v>90</v>
      </c>
      <c r="BL234" s="15" t="s">
        <v>91</v>
      </c>
      <c r="BM234" s="21">
        <v>216749.88</v>
      </c>
      <c r="BN234" s="15" t="s">
        <v>81</v>
      </c>
      <c r="BO234" s="21"/>
      <c r="BP234" s="22">
        <v>43690</v>
      </c>
      <c r="BQ234" s="22">
        <v>48531</v>
      </c>
      <c r="BR234" s="21">
        <v>0</v>
      </c>
      <c r="BS234" s="21">
        <v>0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45139</v>
      </c>
      <c r="E235" s="8" t="s">
        <v>470</v>
      </c>
      <c r="F235" s="9">
        <v>0</v>
      </c>
      <c r="G235" s="9">
        <v>0</v>
      </c>
      <c r="H235" s="10">
        <v>66207.28</v>
      </c>
      <c r="I235" s="10">
        <v>0</v>
      </c>
      <c r="J235" s="10">
        <v>0</v>
      </c>
      <c r="K235" s="10">
        <v>66207.28</v>
      </c>
      <c r="L235" s="10">
        <v>5024.25</v>
      </c>
      <c r="M235" s="10">
        <v>0</v>
      </c>
      <c r="N235" s="10">
        <v>0</v>
      </c>
      <c r="O235" s="10">
        <v>0</v>
      </c>
      <c r="P235" s="10">
        <v>5024.25</v>
      </c>
      <c r="Q235" s="10">
        <v>44.01</v>
      </c>
      <c r="R235" s="10">
        <v>0</v>
      </c>
      <c r="S235" s="10">
        <v>61139.02</v>
      </c>
      <c r="T235" s="10">
        <v>0</v>
      </c>
      <c r="U235" s="10">
        <v>589.96</v>
      </c>
      <c r="V235" s="10">
        <v>0</v>
      </c>
      <c r="W235" s="10">
        <v>0</v>
      </c>
      <c r="X235" s="10">
        <v>589.96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176.71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43.93</v>
      </c>
      <c r="AT235" s="10">
        <v>0</v>
      </c>
      <c r="AU235" s="10">
        <f t="shared" si="3"/>
        <v>5791</v>
      </c>
      <c r="AV235" s="10">
        <v>0</v>
      </c>
      <c r="AW235" s="10">
        <v>0</v>
      </c>
      <c r="AX235" s="11">
        <v>14</v>
      </c>
      <c r="AY235" s="11">
        <v>60</v>
      </c>
      <c r="AZ235" s="10">
        <v>322829.96999999997</v>
      </c>
      <c r="BA235" s="10">
        <v>260000</v>
      </c>
      <c r="BB235" s="12">
        <v>0.88</v>
      </c>
      <c r="BC235" s="12">
        <v>0.20693206769230801</v>
      </c>
      <c r="BD235" s="12">
        <v>10.7</v>
      </c>
      <c r="BE235" s="12"/>
      <c r="BF235" s="8"/>
      <c r="BG235" s="5"/>
      <c r="BH235" s="8" t="s">
        <v>108</v>
      </c>
      <c r="BI235" s="8" t="s">
        <v>471</v>
      </c>
      <c r="BJ235" s="8" t="s">
        <v>132</v>
      </c>
      <c r="BK235" s="8" t="s">
        <v>90</v>
      </c>
      <c r="BL235" s="6" t="s">
        <v>91</v>
      </c>
      <c r="BM235" s="12">
        <v>61139.02</v>
      </c>
      <c r="BN235" s="6" t="s">
        <v>81</v>
      </c>
      <c r="BO235" s="12"/>
      <c r="BP235" s="13">
        <v>43733</v>
      </c>
      <c r="BQ235" s="13">
        <v>45560</v>
      </c>
      <c r="BR235" s="12">
        <v>0</v>
      </c>
      <c r="BS235" s="12">
        <v>0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133</v>
      </c>
      <c r="C236" s="15" t="s">
        <v>73</v>
      </c>
      <c r="D236" s="16">
        <v>45139</v>
      </c>
      <c r="E236" s="17" t="s">
        <v>472</v>
      </c>
      <c r="F236" s="18">
        <v>0</v>
      </c>
      <c r="G236" s="18">
        <v>0</v>
      </c>
      <c r="H236" s="19">
        <v>399050.04</v>
      </c>
      <c r="I236" s="19">
        <v>0</v>
      </c>
      <c r="J236" s="19">
        <v>0</v>
      </c>
      <c r="K236" s="19">
        <v>399050.04</v>
      </c>
      <c r="L236" s="19">
        <v>3627.28</v>
      </c>
      <c r="M236" s="19">
        <v>0</v>
      </c>
      <c r="N236" s="19">
        <v>0</v>
      </c>
      <c r="O236" s="19">
        <v>0</v>
      </c>
      <c r="P236" s="19">
        <v>3627.28</v>
      </c>
      <c r="Q236" s="19">
        <v>31.76</v>
      </c>
      <c r="R236" s="19">
        <v>0</v>
      </c>
      <c r="S236" s="19">
        <v>395390.99</v>
      </c>
      <c r="T236" s="19">
        <v>0</v>
      </c>
      <c r="U236" s="19">
        <v>3557.91</v>
      </c>
      <c r="V236" s="19">
        <v>0</v>
      </c>
      <c r="W236" s="19">
        <v>0</v>
      </c>
      <c r="X236" s="19">
        <v>3557.91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358.93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30.88</v>
      </c>
      <c r="AT236" s="10">
        <v>0</v>
      </c>
      <c r="AU236" s="19">
        <f t="shared" si="3"/>
        <v>7545</v>
      </c>
      <c r="AV236" s="19">
        <v>0</v>
      </c>
      <c r="AW236" s="19">
        <v>0</v>
      </c>
      <c r="AX236" s="20">
        <v>78</v>
      </c>
      <c r="AY236" s="20">
        <v>120</v>
      </c>
      <c r="AZ236" s="19">
        <v>926040</v>
      </c>
      <c r="BA236" s="19">
        <v>528100</v>
      </c>
      <c r="BB236" s="21">
        <v>0.85</v>
      </c>
      <c r="BC236" s="21">
        <v>0.63639905604999103</v>
      </c>
      <c r="BD236" s="21">
        <v>10.7</v>
      </c>
      <c r="BE236" s="21"/>
      <c r="BF236" s="17"/>
      <c r="BG236" s="14"/>
      <c r="BH236" s="17" t="s">
        <v>94</v>
      </c>
      <c r="BI236" s="17" t="s">
        <v>192</v>
      </c>
      <c r="BJ236" s="17" t="s">
        <v>468</v>
      </c>
      <c r="BK236" s="17" t="s">
        <v>90</v>
      </c>
      <c r="BL236" s="15" t="s">
        <v>91</v>
      </c>
      <c r="BM236" s="21">
        <v>395390.99</v>
      </c>
      <c r="BN236" s="15" t="s">
        <v>81</v>
      </c>
      <c r="BO236" s="21"/>
      <c r="BP236" s="22">
        <v>43822</v>
      </c>
      <c r="BQ236" s="22">
        <v>47475</v>
      </c>
      <c r="BR236" s="21">
        <v>0</v>
      </c>
      <c r="BS236" s="21">
        <v>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133</v>
      </c>
      <c r="C237" s="6" t="s">
        <v>73</v>
      </c>
      <c r="D237" s="7">
        <v>45139</v>
      </c>
      <c r="E237" s="8" t="s">
        <v>473</v>
      </c>
      <c r="F237" s="9">
        <v>0</v>
      </c>
      <c r="G237" s="9">
        <v>0</v>
      </c>
      <c r="H237" s="10">
        <v>440619.03</v>
      </c>
      <c r="I237" s="10">
        <v>0</v>
      </c>
      <c r="J237" s="10">
        <v>0</v>
      </c>
      <c r="K237" s="10">
        <v>440619.03</v>
      </c>
      <c r="L237" s="10">
        <v>4041.56</v>
      </c>
      <c r="M237" s="10">
        <v>0</v>
      </c>
      <c r="N237" s="10">
        <v>0</v>
      </c>
      <c r="O237" s="10">
        <v>0</v>
      </c>
      <c r="P237" s="10">
        <v>4041.56</v>
      </c>
      <c r="Q237" s="10">
        <v>35.4</v>
      </c>
      <c r="R237" s="10">
        <v>0</v>
      </c>
      <c r="S237" s="10">
        <v>436542.07</v>
      </c>
      <c r="T237" s="10">
        <v>0</v>
      </c>
      <c r="U237" s="10">
        <v>3928.54</v>
      </c>
      <c r="V237" s="10">
        <v>0</v>
      </c>
      <c r="W237" s="10">
        <v>0</v>
      </c>
      <c r="X237" s="10">
        <v>3928.54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398.14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8403.64</v>
      </c>
      <c r="AT237" s="10">
        <v>0</v>
      </c>
      <c r="AU237" s="10">
        <f t="shared" si="3"/>
        <v>0</v>
      </c>
      <c r="AV237" s="10">
        <v>0</v>
      </c>
      <c r="AW237" s="10">
        <v>0</v>
      </c>
      <c r="AX237" s="11">
        <v>89</v>
      </c>
      <c r="AY237" s="11">
        <v>120</v>
      </c>
      <c r="AZ237" s="10">
        <v>1760103.81</v>
      </c>
      <c r="BA237" s="10">
        <v>585790.31999999995</v>
      </c>
      <c r="BB237" s="12">
        <v>0.24</v>
      </c>
      <c r="BC237" s="12">
        <v>0.17885255734509201</v>
      </c>
      <c r="BD237" s="12">
        <v>10.7</v>
      </c>
      <c r="BE237" s="12"/>
      <c r="BF237" s="8"/>
      <c r="BG237" s="5"/>
      <c r="BH237" s="8" t="s">
        <v>94</v>
      </c>
      <c r="BI237" s="8" t="s">
        <v>109</v>
      </c>
      <c r="BJ237" s="8" t="s">
        <v>474</v>
      </c>
      <c r="BK237" s="8" t="s">
        <v>90</v>
      </c>
      <c r="BL237" s="6" t="s">
        <v>91</v>
      </c>
      <c r="BM237" s="12">
        <v>436542.07</v>
      </c>
      <c r="BN237" s="6" t="s">
        <v>81</v>
      </c>
      <c r="BO237" s="12"/>
      <c r="BP237" s="13">
        <v>43881</v>
      </c>
      <c r="BQ237" s="13">
        <v>47534</v>
      </c>
      <c r="BR237" s="12">
        <v>0</v>
      </c>
      <c r="BS237" s="12">
        <v>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45139</v>
      </c>
      <c r="E238" s="17" t="s">
        <v>475</v>
      </c>
      <c r="F238" s="18">
        <v>9</v>
      </c>
      <c r="G238" s="18">
        <v>8</v>
      </c>
      <c r="H238" s="19">
        <v>224473.94</v>
      </c>
      <c r="I238" s="19">
        <v>13671.05</v>
      </c>
      <c r="J238" s="19">
        <v>15.3</v>
      </c>
      <c r="K238" s="19">
        <v>238144.99</v>
      </c>
      <c r="L238" s="19">
        <v>1747.01</v>
      </c>
      <c r="M238" s="19">
        <v>0</v>
      </c>
      <c r="N238" s="19">
        <v>0</v>
      </c>
      <c r="O238" s="19">
        <v>15.3</v>
      </c>
      <c r="P238" s="19">
        <v>0</v>
      </c>
      <c r="Q238" s="19">
        <v>0</v>
      </c>
      <c r="R238" s="19">
        <v>0</v>
      </c>
      <c r="S238" s="19">
        <v>238129.69</v>
      </c>
      <c r="T238" s="19">
        <v>16571.22</v>
      </c>
      <c r="U238" s="19">
        <v>2001.42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18572.64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0">
        <v>0</v>
      </c>
      <c r="AU238" s="19">
        <f t="shared" si="3"/>
        <v>0</v>
      </c>
      <c r="AV238" s="19">
        <v>15402.76</v>
      </c>
      <c r="AW238" s="19">
        <v>18572.64</v>
      </c>
      <c r="AX238" s="20">
        <v>85</v>
      </c>
      <c r="AY238" s="20">
        <v>120</v>
      </c>
      <c r="AZ238" s="19">
        <v>203999.46</v>
      </c>
      <c r="BA238" s="19">
        <v>275503.45</v>
      </c>
      <c r="BB238" s="21">
        <v>1</v>
      </c>
      <c r="BC238" s="21">
        <v>0.86434376774592103</v>
      </c>
      <c r="BD238" s="21">
        <v>10.7</v>
      </c>
      <c r="BE238" s="21"/>
      <c r="BF238" s="17"/>
      <c r="BG238" s="14"/>
      <c r="BH238" s="17" t="s">
        <v>120</v>
      </c>
      <c r="BI238" s="17" t="s">
        <v>180</v>
      </c>
      <c r="BJ238" s="17" t="s">
        <v>232</v>
      </c>
      <c r="BK238" s="17" t="s">
        <v>79</v>
      </c>
      <c r="BL238" s="15" t="s">
        <v>91</v>
      </c>
      <c r="BM238" s="21">
        <v>238129.69</v>
      </c>
      <c r="BN238" s="15" t="s">
        <v>81</v>
      </c>
      <c r="BO238" s="21"/>
      <c r="BP238" s="22">
        <v>44098</v>
      </c>
      <c r="BQ238" s="22">
        <v>47750</v>
      </c>
      <c r="BR238" s="21">
        <v>3755.16</v>
      </c>
      <c r="BS238" s="21">
        <v>0</v>
      </c>
      <c r="BT238" s="21">
        <v>230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45139</v>
      </c>
      <c r="E239" s="8" t="s">
        <v>476</v>
      </c>
      <c r="F239" s="9">
        <v>0</v>
      </c>
      <c r="G239" s="9">
        <v>0</v>
      </c>
      <c r="H239" s="10">
        <v>139152.35999999999</v>
      </c>
      <c r="I239" s="10">
        <v>0</v>
      </c>
      <c r="J239" s="10">
        <v>0</v>
      </c>
      <c r="K239" s="10">
        <v>139152.35999999999</v>
      </c>
      <c r="L239" s="10">
        <v>4375.3900000000003</v>
      </c>
      <c r="M239" s="10">
        <v>0</v>
      </c>
      <c r="N239" s="10">
        <v>0</v>
      </c>
      <c r="O239" s="10">
        <v>0</v>
      </c>
      <c r="P239" s="10">
        <v>4375.3900000000003</v>
      </c>
      <c r="Q239" s="10">
        <v>38.32</v>
      </c>
      <c r="R239" s="10">
        <v>0</v>
      </c>
      <c r="S239" s="10">
        <v>134738.64000000001</v>
      </c>
      <c r="T239" s="10">
        <v>0</v>
      </c>
      <c r="U239" s="10">
        <v>1240.43</v>
      </c>
      <c r="V239" s="10">
        <v>0</v>
      </c>
      <c r="W239" s="10">
        <v>0</v>
      </c>
      <c r="X239" s="10">
        <v>1240.43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176.75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38.31</v>
      </c>
      <c r="AT239" s="10">
        <v>0</v>
      </c>
      <c r="AU239" s="10">
        <f t="shared" si="3"/>
        <v>5792.58</v>
      </c>
      <c r="AV239" s="10">
        <v>0</v>
      </c>
      <c r="AW239" s="10">
        <v>0</v>
      </c>
      <c r="AX239" s="11">
        <v>29</v>
      </c>
      <c r="AY239" s="11">
        <v>60</v>
      </c>
      <c r="AZ239" s="10">
        <v>317900.07</v>
      </c>
      <c r="BA239" s="10">
        <v>260074.61</v>
      </c>
      <c r="BB239" s="12">
        <v>0.99</v>
      </c>
      <c r="BC239" s="12">
        <v>0.51289610162253096</v>
      </c>
      <c r="BD239" s="12">
        <v>10.7</v>
      </c>
      <c r="BE239" s="12"/>
      <c r="BF239" s="8"/>
      <c r="BG239" s="5"/>
      <c r="BH239" s="8" t="s">
        <v>124</v>
      </c>
      <c r="BI239" s="8" t="s">
        <v>125</v>
      </c>
      <c r="BJ239" s="8" t="s">
        <v>477</v>
      </c>
      <c r="BK239" s="8" t="s">
        <v>90</v>
      </c>
      <c r="BL239" s="6" t="s">
        <v>91</v>
      </c>
      <c r="BM239" s="12">
        <v>134738.64000000001</v>
      </c>
      <c r="BN239" s="6" t="s">
        <v>81</v>
      </c>
      <c r="BO239" s="12"/>
      <c r="BP239" s="13">
        <v>44221</v>
      </c>
      <c r="BQ239" s="13">
        <v>46047</v>
      </c>
      <c r="BR239" s="12">
        <v>0</v>
      </c>
      <c r="BS239" s="12">
        <v>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45139</v>
      </c>
      <c r="E240" s="17" t="s">
        <v>478</v>
      </c>
      <c r="F240" s="18">
        <v>0</v>
      </c>
      <c r="G240" s="18">
        <v>0</v>
      </c>
      <c r="H240" s="19">
        <v>170844.77</v>
      </c>
      <c r="I240" s="19">
        <v>0</v>
      </c>
      <c r="J240" s="19">
        <v>0</v>
      </c>
      <c r="K240" s="19">
        <v>170844.77</v>
      </c>
      <c r="L240" s="19">
        <v>1283.77</v>
      </c>
      <c r="M240" s="19">
        <v>0</v>
      </c>
      <c r="N240" s="19">
        <v>0</v>
      </c>
      <c r="O240" s="19">
        <v>0</v>
      </c>
      <c r="P240" s="19">
        <v>1283.77</v>
      </c>
      <c r="Q240" s="19">
        <v>11.24</v>
      </c>
      <c r="R240" s="19">
        <v>0</v>
      </c>
      <c r="S240" s="19">
        <v>169549.75</v>
      </c>
      <c r="T240" s="19">
        <v>0</v>
      </c>
      <c r="U240" s="19">
        <v>1523.27</v>
      </c>
      <c r="V240" s="19">
        <v>0</v>
      </c>
      <c r="W240" s="19">
        <v>0</v>
      </c>
      <c r="X240" s="19">
        <v>1523.27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140.22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11.24</v>
      </c>
      <c r="AT240" s="10">
        <v>0</v>
      </c>
      <c r="AU240" s="19">
        <f t="shared" si="3"/>
        <v>2947.26</v>
      </c>
      <c r="AV240" s="19">
        <v>0</v>
      </c>
      <c r="AW240" s="19">
        <v>0</v>
      </c>
      <c r="AX240" s="20">
        <v>91</v>
      </c>
      <c r="AY240" s="20">
        <v>120</v>
      </c>
      <c r="AZ240" s="19">
        <v>195499.27</v>
      </c>
      <c r="BA240" s="19">
        <v>206313.22</v>
      </c>
      <c r="BB240" s="21">
        <v>0.75</v>
      </c>
      <c r="BC240" s="21">
        <v>0.61635561938299399</v>
      </c>
      <c r="BD240" s="21">
        <v>10.7</v>
      </c>
      <c r="BE240" s="21"/>
      <c r="BF240" s="17"/>
      <c r="BG240" s="14"/>
      <c r="BH240" s="17" t="s">
        <v>124</v>
      </c>
      <c r="BI240" s="17" t="s">
        <v>125</v>
      </c>
      <c r="BJ240" s="17" t="s">
        <v>479</v>
      </c>
      <c r="BK240" s="17" t="s">
        <v>90</v>
      </c>
      <c r="BL240" s="15" t="s">
        <v>91</v>
      </c>
      <c r="BM240" s="21">
        <v>169549.75</v>
      </c>
      <c r="BN240" s="15" t="s">
        <v>81</v>
      </c>
      <c r="BO240" s="21"/>
      <c r="BP240" s="22">
        <v>44265</v>
      </c>
      <c r="BQ240" s="22">
        <v>47938</v>
      </c>
      <c r="BR240" s="21">
        <v>0</v>
      </c>
      <c r="BS240" s="21">
        <v>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45139</v>
      </c>
      <c r="E241" s="8" t="s">
        <v>480</v>
      </c>
      <c r="F241" s="9">
        <v>0</v>
      </c>
      <c r="G241" s="9">
        <v>0</v>
      </c>
      <c r="H241" s="10">
        <v>194561.73</v>
      </c>
      <c r="I241" s="10">
        <v>0</v>
      </c>
      <c r="J241" s="10">
        <v>0</v>
      </c>
      <c r="K241" s="10">
        <v>194561.73</v>
      </c>
      <c r="L241" s="10">
        <v>5279.45</v>
      </c>
      <c r="M241" s="10">
        <v>0</v>
      </c>
      <c r="N241" s="10">
        <v>0</v>
      </c>
      <c r="O241" s="10">
        <v>0</v>
      </c>
      <c r="P241" s="10">
        <v>5279.45</v>
      </c>
      <c r="Q241" s="10">
        <v>46.25</v>
      </c>
      <c r="R241" s="10">
        <v>0</v>
      </c>
      <c r="S241" s="10">
        <v>189236.03</v>
      </c>
      <c r="T241" s="10">
        <v>0</v>
      </c>
      <c r="U241" s="10">
        <v>1734.43</v>
      </c>
      <c r="V241" s="10">
        <v>0</v>
      </c>
      <c r="W241" s="10">
        <v>0</v>
      </c>
      <c r="X241" s="10">
        <v>1734.43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220.77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180.9</v>
      </c>
      <c r="AT241" s="10">
        <v>0</v>
      </c>
      <c r="AU241" s="10">
        <f t="shared" si="3"/>
        <v>7100</v>
      </c>
      <c r="AV241" s="10">
        <v>0</v>
      </c>
      <c r="AW241" s="10">
        <v>0</v>
      </c>
      <c r="AX241" s="11">
        <v>31</v>
      </c>
      <c r="AY241" s="11">
        <v>60</v>
      </c>
      <c r="AZ241" s="10">
        <v>332349.5</v>
      </c>
      <c r="BA241" s="10">
        <v>324820.40999999997</v>
      </c>
      <c r="BB241" s="12">
        <v>0.71</v>
      </c>
      <c r="BC241" s="12">
        <v>0.41363651163422899</v>
      </c>
      <c r="BD241" s="12">
        <v>10.7</v>
      </c>
      <c r="BE241" s="12"/>
      <c r="BF241" s="8"/>
      <c r="BG241" s="5"/>
      <c r="BH241" s="8" t="s">
        <v>120</v>
      </c>
      <c r="BI241" s="8" t="s">
        <v>180</v>
      </c>
      <c r="BJ241" s="8" t="s">
        <v>181</v>
      </c>
      <c r="BK241" s="8" t="s">
        <v>90</v>
      </c>
      <c r="BL241" s="6" t="s">
        <v>91</v>
      </c>
      <c r="BM241" s="12">
        <v>189236.03</v>
      </c>
      <c r="BN241" s="6" t="s">
        <v>81</v>
      </c>
      <c r="BO241" s="12"/>
      <c r="BP241" s="13">
        <v>44265</v>
      </c>
      <c r="BQ241" s="13">
        <v>46112</v>
      </c>
      <c r="BR241" s="12">
        <v>0</v>
      </c>
      <c r="BS241" s="12">
        <v>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45139</v>
      </c>
      <c r="E242" s="17" t="s">
        <v>481</v>
      </c>
      <c r="F242" s="18">
        <v>0</v>
      </c>
      <c r="G242" s="18">
        <v>1</v>
      </c>
      <c r="H242" s="19">
        <v>129547.34</v>
      </c>
      <c r="I242" s="19">
        <v>166.23</v>
      </c>
      <c r="J242" s="19">
        <v>0</v>
      </c>
      <c r="K242" s="19">
        <v>129713.57</v>
      </c>
      <c r="L242" s="19">
        <v>3392.97</v>
      </c>
      <c r="M242" s="19">
        <v>0</v>
      </c>
      <c r="N242" s="19">
        <v>0</v>
      </c>
      <c r="O242" s="19">
        <v>166.23</v>
      </c>
      <c r="P242" s="19">
        <v>3392.97</v>
      </c>
      <c r="Q242" s="19">
        <v>29.71</v>
      </c>
      <c r="R242" s="19">
        <v>0</v>
      </c>
      <c r="S242" s="19">
        <v>126124.65</v>
      </c>
      <c r="T242" s="19">
        <v>29.72</v>
      </c>
      <c r="U242" s="19">
        <v>1154.8699999999999</v>
      </c>
      <c r="V242" s="19">
        <v>0</v>
      </c>
      <c r="W242" s="19">
        <v>29.72</v>
      </c>
      <c r="X242" s="19">
        <v>1154.8699999999999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230</v>
      </c>
      <c r="AG242" s="19">
        <v>0</v>
      </c>
      <c r="AH242" s="19">
        <v>0</v>
      </c>
      <c r="AI242" s="19">
        <v>143.15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3.07</v>
      </c>
      <c r="AR242" s="19">
        <v>0</v>
      </c>
      <c r="AS242" s="19">
        <v>0</v>
      </c>
      <c r="AT242" s="10">
        <v>259.72000000000003</v>
      </c>
      <c r="AU242" s="19">
        <f t="shared" si="3"/>
        <v>4890</v>
      </c>
      <c r="AV242" s="19">
        <v>0</v>
      </c>
      <c r="AW242" s="19">
        <v>0</v>
      </c>
      <c r="AX242" s="20">
        <v>32</v>
      </c>
      <c r="AY242" s="20">
        <v>60</v>
      </c>
      <c r="AZ242" s="19">
        <v>416500</v>
      </c>
      <c r="BA242" s="19">
        <v>210615.18</v>
      </c>
      <c r="BB242" s="21">
        <v>0.32</v>
      </c>
      <c r="BC242" s="21">
        <v>0.19162858061797799</v>
      </c>
      <c r="BD242" s="21">
        <v>10.7</v>
      </c>
      <c r="BE242" s="21"/>
      <c r="BF242" s="17"/>
      <c r="BG242" s="14"/>
      <c r="BH242" s="17" t="s">
        <v>76</v>
      </c>
      <c r="BI242" s="17" t="s">
        <v>234</v>
      </c>
      <c r="BJ242" s="17"/>
      <c r="BK242" s="17" t="s">
        <v>90</v>
      </c>
      <c r="BL242" s="15" t="s">
        <v>91</v>
      </c>
      <c r="BM242" s="21">
        <v>126124.65</v>
      </c>
      <c r="BN242" s="15" t="s">
        <v>81</v>
      </c>
      <c r="BO242" s="21"/>
      <c r="BP242" s="22">
        <v>44295</v>
      </c>
      <c r="BQ242" s="22">
        <v>46121</v>
      </c>
      <c r="BR242" s="21">
        <v>0</v>
      </c>
      <c r="BS242" s="21">
        <v>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133</v>
      </c>
      <c r="C243" s="6" t="s">
        <v>73</v>
      </c>
      <c r="D243" s="7">
        <v>45139</v>
      </c>
      <c r="E243" s="8" t="s">
        <v>482</v>
      </c>
      <c r="F243" s="9">
        <v>0</v>
      </c>
      <c r="G243" s="9">
        <v>0</v>
      </c>
      <c r="H243" s="10">
        <v>397229.82</v>
      </c>
      <c r="I243" s="10">
        <v>0</v>
      </c>
      <c r="J243" s="10">
        <v>0</v>
      </c>
      <c r="K243" s="10">
        <v>397229.82</v>
      </c>
      <c r="L243" s="10">
        <v>10403.84</v>
      </c>
      <c r="M243" s="10">
        <v>0</v>
      </c>
      <c r="N243" s="10">
        <v>0</v>
      </c>
      <c r="O243" s="10">
        <v>0</v>
      </c>
      <c r="P243" s="10">
        <v>10403.84</v>
      </c>
      <c r="Q243" s="10">
        <v>91.13</v>
      </c>
      <c r="R243" s="10">
        <v>0</v>
      </c>
      <c r="S243" s="10">
        <v>386734.84</v>
      </c>
      <c r="T243" s="10">
        <v>0</v>
      </c>
      <c r="U243" s="10">
        <v>3541.15</v>
      </c>
      <c r="V243" s="10">
        <v>0</v>
      </c>
      <c r="W243" s="10">
        <v>0</v>
      </c>
      <c r="X243" s="10">
        <v>3541.15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438.92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91.13</v>
      </c>
      <c r="AT243" s="10">
        <v>0</v>
      </c>
      <c r="AU243" s="10">
        <f t="shared" si="3"/>
        <v>14383.91</v>
      </c>
      <c r="AV243" s="10">
        <v>0</v>
      </c>
      <c r="AW243" s="10">
        <v>0</v>
      </c>
      <c r="AX243" s="11">
        <v>32</v>
      </c>
      <c r="AY243" s="11">
        <v>60</v>
      </c>
      <c r="AZ243" s="10">
        <v>1180000</v>
      </c>
      <c r="BA243" s="10">
        <v>645807.17000000004</v>
      </c>
      <c r="BB243" s="12">
        <v>0.39</v>
      </c>
      <c r="BC243" s="12">
        <v>0.233547403321645</v>
      </c>
      <c r="BD243" s="12">
        <v>10.7</v>
      </c>
      <c r="BE243" s="12"/>
      <c r="BF243" s="8"/>
      <c r="BG243" s="5"/>
      <c r="BH243" s="8" t="s">
        <v>333</v>
      </c>
      <c r="BI243" s="8" t="s">
        <v>334</v>
      </c>
      <c r="BJ243" s="8"/>
      <c r="BK243" s="8" t="s">
        <v>90</v>
      </c>
      <c r="BL243" s="6" t="s">
        <v>91</v>
      </c>
      <c r="BM243" s="12">
        <v>386734.84</v>
      </c>
      <c r="BN243" s="6" t="s">
        <v>81</v>
      </c>
      <c r="BO243" s="12"/>
      <c r="BP243" s="13">
        <v>44312</v>
      </c>
      <c r="BQ243" s="13">
        <v>46138</v>
      </c>
      <c r="BR243" s="12">
        <v>0</v>
      </c>
      <c r="BS243" s="12">
        <v>0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45139</v>
      </c>
      <c r="E244" s="17" t="s">
        <v>483</v>
      </c>
      <c r="F244" s="18">
        <v>0</v>
      </c>
      <c r="G244" s="18">
        <v>0</v>
      </c>
      <c r="H244" s="19">
        <v>178221.14</v>
      </c>
      <c r="I244" s="19">
        <v>0</v>
      </c>
      <c r="J244" s="19">
        <v>0</v>
      </c>
      <c r="K244" s="19">
        <v>178221.14</v>
      </c>
      <c r="L244" s="19">
        <v>4668.6000000000004</v>
      </c>
      <c r="M244" s="19">
        <v>0</v>
      </c>
      <c r="N244" s="19">
        <v>0</v>
      </c>
      <c r="O244" s="19">
        <v>0</v>
      </c>
      <c r="P244" s="19">
        <v>4668.6000000000004</v>
      </c>
      <c r="Q244" s="19">
        <v>40.89</v>
      </c>
      <c r="R244" s="19">
        <v>0</v>
      </c>
      <c r="S244" s="19">
        <v>173511.64</v>
      </c>
      <c r="T244" s="19">
        <v>0</v>
      </c>
      <c r="U244" s="19">
        <v>1588.77</v>
      </c>
      <c r="V244" s="19">
        <v>0</v>
      </c>
      <c r="W244" s="19">
        <v>0</v>
      </c>
      <c r="X244" s="19">
        <v>1588.77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196.95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40.21</v>
      </c>
      <c r="AT244" s="10">
        <v>0</v>
      </c>
      <c r="AU244" s="19">
        <f t="shared" si="3"/>
        <v>6455.0000000000009</v>
      </c>
      <c r="AV244" s="19">
        <v>0</v>
      </c>
      <c r="AW244" s="19">
        <v>0</v>
      </c>
      <c r="AX244" s="20">
        <v>32</v>
      </c>
      <c r="AY244" s="20">
        <v>60</v>
      </c>
      <c r="AZ244" s="19">
        <v>313224.95</v>
      </c>
      <c r="BA244" s="19">
        <v>289785.65999999997</v>
      </c>
      <c r="BB244" s="21">
        <v>0.53</v>
      </c>
      <c r="BC244" s="21">
        <v>0.31734202858761201</v>
      </c>
      <c r="BD244" s="21">
        <v>10.7</v>
      </c>
      <c r="BE244" s="21"/>
      <c r="BF244" s="17"/>
      <c r="BG244" s="14"/>
      <c r="BH244" s="17" t="s">
        <v>76</v>
      </c>
      <c r="BI244" s="17" t="s">
        <v>153</v>
      </c>
      <c r="BJ244" s="17"/>
      <c r="BK244" s="17" t="s">
        <v>90</v>
      </c>
      <c r="BL244" s="15" t="s">
        <v>91</v>
      </c>
      <c r="BM244" s="21">
        <v>173511.64</v>
      </c>
      <c r="BN244" s="15" t="s">
        <v>81</v>
      </c>
      <c r="BO244" s="21"/>
      <c r="BP244" s="22">
        <v>44312</v>
      </c>
      <c r="BQ244" s="22">
        <v>46138</v>
      </c>
      <c r="BR244" s="21">
        <v>0</v>
      </c>
      <c r="BS244" s="21">
        <v>0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45139</v>
      </c>
      <c r="E245" s="8" t="s">
        <v>484</v>
      </c>
      <c r="F245" s="9">
        <v>6</v>
      </c>
      <c r="G245" s="9">
        <v>5</v>
      </c>
      <c r="H245" s="10">
        <v>531153.69999999995</v>
      </c>
      <c r="I245" s="10">
        <v>17115.39</v>
      </c>
      <c r="J245" s="10">
        <v>30.84</v>
      </c>
      <c r="K245" s="10">
        <v>548269.09</v>
      </c>
      <c r="L245" s="10">
        <v>3521.52</v>
      </c>
      <c r="M245" s="10">
        <v>0</v>
      </c>
      <c r="N245" s="10">
        <v>0</v>
      </c>
      <c r="O245" s="10">
        <v>30.84</v>
      </c>
      <c r="P245" s="10">
        <v>0</v>
      </c>
      <c r="Q245" s="10">
        <v>0</v>
      </c>
      <c r="R245" s="10">
        <v>0</v>
      </c>
      <c r="S245" s="10">
        <v>548238.25</v>
      </c>
      <c r="T245" s="10">
        <v>22211.69</v>
      </c>
      <c r="U245" s="10">
        <v>4735.8500000000004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26947.54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20606.07</v>
      </c>
      <c r="AW245" s="10">
        <v>26947.54</v>
      </c>
      <c r="AX245" s="11">
        <v>95</v>
      </c>
      <c r="AY245" s="11">
        <v>121</v>
      </c>
      <c r="AZ245" s="10">
        <v>917662.12</v>
      </c>
      <c r="BA245" s="10">
        <v>609726.24</v>
      </c>
      <c r="BB245" s="12">
        <v>0.89</v>
      </c>
      <c r="BC245" s="12">
        <v>0.80024773495068902</v>
      </c>
      <c r="BD245" s="12">
        <v>10.7</v>
      </c>
      <c r="BE245" s="12"/>
      <c r="BF245" s="8"/>
      <c r="BG245" s="5"/>
      <c r="BH245" s="8" t="s">
        <v>76</v>
      </c>
      <c r="BI245" s="8" t="s">
        <v>234</v>
      </c>
      <c r="BJ245" s="8"/>
      <c r="BK245" s="8" t="s">
        <v>104</v>
      </c>
      <c r="BL245" s="6" t="s">
        <v>91</v>
      </c>
      <c r="BM245" s="12">
        <v>548238.25</v>
      </c>
      <c r="BN245" s="6" t="s">
        <v>81</v>
      </c>
      <c r="BO245" s="12"/>
      <c r="BP245" s="13">
        <v>44370</v>
      </c>
      <c r="BQ245" s="13">
        <v>48052</v>
      </c>
      <c r="BR245" s="12">
        <v>3221.95</v>
      </c>
      <c r="BS245" s="12">
        <v>0</v>
      </c>
      <c r="BT245" s="12">
        <v>230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45139</v>
      </c>
      <c r="E246" s="17" t="s">
        <v>485</v>
      </c>
      <c r="F246" s="18">
        <v>11</v>
      </c>
      <c r="G246" s="18">
        <v>10</v>
      </c>
      <c r="H246" s="19">
        <v>305219.81</v>
      </c>
      <c r="I246" s="19">
        <v>20456.88</v>
      </c>
      <c r="J246" s="19">
        <v>17.190000000000001</v>
      </c>
      <c r="K246" s="19">
        <v>325676.69</v>
      </c>
      <c r="L246" s="19">
        <v>1962.33</v>
      </c>
      <c r="M246" s="19">
        <v>0</v>
      </c>
      <c r="N246" s="19">
        <v>0</v>
      </c>
      <c r="O246" s="19">
        <v>17.190000000000001</v>
      </c>
      <c r="P246" s="19">
        <v>0</v>
      </c>
      <c r="Q246" s="19">
        <v>0</v>
      </c>
      <c r="R246" s="19">
        <v>0</v>
      </c>
      <c r="S246" s="19">
        <v>325659.5</v>
      </c>
      <c r="T246" s="19">
        <v>28175.8</v>
      </c>
      <c r="U246" s="19">
        <v>2721.39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30897.19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0">
        <v>0</v>
      </c>
      <c r="AU246" s="19">
        <f t="shared" si="3"/>
        <v>0</v>
      </c>
      <c r="AV246" s="19">
        <v>22402.02</v>
      </c>
      <c r="AW246" s="19">
        <v>30897.19</v>
      </c>
      <c r="AX246" s="20">
        <v>97</v>
      </c>
      <c r="AY246" s="20">
        <v>120</v>
      </c>
      <c r="AZ246" s="19">
        <v>89646</v>
      </c>
      <c r="BA246" s="19">
        <v>344246</v>
      </c>
      <c r="BB246" s="21">
        <v>1</v>
      </c>
      <c r="BC246" s="21">
        <v>0.94600808723993901</v>
      </c>
      <c r="BD246" s="21">
        <v>10.7</v>
      </c>
      <c r="BE246" s="21"/>
      <c r="BF246" s="17" t="s">
        <v>75</v>
      </c>
      <c r="BG246" s="14"/>
      <c r="BH246" s="17" t="s">
        <v>139</v>
      </c>
      <c r="BI246" s="17" t="s">
        <v>160</v>
      </c>
      <c r="BJ246" s="17" t="s">
        <v>486</v>
      </c>
      <c r="BK246" s="17" t="s">
        <v>79</v>
      </c>
      <c r="BL246" s="15" t="s">
        <v>91</v>
      </c>
      <c r="BM246" s="21">
        <v>325659.5</v>
      </c>
      <c r="BN246" s="15" t="s">
        <v>81</v>
      </c>
      <c r="BO246" s="21"/>
      <c r="BP246" s="22">
        <v>44449</v>
      </c>
      <c r="BQ246" s="22">
        <v>48101</v>
      </c>
      <c r="BR246" s="21">
        <v>5103.45</v>
      </c>
      <c r="BS246" s="21">
        <v>0</v>
      </c>
      <c r="BT246" s="21">
        <v>230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45139</v>
      </c>
      <c r="E247" s="8" t="s">
        <v>487</v>
      </c>
      <c r="F247" s="9">
        <v>11</v>
      </c>
      <c r="G247" s="9">
        <v>10</v>
      </c>
      <c r="H247" s="10">
        <v>424513.41</v>
      </c>
      <c r="I247" s="10">
        <v>24810.99</v>
      </c>
      <c r="J247" s="10">
        <v>22.85</v>
      </c>
      <c r="K247" s="10">
        <v>449324.4</v>
      </c>
      <c r="L247" s="10">
        <v>2606.91</v>
      </c>
      <c r="M247" s="10">
        <v>0</v>
      </c>
      <c r="N247" s="10">
        <v>0</v>
      </c>
      <c r="O247" s="10">
        <v>22.85</v>
      </c>
      <c r="P247" s="10">
        <v>0</v>
      </c>
      <c r="Q247" s="10">
        <v>0</v>
      </c>
      <c r="R247" s="10">
        <v>0</v>
      </c>
      <c r="S247" s="10">
        <v>449301.55</v>
      </c>
      <c r="T247" s="10">
        <v>39143.910000000003</v>
      </c>
      <c r="U247" s="10">
        <v>3788.58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42932.49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27395.05</v>
      </c>
      <c r="AW247" s="10">
        <v>42932.49</v>
      </c>
      <c r="AX247" s="11">
        <v>103</v>
      </c>
      <c r="AY247" s="11">
        <v>120</v>
      </c>
      <c r="AZ247" s="10">
        <v>386155.68</v>
      </c>
      <c r="BA247" s="10">
        <v>469864.38</v>
      </c>
      <c r="BB247" s="12">
        <v>1.03</v>
      </c>
      <c r="BC247" s="12">
        <v>0.98492376991845998</v>
      </c>
      <c r="BD247" s="12">
        <v>10.71</v>
      </c>
      <c r="BE247" s="12"/>
      <c r="BF247" s="8"/>
      <c r="BG247" s="5"/>
      <c r="BH247" s="8" t="s">
        <v>94</v>
      </c>
      <c r="BI247" s="8" t="s">
        <v>95</v>
      </c>
      <c r="BJ247" s="8" t="s">
        <v>488</v>
      </c>
      <c r="BK247" s="8" t="s">
        <v>79</v>
      </c>
      <c r="BL247" s="6" t="s">
        <v>91</v>
      </c>
      <c r="BM247" s="12">
        <v>449301.55</v>
      </c>
      <c r="BN247" s="6" t="s">
        <v>81</v>
      </c>
      <c r="BO247" s="12"/>
      <c r="BP247" s="13">
        <v>44550</v>
      </c>
      <c r="BQ247" s="13">
        <v>48202</v>
      </c>
      <c r="BR247" s="12">
        <v>5812.25</v>
      </c>
      <c r="BS247" s="12">
        <v>0</v>
      </c>
      <c r="BT247" s="12">
        <v>230</v>
      </c>
    </row>
    <row r="248" spans="1:72" s="1" customFormat="1" ht="18.2" customHeight="1" x14ac:dyDescent="0.15">
      <c r="A248" s="14">
        <v>246</v>
      </c>
      <c r="B248" s="15" t="s">
        <v>133</v>
      </c>
      <c r="C248" s="15" t="s">
        <v>73</v>
      </c>
      <c r="D248" s="16">
        <v>45139</v>
      </c>
      <c r="E248" s="17" t="s">
        <v>489</v>
      </c>
      <c r="F248" s="18">
        <v>0</v>
      </c>
      <c r="G248" s="18">
        <v>0</v>
      </c>
      <c r="H248" s="19">
        <v>346921.93</v>
      </c>
      <c r="I248" s="19">
        <v>0</v>
      </c>
      <c r="J248" s="19">
        <v>0</v>
      </c>
      <c r="K248" s="19">
        <v>346921.93</v>
      </c>
      <c r="L248" s="19">
        <v>6483.84</v>
      </c>
      <c r="M248" s="19">
        <v>0</v>
      </c>
      <c r="N248" s="19">
        <v>0</v>
      </c>
      <c r="O248" s="19">
        <v>0</v>
      </c>
      <c r="P248" s="19">
        <v>6483.84</v>
      </c>
      <c r="Q248" s="19">
        <v>76.13</v>
      </c>
      <c r="R248" s="19">
        <v>0</v>
      </c>
      <c r="S248" s="19">
        <v>340361.95</v>
      </c>
      <c r="T248" s="19">
        <v>0</v>
      </c>
      <c r="U248" s="19">
        <v>3095.6</v>
      </c>
      <c r="V248" s="19">
        <v>0</v>
      </c>
      <c r="W248" s="19">
        <v>0</v>
      </c>
      <c r="X248" s="19">
        <v>3095.6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301.44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57.01</v>
      </c>
      <c r="AT248" s="10">
        <v>0</v>
      </c>
      <c r="AU248" s="19">
        <f t="shared" si="3"/>
        <v>9900</v>
      </c>
      <c r="AV248" s="19">
        <v>0</v>
      </c>
      <c r="AW248" s="19">
        <v>0</v>
      </c>
      <c r="AX248" s="20">
        <v>43</v>
      </c>
      <c r="AY248" s="20">
        <v>60</v>
      </c>
      <c r="AZ248" s="19">
        <v>379136.41</v>
      </c>
      <c r="BA248" s="19">
        <v>443531.94</v>
      </c>
      <c r="BB248" s="21">
        <v>0.9</v>
      </c>
      <c r="BC248" s="21">
        <v>0.69065094838491203</v>
      </c>
      <c r="BD248" s="21">
        <v>10.71</v>
      </c>
      <c r="BE248" s="21"/>
      <c r="BF248" s="17"/>
      <c r="BG248" s="14"/>
      <c r="BH248" s="17" t="s">
        <v>108</v>
      </c>
      <c r="BI248" s="17" t="s">
        <v>192</v>
      </c>
      <c r="BJ248" s="17" t="s">
        <v>488</v>
      </c>
      <c r="BK248" s="17" t="s">
        <v>90</v>
      </c>
      <c r="BL248" s="15" t="s">
        <v>91</v>
      </c>
      <c r="BM248" s="21">
        <v>340361.95</v>
      </c>
      <c r="BN248" s="15" t="s">
        <v>81</v>
      </c>
      <c r="BO248" s="21"/>
      <c r="BP248" s="22">
        <v>44644</v>
      </c>
      <c r="BQ248" s="22">
        <v>46470</v>
      </c>
      <c r="BR248" s="21">
        <v>0</v>
      </c>
      <c r="BS248" s="21">
        <v>0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133</v>
      </c>
      <c r="C249" s="6" t="s">
        <v>73</v>
      </c>
      <c r="D249" s="7">
        <v>45139</v>
      </c>
      <c r="E249" s="8" t="s">
        <v>490</v>
      </c>
      <c r="F249" s="9">
        <v>1</v>
      </c>
      <c r="G249" s="9">
        <v>0</v>
      </c>
      <c r="H249" s="10">
        <v>22575.45</v>
      </c>
      <c r="I249" s="10">
        <v>0</v>
      </c>
      <c r="J249" s="10">
        <v>0</v>
      </c>
      <c r="K249" s="10">
        <v>22575.45</v>
      </c>
      <c r="L249" s="10">
        <v>11188.74</v>
      </c>
      <c r="M249" s="10">
        <v>0</v>
      </c>
      <c r="N249" s="10">
        <v>0</v>
      </c>
      <c r="O249" s="10">
        <v>0</v>
      </c>
      <c r="P249" s="10">
        <v>0</v>
      </c>
      <c r="Q249" s="10">
        <v>98.1</v>
      </c>
      <c r="R249" s="10">
        <v>0</v>
      </c>
      <c r="S249" s="10">
        <v>22477.35</v>
      </c>
      <c r="T249" s="10">
        <v>0</v>
      </c>
      <c r="U249" s="10">
        <v>200.61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200.61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6.46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104.56</v>
      </c>
      <c r="AT249" s="10">
        <v>0</v>
      </c>
      <c r="AU249" s="10">
        <f t="shared" si="3"/>
        <v>-1.4210854715202004E-14</v>
      </c>
      <c r="AV249" s="10">
        <v>11188.74</v>
      </c>
      <c r="AW249" s="10">
        <v>200.61</v>
      </c>
      <c r="AX249" s="11">
        <v>1</v>
      </c>
      <c r="AY249" s="11">
        <v>16</v>
      </c>
      <c r="AZ249" s="10">
        <v>159173.15647300001</v>
      </c>
      <c r="BA249" s="10">
        <v>169115.21</v>
      </c>
      <c r="BB249" s="12">
        <v>0.9</v>
      </c>
      <c r="BC249" s="12">
        <v>0.119620316824253</v>
      </c>
      <c r="BD249" s="12">
        <v>10.71</v>
      </c>
      <c r="BE249" s="12"/>
      <c r="BF249" s="8"/>
      <c r="BG249" s="5"/>
      <c r="BH249" s="8" t="s">
        <v>108</v>
      </c>
      <c r="BI249" s="8" t="s">
        <v>491</v>
      </c>
      <c r="BJ249" s="8" t="s">
        <v>488</v>
      </c>
      <c r="BK249" s="8" t="s">
        <v>104</v>
      </c>
      <c r="BL249" s="6" t="s">
        <v>91</v>
      </c>
      <c r="BM249" s="12">
        <v>22477.35</v>
      </c>
      <c r="BN249" s="6" t="s">
        <v>81</v>
      </c>
      <c r="BO249" s="12"/>
      <c r="BP249" s="13">
        <v>44694</v>
      </c>
      <c r="BQ249" s="13">
        <v>45182</v>
      </c>
      <c r="BR249" s="12">
        <v>108.49</v>
      </c>
      <c r="BS249" s="12">
        <v>0</v>
      </c>
      <c r="BT249" s="12">
        <v>230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45139</v>
      </c>
      <c r="E250" s="17" t="s">
        <v>492</v>
      </c>
      <c r="F250" s="18">
        <v>0</v>
      </c>
      <c r="G250" s="18">
        <v>0</v>
      </c>
      <c r="H250" s="19">
        <v>405467.66</v>
      </c>
      <c r="I250" s="19">
        <v>0</v>
      </c>
      <c r="J250" s="19">
        <v>0</v>
      </c>
      <c r="K250" s="19">
        <v>405467.66</v>
      </c>
      <c r="L250" s="19">
        <v>6980.54</v>
      </c>
      <c r="M250" s="19">
        <v>0</v>
      </c>
      <c r="N250" s="19">
        <v>0</v>
      </c>
      <c r="O250" s="19">
        <v>0</v>
      </c>
      <c r="P250" s="19">
        <v>6980.54</v>
      </c>
      <c r="Q250" s="19">
        <v>61.21</v>
      </c>
      <c r="R250" s="19">
        <v>0</v>
      </c>
      <c r="S250" s="19">
        <v>398425.91</v>
      </c>
      <c r="T250" s="19">
        <v>0</v>
      </c>
      <c r="U250" s="19">
        <v>3618.25</v>
      </c>
      <c r="V250" s="19">
        <v>0</v>
      </c>
      <c r="W250" s="19">
        <v>0</v>
      </c>
      <c r="X250" s="19">
        <v>3618.25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333.52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61.21</v>
      </c>
      <c r="AT250" s="10">
        <v>0</v>
      </c>
      <c r="AU250" s="19">
        <f t="shared" si="3"/>
        <v>10932.31</v>
      </c>
      <c r="AV250" s="19">
        <v>0</v>
      </c>
      <c r="AW250" s="19">
        <v>0</v>
      </c>
      <c r="AX250" s="20">
        <v>46</v>
      </c>
      <c r="AY250" s="20">
        <v>60</v>
      </c>
      <c r="AZ250" s="19">
        <v>139956</v>
      </c>
      <c r="BA250" s="19">
        <v>490728.25</v>
      </c>
      <c r="BB250" s="21">
        <v>0.98399400000000004</v>
      </c>
      <c r="BC250" s="21">
        <v>0.79891203509180497</v>
      </c>
      <c r="BD250" s="21">
        <v>10.71</v>
      </c>
      <c r="BE250" s="21"/>
      <c r="BF250" s="17"/>
      <c r="BG250" s="14"/>
      <c r="BH250" s="17" t="s">
        <v>120</v>
      </c>
      <c r="BI250" s="17" t="s">
        <v>493</v>
      </c>
      <c r="BJ250" s="17" t="s">
        <v>488</v>
      </c>
      <c r="BK250" s="17" t="s">
        <v>90</v>
      </c>
      <c r="BL250" s="15" t="s">
        <v>91</v>
      </c>
      <c r="BM250" s="21">
        <v>398425.91</v>
      </c>
      <c r="BN250" s="15" t="s">
        <v>81</v>
      </c>
      <c r="BO250" s="21"/>
      <c r="BP250" s="22">
        <v>44726</v>
      </c>
      <c r="BQ250" s="22">
        <v>46552</v>
      </c>
      <c r="BR250" s="21">
        <v>0</v>
      </c>
      <c r="BS250" s="21">
        <v>0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45139</v>
      </c>
      <c r="E251" s="8" t="s">
        <v>494</v>
      </c>
      <c r="F251" s="9">
        <v>0</v>
      </c>
      <c r="G251" s="9">
        <v>0</v>
      </c>
      <c r="H251" s="10">
        <v>256081.23</v>
      </c>
      <c r="I251" s="10">
        <v>0</v>
      </c>
      <c r="J251" s="10">
        <v>0</v>
      </c>
      <c r="K251" s="10">
        <v>256081.23</v>
      </c>
      <c r="L251" s="10">
        <v>4076.92</v>
      </c>
      <c r="M251" s="10">
        <v>0</v>
      </c>
      <c r="N251" s="10">
        <v>0</v>
      </c>
      <c r="O251" s="10">
        <v>0</v>
      </c>
      <c r="P251" s="10">
        <v>4076.92</v>
      </c>
      <c r="Q251" s="10">
        <v>69.599999999999994</v>
      </c>
      <c r="R251" s="10">
        <v>0</v>
      </c>
      <c r="S251" s="10">
        <v>251934.7</v>
      </c>
      <c r="T251" s="10">
        <v>0</v>
      </c>
      <c r="U251" s="10">
        <v>2304.1</v>
      </c>
      <c r="V251" s="10">
        <v>0</v>
      </c>
      <c r="W251" s="10">
        <v>0</v>
      </c>
      <c r="X251" s="10">
        <v>2304.1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200.39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69.010000000000005</v>
      </c>
      <c r="AT251" s="10">
        <v>0</v>
      </c>
      <c r="AU251" s="10">
        <f t="shared" si="3"/>
        <v>6582</v>
      </c>
      <c r="AV251" s="10">
        <v>0</v>
      </c>
      <c r="AW251" s="10">
        <v>0</v>
      </c>
      <c r="AX251" s="11">
        <v>50</v>
      </c>
      <c r="AY251" s="11">
        <v>60</v>
      </c>
      <c r="AZ251" s="10">
        <v>58144</v>
      </c>
      <c r="BA251" s="10">
        <v>294833</v>
      </c>
      <c r="BB251" s="12">
        <v>1.01</v>
      </c>
      <c r="BC251" s="12">
        <v>0.86304466257169299</v>
      </c>
      <c r="BD251" s="12">
        <v>10.8</v>
      </c>
      <c r="BE251" s="12"/>
      <c r="BF251" s="8"/>
      <c r="BG251" s="5"/>
      <c r="BH251" s="8" t="s">
        <v>76</v>
      </c>
      <c r="BI251" s="8" t="s">
        <v>495</v>
      </c>
      <c r="BJ251" s="8" t="s">
        <v>488</v>
      </c>
      <c r="BK251" s="8" t="s">
        <v>90</v>
      </c>
      <c r="BL251" s="6" t="s">
        <v>91</v>
      </c>
      <c r="BM251" s="12">
        <v>251934.7</v>
      </c>
      <c r="BN251" s="6" t="s">
        <v>81</v>
      </c>
      <c r="BO251" s="12"/>
      <c r="BP251" s="13">
        <v>44827</v>
      </c>
      <c r="BQ251" s="13">
        <v>46653</v>
      </c>
      <c r="BR251" s="12">
        <v>0</v>
      </c>
      <c r="BS251" s="12">
        <v>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45139</v>
      </c>
      <c r="E252" s="17" t="s">
        <v>496</v>
      </c>
      <c r="F252" s="18">
        <v>0</v>
      </c>
      <c r="G252" s="18">
        <v>0</v>
      </c>
      <c r="H252" s="19">
        <v>246054.98</v>
      </c>
      <c r="I252" s="19">
        <v>0</v>
      </c>
      <c r="J252" s="19">
        <v>0</v>
      </c>
      <c r="K252" s="19">
        <v>246054.98</v>
      </c>
      <c r="L252" s="19">
        <v>3903.74</v>
      </c>
      <c r="M252" s="19">
        <v>0</v>
      </c>
      <c r="N252" s="19">
        <v>0</v>
      </c>
      <c r="O252" s="19">
        <v>0</v>
      </c>
      <c r="P252" s="19">
        <v>3903.74</v>
      </c>
      <c r="Q252" s="19">
        <v>34.479999999999997</v>
      </c>
      <c r="R252" s="19">
        <v>0</v>
      </c>
      <c r="S252" s="19">
        <v>242116.76</v>
      </c>
      <c r="T252" s="19">
        <v>0</v>
      </c>
      <c r="U252" s="19">
        <v>2212.13</v>
      </c>
      <c r="V252" s="19">
        <v>0</v>
      </c>
      <c r="W252" s="19">
        <v>0</v>
      </c>
      <c r="X252" s="19">
        <v>2212.13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192.09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34.44</v>
      </c>
      <c r="AT252" s="10">
        <v>0</v>
      </c>
      <c r="AU252" s="19">
        <f t="shared" si="3"/>
        <v>6308</v>
      </c>
      <c r="AV252" s="19">
        <v>0</v>
      </c>
      <c r="AW252" s="19">
        <v>0</v>
      </c>
      <c r="AX252" s="20">
        <v>51</v>
      </c>
      <c r="AY252" s="20">
        <v>60</v>
      </c>
      <c r="AZ252" s="19">
        <v>310675.51</v>
      </c>
      <c r="BA252" s="19">
        <v>282647.03999999998</v>
      </c>
      <c r="BB252" s="21">
        <v>1.06</v>
      </c>
      <c r="BC252" s="21">
        <v>0.90800089609995605</v>
      </c>
      <c r="BD252" s="21">
        <v>12.84</v>
      </c>
      <c r="BE252" s="21"/>
      <c r="BF252" s="17"/>
      <c r="BG252" s="14"/>
      <c r="BH252" s="17" t="s">
        <v>76</v>
      </c>
      <c r="BI252" s="17" t="s">
        <v>497</v>
      </c>
      <c r="BJ252" s="17" t="s">
        <v>488</v>
      </c>
      <c r="BK252" s="17" t="s">
        <v>90</v>
      </c>
      <c r="BL252" s="15" t="s">
        <v>91</v>
      </c>
      <c r="BM252" s="21">
        <v>242116.76</v>
      </c>
      <c r="BN252" s="15" t="s">
        <v>81</v>
      </c>
      <c r="BO252" s="21"/>
      <c r="BP252" s="22">
        <v>44876</v>
      </c>
      <c r="BQ252" s="22">
        <v>46702</v>
      </c>
      <c r="BR252" s="21">
        <v>0</v>
      </c>
      <c r="BS252" s="21">
        <v>0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45139</v>
      </c>
      <c r="E253" s="8" t="s">
        <v>498</v>
      </c>
      <c r="F253" s="9">
        <v>1</v>
      </c>
      <c r="G253" s="9">
        <v>1</v>
      </c>
      <c r="H253" s="10">
        <v>315349.96000000002</v>
      </c>
      <c r="I253" s="10">
        <v>1561.26</v>
      </c>
      <c r="J253" s="10">
        <v>84.5</v>
      </c>
      <c r="K253" s="10">
        <v>316911.21999999997</v>
      </c>
      <c r="L253" s="10">
        <v>4782.84</v>
      </c>
      <c r="M253" s="10">
        <v>0</v>
      </c>
      <c r="N253" s="10">
        <v>0</v>
      </c>
      <c r="O253" s="10">
        <v>1561.26</v>
      </c>
      <c r="P253" s="10">
        <v>3034.58</v>
      </c>
      <c r="Q253" s="10">
        <v>0</v>
      </c>
      <c r="R253" s="10">
        <v>0</v>
      </c>
      <c r="S253" s="10">
        <v>312315.38</v>
      </c>
      <c r="T253" s="10">
        <v>42.25</v>
      </c>
      <c r="U253" s="10">
        <v>2835.14</v>
      </c>
      <c r="V253" s="10">
        <v>0</v>
      </c>
      <c r="W253" s="10">
        <v>42.25</v>
      </c>
      <c r="X253" s="10">
        <v>2835.14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230</v>
      </c>
      <c r="AG253" s="10">
        <v>0</v>
      </c>
      <c r="AH253" s="10">
        <v>0</v>
      </c>
      <c r="AI253" s="10">
        <v>239.27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42.25</v>
      </c>
      <c r="AR253" s="10">
        <v>0</v>
      </c>
      <c r="AS253" s="10">
        <v>0</v>
      </c>
      <c r="AT253" s="10">
        <v>42.25</v>
      </c>
      <c r="AU253" s="10">
        <f t="shared" si="3"/>
        <v>7858</v>
      </c>
      <c r="AV253" s="10">
        <v>1790.51</v>
      </c>
      <c r="AW253" s="10">
        <v>0</v>
      </c>
      <c r="AX253" s="11">
        <v>51</v>
      </c>
      <c r="AY253" s="11">
        <v>60</v>
      </c>
      <c r="AZ253" s="10">
        <v>275059.89</v>
      </c>
      <c r="BA253" s="10">
        <v>352067.49</v>
      </c>
      <c r="BB253" s="12">
        <v>1.01</v>
      </c>
      <c r="BC253" s="12">
        <v>0.89596041315828401</v>
      </c>
      <c r="BD253" s="12">
        <v>12.84</v>
      </c>
      <c r="BE253" s="12"/>
      <c r="BF253" s="8"/>
      <c r="BG253" s="5"/>
      <c r="BH253" s="8" t="s">
        <v>124</v>
      </c>
      <c r="BI253" s="8" t="s">
        <v>499</v>
      </c>
      <c r="BJ253" s="8" t="s">
        <v>488</v>
      </c>
      <c r="BK253" s="8" t="s">
        <v>104</v>
      </c>
      <c r="BL253" s="6" t="s">
        <v>91</v>
      </c>
      <c r="BM253" s="12">
        <v>312315.38</v>
      </c>
      <c r="BN253" s="6" t="s">
        <v>81</v>
      </c>
      <c r="BO253" s="12"/>
      <c r="BP253" s="13">
        <v>44876</v>
      </c>
      <c r="BQ253" s="13">
        <v>46702</v>
      </c>
      <c r="BR253" s="12">
        <v>0</v>
      </c>
      <c r="BS253" s="12">
        <v>0</v>
      </c>
      <c r="BT253" s="12">
        <v>230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45139</v>
      </c>
      <c r="E254" s="17" t="s">
        <v>500</v>
      </c>
      <c r="F254" s="18">
        <v>0</v>
      </c>
      <c r="G254" s="18">
        <v>0</v>
      </c>
      <c r="H254" s="19">
        <v>179274.56</v>
      </c>
      <c r="I254" s="19">
        <v>0</v>
      </c>
      <c r="J254" s="19">
        <v>0</v>
      </c>
      <c r="K254" s="19">
        <v>179274.56</v>
      </c>
      <c r="L254" s="19">
        <v>424.94</v>
      </c>
      <c r="M254" s="19">
        <v>0</v>
      </c>
      <c r="N254" s="19">
        <v>0</v>
      </c>
      <c r="O254" s="19">
        <v>0</v>
      </c>
      <c r="P254" s="19">
        <v>424.94</v>
      </c>
      <c r="Q254" s="19">
        <v>3.75</v>
      </c>
      <c r="R254" s="19">
        <v>0</v>
      </c>
      <c r="S254" s="19">
        <v>178845.87</v>
      </c>
      <c r="T254" s="19">
        <v>0</v>
      </c>
      <c r="U254" s="19">
        <v>1613.44</v>
      </c>
      <c r="V254" s="19">
        <v>0</v>
      </c>
      <c r="W254" s="19">
        <v>0</v>
      </c>
      <c r="X254" s="19">
        <v>1613.44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123.25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986.73</v>
      </c>
      <c r="AQ254" s="19">
        <v>0</v>
      </c>
      <c r="AR254" s="19">
        <v>0</v>
      </c>
      <c r="AS254" s="19">
        <v>3.38</v>
      </c>
      <c r="AT254" s="10">
        <v>986.73</v>
      </c>
      <c r="AU254" s="19">
        <f t="shared" si="3"/>
        <v>2162</v>
      </c>
      <c r="AV254" s="19">
        <v>0</v>
      </c>
      <c r="AW254" s="19">
        <v>0</v>
      </c>
      <c r="AX254" s="20">
        <v>107</v>
      </c>
      <c r="AY254" s="20">
        <v>180</v>
      </c>
      <c r="AZ254" s="19">
        <v>195501.19527699999</v>
      </c>
      <c r="BA254" s="19">
        <v>181339.34</v>
      </c>
      <c r="BB254" s="21">
        <v>0.99</v>
      </c>
      <c r="BC254" s="21">
        <v>0.97638720478413599</v>
      </c>
      <c r="BD254" s="21">
        <v>10.8</v>
      </c>
      <c r="BE254" s="21"/>
      <c r="BF254" s="17"/>
      <c r="BG254" s="14"/>
      <c r="BH254" s="17" t="s">
        <v>124</v>
      </c>
      <c r="BI254" s="17" t="s">
        <v>125</v>
      </c>
      <c r="BJ254" s="17" t="s">
        <v>488</v>
      </c>
      <c r="BK254" s="17" t="s">
        <v>90</v>
      </c>
      <c r="BL254" s="15" t="s">
        <v>91</v>
      </c>
      <c r="BM254" s="21">
        <v>178845.87</v>
      </c>
      <c r="BN254" s="15" t="s">
        <v>81</v>
      </c>
      <c r="BO254" s="21"/>
      <c r="BP254" s="22">
        <v>44970</v>
      </c>
      <c r="BQ254" s="22">
        <v>50449</v>
      </c>
      <c r="BR254" s="21">
        <v>0</v>
      </c>
      <c r="BS254" s="21">
        <v>0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45139</v>
      </c>
      <c r="E255" s="8" t="s">
        <v>501</v>
      </c>
      <c r="F255" s="9">
        <v>0</v>
      </c>
      <c r="G255" s="9">
        <v>0</v>
      </c>
      <c r="H255" s="10">
        <v>554548.49</v>
      </c>
      <c r="I255" s="10">
        <v>0</v>
      </c>
      <c r="J255" s="10">
        <v>0</v>
      </c>
      <c r="K255" s="10">
        <v>554548.49</v>
      </c>
      <c r="L255" s="10">
        <v>8023.58</v>
      </c>
      <c r="M255" s="10">
        <v>0</v>
      </c>
      <c r="N255" s="10">
        <v>0</v>
      </c>
      <c r="O255" s="10">
        <v>0</v>
      </c>
      <c r="P255" s="10">
        <v>8023.58</v>
      </c>
      <c r="Q255" s="10">
        <v>70.81</v>
      </c>
      <c r="R255" s="10">
        <v>0</v>
      </c>
      <c r="S255" s="10">
        <v>546454.1</v>
      </c>
      <c r="T255" s="10">
        <v>0</v>
      </c>
      <c r="U255" s="10">
        <v>4981.0600000000004</v>
      </c>
      <c r="V255" s="10">
        <v>0</v>
      </c>
      <c r="W255" s="10">
        <v>0</v>
      </c>
      <c r="X255" s="10">
        <v>4981.0600000000004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398.18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70.63</v>
      </c>
      <c r="AT255" s="10">
        <v>0</v>
      </c>
      <c r="AU255" s="10">
        <f t="shared" si="3"/>
        <v>13403</v>
      </c>
      <c r="AV255" s="10">
        <v>0</v>
      </c>
      <c r="AW255" s="10">
        <v>0</v>
      </c>
      <c r="AX255" s="11">
        <v>54</v>
      </c>
      <c r="AY255" s="11">
        <v>58</v>
      </c>
      <c r="AZ255" s="10">
        <v>733551.74</v>
      </c>
      <c r="BA255" s="10">
        <v>585875.07999999996</v>
      </c>
      <c r="BB255" s="12">
        <v>0.98</v>
      </c>
      <c r="BC255" s="12">
        <v>0.91406007232804698</v>
      </c>
      <c r="BD255" s="12">
        <v>10.78</v>
      </c>
      <c r="BE255" s="12"/>
      <c r="BF255" s="8"/>
      <c r="BG255" s="5"/>
      <c r="BH255" s="8" t="s">
        <v>94</v>
      </c>
      <c r="BI255" s="8" t="s">
        <v>502</v>
      </c>
      <c r="BJ255" s="8" t="s">
        <v>488</v>
      </c>
      <c r="BK255" s="8" t="s">
        <v>90</v>
      </c>
      <c r="BL255" s="6" t="s">
        <v>91</v>
      </c>
      <c r="BM255" s="12">
        <v>546454.1</v>
      </c>
      <c r="BN255" s="6" t="s">
        <v>81</v>
      </c>
      <c r="BO255" s="12"/>
      <c r="BP255" s="13">
        <v>45008</v>
      </c>
      <c r="BQ255" s="13">
        <v>46775</v>
      </c>
      <c r="BR255" s="12">
        <v>0</v>
      </c>
      <c r="BS255" s="12">
        <v>0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45139</v>
      </c>
      <c r="E256" s="17" t="s">
        <v>503</v>
      </c>
      <c r="F256" s="18">
        <v>0</v>
      </c>
      <c r="G256" s="18">
        <v>0</v>
      </c>
      <c r="H256" s="19">
        <v>265709.55</v>
      </c>
      <c r="I256" s="19">
        <v>0</v>
      </c>
      <c r="J256" s="19">
        <v>0</v>
      </c>
      <c r="K256" s="19">
        <v>265709.55</v>
      </c>
      <c r="L256" s="19">
        <v>3587.98</v>
      </c>
      <c r="M256" s="19">
        <v>0</v>
      </c>
      <c r="N256" s="19">
        <v>0</v>
      </c>
      <c r="O256" s="19">
        <v>0</v>
      </c>
      <c r="P256" s="19">
        <v>3587.98</v>
      </c>
      <c r="Q256" s="19">
        <v>31.81</v>
      </c>
      <c r="R256" s="19">
        <v>0</v>
      </c>
      <c r="S256" s="19">
        <v>262089.75</v>
      </c>
      <c r="T256" s="19">
        <v>0</v>
      </c>
      <c r="U256" s="19">
        <v>2391.1</v>
      </c>
      <c r="V256" s="19">
        <v>0</v>
      </c>
      <c r="W256" s="19">
        <v>0</v>
      </c>
      <c r="X256" s="19">
        <v>2391.1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187.76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31.65</v>
      </c>
      <c r="AT256" s="10">
        <v>0</v>
      </c>
      <c r="AU256" s="19">
        <f t="shared" si="3"/>
        <v>6167.0000000000009</v>
      </c>
      <c r="AV256" s="19">
        <v>0</v>
      </c>
      <c r="AW256" s="19">
        <v>0</v>
      </c>
      <c r="AX256" s="20">
        <v>56</v>
      </c>
      <c r="AY256" s="20">
        <v>60</v>
      </c>
      <c r="AZ256" s="19">
        <v>326486.50444799999</v>
      </c>
      <c r="BA256" s="19">
        <v>276261.87</v>
      </c>
      <c r="BB256" s="21">
        <v>1.038144</v>
      </c>
      <c r="BC256" s="21">
        <v>0.98488764093285797</v>
      </c>
      <c r="BD256" s="21">
        <v>10.8</v>
      </c>
      <c r="BE256" s="21"/>
      <c r="BF256" s="17"/>
      <c r="BG256" s="14"/>
      <c r="BH256" s="17" t="s">
        <v>76</v>
      </c>
      <c r="BI256" s="17" t="s">
        <v>101</v>
      </c>
      <c r="BJ256" s="17" t="s">
        <v>488</v>
      </c>
      <c r="BK256" s="17" t="s">
        <v>90</v>
      </c>
      <c r="BL256" s="15" t="s">
        <v>91</v>
      </c>
      <c r="BM256" s="21">
        <v>262089.75</v>
      </c>
      <c r="BN256" s="15" t="s">
        <v>81</v>
      </c>
      <c r="BO256" s="21"/>
      <c r="BP256" s="22">
        <v>45026</v>
      </c>
      <c r="BQ256" s="22">
        <v>46853</v>
      </c>
      <c r="BR256" s="21">
        <v>0</v>
      </c>
      <c r="BS256" s="21">
        <v>0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133</v>
      </c>
      <c r="C257" s="6" t="s">
        <v>73</v>
      </c>
      <c r="D257" s="7">
        <v>45139</v>
      </c>
      <c r="E257" s="8" t="s">
        <v>504</v>
      </c>
      <c r="F257" s="9">
        <v>0</v>
      </c>
      <c r="G257" s="9">
        <v>0</v>
      </c>
      <c r="H257" s="10">
        <v>115541.04</v>
      </c>
      <c r="I257" s="10">
        <v>0</v>
      </c>
      <c r="J257" s="10">
        <v>0</v>
      </c>
      <c r="K257" s="10">
        <v>115541.04</v>
      </c>
      <c r="L257" s="10">
        <v>1560.08</v>
      </c>
      <c r="M257" s="10">
        <v>0</v>
      </c>
      <c r="N257" s="10">
        <v>0</v>
      </c>
      <c r="O257" s="10">
        <v>0</v>
      </c>
      <c r="P257" s="10">
        <v>1560.08</v>
      </c>
      <c r="Q257" s="10">
        <v>13.78</v>
      </c>
      <c r="R257" s="10">
        <v>0</v>
      </c>
      <c r="S257" s="10">
        <v>113967.17</v>
      </c>
      <c r="T257" s="10">
        <v>0</v>
      </c>
      <c r="U257" s="10">
        <v>1039.75</v>
      </c>
      <c r="V257" s="10">
        <v>0</v>
      </c>
      <c r="W257" s="10">
        <v>0</v>
      </c>
      <c r="X257" s="10">
        <v>1039.75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81.63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13.24</v>
      </c>
      <c r="AT257" s="10">
        <v>0</v>
      </c>
      <c r="AU257" s="10">
        <f t="shared" si="3"/>
        <v>2682.0000000000005</v>
      </c>
      <c r="AV257" s="10">
        <v>0</v>
      </c>
      <c r="AW257" s="10">
        <v>0</v>
      </c>
      <c r="AX257" s="11">
        <v>56</v>
      </c>
      <c r="AY257" s="11">
        <v>60</v>
      </c>
      <c r="AZ257" s="10">
        <v>658304.18500000006</v>
      </c>
      <c r="BA257" s="10">
        <v>120124.51</v>
      </c>
      <c r="BB257" s="12">
        <v>0.22481999999999999</v>
      </c>
      <c r="BC257" s="12">
        <v>0.21329618043311899</v>
      </c>
      <c r="BD257" s="12">
        <v>10.8</v>
      </c>
      <c r="BE257" s="12"/>
      <c r="BF257" s="8"/>
      <c r="BG257" s="5"/>
      <c r="BH257" s="8" t="s">
        <v>333</v>
      </c>
      <c r="BI257" s="8" t="s">
        <v>334</v>
      </c>
      <c r="BJ257" s="8" t="s">
        <v>488</v>
      </c>
      <c r="BK257" s="8" t="s">
        <v>90</v>
      </c>
      <c r="BL257" s="6" t="s">
        <v>91</v>
      </c>
      <c r="BM257" s="12">
        <v>113967.17</v>
      </c>
      <c r="BN257" s="6" t="s">
        <v>81</v>
      </c>
      <c r="BO257" s="12"/>
      <c r="BP257" s="13">
        <v>45036</v>
      </c>
      <c r="BQ257" s="13">
        <v>46863</v>
      </c>
      <c r="BR257" s="12">
        <v>0</v>
      </c>
      <c r="BS257" s="12">
        <v>0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133</v>
      </c>
      <c r="C258" s="15" t="s">
        <v>73</v>
      </c>
      <c r="D258" s="16">
        <v>45139</v>
      </c>
      <c r="E258" s="17" t="s">
        <v>505</v>
      </c>
      <c r="F258" s="18">
        <v>0</v>
      </c>
      <c r="G258" s="18">
        <v>0</v>
      </c>
      <c r="H258" s="19">
        <v>305018.74</v>
      </c>
      <c r="I258" s="19">
        <v>0</v>
      </c>
      <c r="J258" s="19">
        <v>0</v>
      </c>
      <c r="K258" s="19">
        <v>305018.74</v>
      </c>
      <c r="L258" s="19">
        <v>1986.93</v>
      </c>
      <c r="M258" s="19">
        <v>0</v>
      </c>
      <c r="N258" s="19">
        <v>0</v>
      </c>
      <c r="O258" s="19">
        <v>0</v>
      </c>
      <c r="P258" s="19">
        <v>1986.93</v>
      </c>
      <c r="Q258" s="19">
        <v>0</v>
      </c>
      <c r="R258" s="19">
        <v>0</v>
      </c>
      <c r="S258" s="19">
        <v>303031.81</v>
      </c>
      <c r="T258" s="19">
        <v>0</v>
      </c>
      <c r="U258" s="19">
        <v>2732.46</v>
      </c>
      <c r="V258" s="19">
        <v>0</v>
      </c>
      <c r="W258" s="19">
        <v>0</v>
      </c>
      <c r="X258" s="19">
        <v>2732.46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208.64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1.97</v>
      </c>
      <c r="AR258" s="19">
        <v>0</v>
      </c>
      <c r="AS258" s="19">
        <v>0</v>
      </c>
      <c r="AT258" s="10">
        <v>0</v>
      </c>
      <c r="AU258" s="19">
        <f t="shared" si="3"/>
        <v>4930</v>
      </c>
      <c r="AV258" s="19">
        <v>0</v>
      </c>
      <c r="AW258" s="19">
        <v>0</v>
      </c>
      <c r="AX258" s="20">
        <v>96</v>
      </c>
      <c r="AY258" s="20">
        <v>98</v>
      </c>
      <c r="AZ258" s="19">
        <v>299000</v>
      </c>
      <c r="BA258" s="19">
        <v>306988.03000000003</v>
      </c>
      <c r="BB258" s="21">
        <v>0.9</v>
      </c>
      <c r="BC258" s="21">
        <v>0.88840150868423096</v>
      </c>
      <c r="BD258" s="21">
        <v>10.75</v>
      </c>
      <c r="BE258" s="21"/>
      <c r="BF258" s="17"/>
      <c r="BG258" s="14"/>
      <c r="BH258" s="17" t="s">
        <v>328</v>
      </c>
      <c r="BI258" s="17" t="s">
        <v>424</v>
      </c>
      <c r="BJ258" s="17" t="s">
        <v>488</v>
      </c>
      <c r="BK258" s="17" t="s">
        <v>90</v>
      </c>
      <c r="BL258" s="15" t="s">
        <v>91</v>
      </c>
      <c r="BM258" s="21">
        <v>303031.81</v>
      </c>
      <c r="BN258" s="15" t="s">
        <v>81</v>
      </c>
      <c r="BO258" s="21"/>
      <c r="BP258" s="22">
        <v>45098</v>
      </c>
      <c r="BQ258" s="22">
        <v>48081</v>
      </c>
      <c r="BR258" s="21">
        <v>0</v>
      </c>
      <c r="BS258" s="21">
        <v>0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82</v>
      </c>
      <c r="C259" s="6" t="s">
        <v>73</v>
      </c>
      <c r="D259" s="7">
        <v>45139</v>
      </c>
      <c r="E259" s="8" t="s">
        <v>506</v>
      </c>
      <c r="F259" s="9">
        <v>148</v>
      </c>
      <c r="G259" s="9">
        <v>147</v>
      </c>
      <c r="H259" s="10">
        <v>41603.301800000001</v>
      </c>
      <c r="I259" s="10">
        <v>28454.5569</v>
      </c>
      <c r="J259" s="10">
        <v>0</v>
      </c>
      <c r="K259" s="10">
        <v>70057.858699999997</v>
      </c>
      <c r="L259" s="10">
        <v>345.58089999999999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70057.858699999997</v>
      </c>
      <c r="T259" s="10">
        <v>75617.048200000005</v>
      </c>
      <c r="U259" s="10">
        <v>367.14909999999998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75984.1973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/>
      <c r="AT259" s="10">
        <v>0</v>
      </c>
      <c r="AU259" s="10">
        <f t="shared" ref="AU259:AU322" si="4">SUM(AH259:AR259,AB259:AF259,W259:Y259,O259:R259)-J259-AS259-AT259</f>
        <v>0</v>
      </c>
      <c r="AV259" s="10">
        <v>28800.1378</v>
      </c>
      <c r="AW259" s="10">
        <v>75984.1973</v>
      </c>
      <c r="AX259" s="11">
        <v>84</v>
      </c>
      <c r="AY259" s="11">
        <v>300</v>
      </c>
      <c r="AZ259" s="10">
        <v>298213.15000000002</v>
      </c>
      <c r="BA259" s="10">
        <v>74975.399999999994</v>
      </c>
      <c r="BB259" s="12">
        <v>90</v>
      </c>
      <c r="BC259" s="12">
        <v>84.097014260677497</v>
      </c>
      <c r="BD259" s="12">
        <v>10.59</v>
      </c>
      <c r="BE259" s="12"/>
      <c r="BF259" s="8" t="s">
        <v>75</v>
      </c>
      <c r="BG259" s="5"/>
      <c r="BH259" s="8" t="s">
        <v>94</v>
      </c>
      <c r="BI259" s="8" t="s">
        <v>507</v>
      </c>
      <c r="BJ259" s="8" t="s">
        <v>508</v>
      </c>
      <c r="BK259" s="8" t="s">
        <v>79</v>
      </c>
      <c r="BL259" s="6" t="s">
        <v>80</v>
      </c>
      <c r="BM259" s="12">
        <v>545801.30104698101</v>
      </c>
      <c r="BN259" s="6" t="s">
        <v>81</v>
      </c>
      <c r="BO259" s="12"/>
      <c r="BP259" s="13">
        <v>38595</v>
      </c>
      <c r="BQ259" s="13">
        <v>47720</v>
      </c>
      <c r="BR259" s="12">
        <v>15400.2947</v>
      </c>
      <c r="BS259" s="12">
        <v>15.6</v>
      </c>
      <c r="BT259" s="12">
        <v>44.925199999999997</v>
      </c>
    </row>
    <row r="260" spans="1:72" s="1" customFormat="1" ht="18.2" customHeight="1" x14ac:dyDescent="0.15">
      <c r="A260" s="14">
        <v>258</v>
      </c>
      <c r="B260" s="15" t="s">
        <v>82</v>
      </c>
      <c r="C260" s="15" t="s">
        <v>73</v>
      </c>
      <c r="D260" s="16">
        <v>45139</v>
      </c>
      <c r="E260" s="17" t="s">
        <v>509</v>
      </c>
      <c r="F260" s="18">
        <v>0</v>
      </c>
      <c r="G260" s="18">
        <v>0</v>
      </c>
      <c r="H260" s="19">
        <v>184030.0766</v>
      </c>
      <c r="I260" s="19">
        <v>0</v>
      </c>
      <c r="J260" s="19">
        <v>0</v>
      </c>
      <c r="K260" s="19">
        <v>184030.0766</v>
      </c>
      <c r="L260" s="19">
        <v>305.16919999999999</v>
      </c>
      <c r="M260" s="19">
        <v>0</v>
      </c>
      <c r="N260" s="19">
        <v>0</v>
      </c>
      <c r="O260" s="19">
        <v>0</v>
      </c>
      <c r="P260" s="19">
        <v>305.16919999999999</v>
      </c>
      <c r="Q260" s="19">
        <v>0</v>
      </c>
      <c r="R260" s="19">
        <v>0</v>
      </c>
      <c r="S260" s="19">
        <v>183724.9074</v>
      </c>
      <c r="T260" s="19">
        <v>0</v>
      </c>
      <c r="U260" s="19">
        <v>1840.3008</v>
      </c>
      <c r="V260" s="19">
        <v>0</v>
      </c>
      <c r="W260" s="19">
        <v>0</v>
      </c>
      <c r="X260" s="19">
        <v>1840.3008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111.75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2299.09</v>
      </c>
      <c r="AR260" s="19">
        <v>0</v>
      </c>
      <c r="AS260" s="19"/>
      <c r="AT260" s="10">
        <v>0</v>
      </c>
      <c r="AU260" s="19">
        <f t="shared" si="4"/>
        <v>4556.3100000000004</v>
      </c>
      <c r="AV260" s="19">
        <v>0</v>
      </c>
      <c r="AW260" s="19">
        <v>0</v>
      </c>
      <c r="AX260" s="20">
        <v>191</v>
      </c>
      <c r="AY260" s="20">
        <v>140</v>
      </c>
      <c r="AZ260" s="19">
        <v>433000</v>
      </c>
      <c r="BA260" s="19">
        <v>216500</v>
      </c>
      <c r="BB260" s="21">
        <v>0</v>
      </c>
      <c r="BC260" s="21" t="s">
        <v>112</v>
      </c>
      <c r="BD260" s="21">
        <v>12</v>
      </c>
      <c r="BE260" s="21"/>
      <c r="BF260" s="17"/>
      <c r="BG260" s="14"/>
      <c r="BH260" s="17" t="s">
        <v>76</v>
      </c>
      <c r="BI260" s="17" t="s">
        <v>101</v>
      </c>
      <c r="BJ260" s="17" t="s">
        <v>510</v>
      </c>
      <c r="BK260" s="17" t="s">
        <v>90</v>
      </c>
      <c r="BL260" s="15" t="s">
        <v>91</v>
      </c>
      <c r="BM260" s="21">
        <v>183724.9074</v>
      </c>
      <c r="BN260" s="15" t="s">
        <v>81</v>
      </c>
      <c r="BO260" s="21"/>
      <c r="BP260" s="22">
        <v>43678</v>
      </c>
      <c r="BQ260" s="22">
        <v>47939</v>
      </c>
      <c r="BR260" s="21">
        <v>0</v>
      </c>
      <c r="BS260" s="21">
        <v>0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45139</v>
      </c>
      <c r="E261" s="8" t="s">
        <v>511</v>
      </c>
      <c r="F261" s="9">
        <v>29</v>
      </c>
      <c r="G261" s="9">
        <v>28</v>
      </c>
      <c r="H261" s="10">
        <v>23743.79</v>
      </c>
      <c r="I261" s="10">
        <v>11114.24</v>
      </c>
      <c r="J261" s="10">
        <v>3.89</v>
      </c>
      <c r="K261" s="10">
        <v>34858.03</v>
      </c>
      <c r="L261" s="10">
        <v>449.9</v>
      </c>
      <c r="M261" s="10">
        <v>0</v>
      </c>
      <c r="N261" s="10">
        <v>0</v>
      </c>
      <c r="O261" s="10">
        <v>3.89</v>
      </c>
      <c r="P261" s="10">
        <v>0</v>
      </c>
      <c r="Q261" s="10">
        <v>0</v>
      </c>
      <c r="R261" s="10">
        <v>0</v>
      </c>
      <c r="S261" s="10">
        <v>34854.14</v>
      </c>
      <c r="T261" s="10">
        <v>7348.96</v>
      </c>
      <c r="U261" s="10">
        <v>209.5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7558.46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f t="shared" si="4"/>
        <v>0</v>
      </c>
      <c r="AV261" s="10">
        <v>11560.25</v>
      </c>
      <c r="AW261" s="10">
        <v>7558.46</v>
      </c>
      <c r="AX261" s="11">
        <v>44</v>
      </c>
      <c r="AY261" s="11">
        <v>300</v>
      </c>
      <c r="AZ261" s="10">
        <v>335000</v>
      </c>
      <c r="BA261" s="10">
        <v>69365.73</v>
      </c>
      <c r="BB261" s="12">
        <v>81.430000000000007</v>
      </c>
      <c r="BC261" s="12">
        <v>40.916063597975601</v>
      </c>
      <c r="BD261" s="12">
        <v>10.59</v>
      </c>
      <c r="BE261" s="12"/>
      <c r="BF261" s="8" t="s">
        <v>75</v>
      </c>
      <c r="BG261" s="5"/>
      <c r="BH261" s="8" t="s">
        <v>76</v>
      </c>
      <c r="BI261" s="8" t="s">
        <v>101</v>
      </c>
      <c r="BJ261" s="8" t="s">
        <v>512</v>
      </c>
      <c r="BK261" s="8" t="s">
        <v>79</v>
      </c>
      <c r="BL261" s="6" t="s">
        <v>80</v>
      </c>
      <c r="BM261" s="12">
        <v>271538.91528908</v>
      </c>
      <c r="BN261" s="6" t="s">
        <v>81</v>
      </c>
      <c r="BO261" s="12"/>
      <c r="BP261" s="13">
        <v>38666</v>
      </c>
      <c r="BQ261" s="13">
        <v>47791</v>
      </c>
      <c r="BR261" s="12">
        <v>5365.88</v>
      </c>
      <c r="BS261" s="12">
        <v>14.44</v>
      </c>
      <c r="BT261" s="12">
        <v>44.93</v>
      </c>
    </row>
    <row r="262" spans="1:72" s="1" customFormat="1" ht="18.2" customHeight="1" x14ac:dyDescent="0.15">
      <c r="A262" s="14">
        <v>260</v>
      </c>
      <c r="B262" s="15" t="s">
        <v>82</v>
      </c>
      <c r="C262" s="15" t="s">
        <v>73</v>
      </c>
      <c r="D262" s="16">
        <v>45139</v>
      </c>
      <c r="E262" s="17" t="s">
        <v>513</v>
      </c>
      <c r="F262" s="18">
        <v>145</v>
      </c>
      <c r="G262" s="18">
        <v>144</v>
      </c>
      <c r="H262" s="19">
        <v>43490.306299999997</v>
      </c>
      <c r="I262" s="19">
        <v>28067.02</v>
      </c>
      <c r="J262" s="19">
        <v>0</v>
      </c>
      <c r="K262" s="19">
        <v>71557.326300000001</v>
      </c>
      <c r="L262" s="19">
        <v>343.77789999999999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71557.326300000001</v>
      </c>
      <c r="T262" s="19">
        <v>76125.546499999997</v>
      </c>
      <c r="U262" s="19">
        <v>383.8021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76509.348599999998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/>
      <c r="AT262" s="10">
        <v>0</v>
      </c>
      <c r="AU262" s="19">
        <f t="shared" si="4"/>
        <v>0</v>
      </c>
      <c r="AV262" s="19">
        <v>28410.797900000001</v>
      </c>
      <c r="AW262" s="19">
        <v>76509.348599999998</v>
      </c>
      <c r="AX262" s="20">
        <v>87</v>
      </c>
      <c r="AY262" s="20">
        <v>300</v>
      </c>
      <c r="AZ262" s="19">
        <v>339000</v>
      </c>
      <c r="BA262" s="19">
        <v>76538.149999999994</v>
      </c>
      <c r="BB262" s="21">
        <v>90</v>
      </c>
      <c r="BC262" s="21">
        <v>84.143128191627298</v>
      </c>
      <c r="BD262" s="21">
        <v>10.59</v>
      </c>
      <c r="BE262" s="21"/>
      <c r="BF262" s="17" t="s">
        <v>75</v>
      </c>
      <c r="BG262" s="14"/>
      <c r="BH262" s="17" t="s">
        <v>76</v>
      </c>
      <c r="BI262" s="17" t="s">
        <v>101</v>
      </c>
      <c r="BJ262" s="17" t="s">
        <v>512</v>
      </c>
      <c r="BK262" s="17" t="s">
        <v>79</v>
      </c>
      <c r="BL262" s="15" t="s">
        <v>80</v>
      </c>
      <c r="BM262" s="21">
        <v>557483.23626658903</v>
      </c>
      <c r="BN262" s="15" t="s">
        <v>81</v>
      </c>
      <c r="BO262" s="21"/>
      <c r="BP262" s="22">
        <v>38666</v>
      </c>
      <c r="BQ262" s="22">
        <v>47791</v>
      </c>
      <c r="BR262" s="21">
        <v>16052.533100000001</v>
      </c>
      <c r="BS262" s="21">
        <v>15.93</v>
      </c>
      <c r="BT262" s="21">
        <v>44.925199999999997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45139</v>
      </c>
      <c r="E263" s="8" t="s">
        <v>514</v>
      </c>
      <c r="F263" s="9">
        <v>58</v>
      </c>
      <c r="G263" s="9">
        <v>57</v>
      </c>
      <c r="H263" s="10">
        <v>44395.8</v>
      </c>
      <c r="I263" s="10">
        <v>14988.42</v>
      </c>
      <c r="J263" s="10">
        <v>2.92</v>
      </c>
      <c r="K263" s="10">
        <v>59384.22</v>
      </c>
      <c r="L263" s="10">
        <v>335.81</v>
      </c>
      <c r="M263" s="10">
        <v>0</v>
      </c>
      <c r="N263" s="10">
        <v>0</v>
      </c>
      <c r="O263" s="10">
        <v>2.92</v>
      </c>
      <c r="P263" s="10">
        <v>0</v>
      </c>
      <c r="Q263" s="10">
        <v>0</v>
      </c>
      <c r="R263" s="10">
        <v>0</v>
      </c>
      <c r="S263" s="10">
        <v>59381.3</v>
      </c>
      <c r="T263" s="10">
        <v>26483.64</v>
      </c>
      <c r="U263" s="10">
        <v>391.77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26875.41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15321.31</v>
      </c>
      <c r="AW263" s="10">
        <v>26875.41</v>
      </c>
      <c r="AX263" s="11">
        <v>89</v>
      </c>
      <c r="AY263" s="11">
        <v>300</v>
      </c>
      <c r="AZ263" s="10">
        <v>335000</v>
      </c>
      <c r="BA263" s="10">
        <v>76538.149999999994</v>
      </c>
      <c r="BB263" s="12">
        <v>90</v>
      </c>
      <c r="BC263" s="12">
        <v>69.825531450655703</v>
      </c>
      <c r="BD263" s="12">
        <v>10.59</v>
      </c>
      <c r="BE263" s="12"/>
      <c r="BF263" s="8" t="s">
        <v>75</v>
      </c>
      <c r="BG263" s="5"/>
      <c r="BH263" s="8" t="s">
        <v>76</v>
      </c>
      <c r="BI263" s="8" t="s">
        <v>101</v>
      </c>
      <c r="BJ263" s="8" t="s">
        <v>512</v>
      </c>
      <c r="BK263" s="8" t="s">
        <v>79</v>
      </c>
      <c r="BL263" s="6" t="s">
        <v>80</v>
      </c>
      <c r="BM263" s="12">
        <v>462623.20029860002</v>
      </c>
      <c r="BN263" s="6" t="s">
        <v>81</v>
      </c>
      <c r="BO263" s="12"/>
      <c r="BP263" s="13">
        <v>38666</v>
      </c>
      <c r="BQ263" s="13">
        <v>47791</v>
      </c>
      <c r="BR263" s="12">
        <v>11685.62</v>
      </c>
      <c r="BS263" s="12">
        <v>15.93</v>
      </c>
      <c r="BT263" s="12">
        <v>44.91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45139</v>
      </c>
      <c r="E264" s="17" t="s">
        <v>515</v>
      </c>
      <c r="F264" s="18">
        <v>25</v>
      </c>
      <c r="G264" s="18">
        <v>24</v>
      </c>
      <c r="H264" s="19">
        <v>43808.31</v>
      </c>
      <c r="I264" s="19">
        <v>7121.08</v>
      </c>
      <c r="J264" s="19">
        <v>2.94</v>
      </c>
      <c r="K264" s="19">
        <v>50929.39</v>
      </c>
      <c r="L264" s="19">
        <v>341</v>
      </c>
      <c r="M264" s="19">
        <v>0</v>
      </c>
      <c r="N264" s="19">
        <v>0</v>
      </c>
      <c r="O264" s="19">
        <v>2.94</v>
      </c>
      <c r="P264" s="19">
        <v>0</v>
      </c>
      <c r="Q264" s="19">
        <v>0</v>
      </c>
      <c r="R264" s="19">
        <v>0</v>
      </c>
      <c r="S264" s="19">
        <v>50926.45</v>
      </c>
      <c r="T264" s="19">
        <v>9667.17</v>
      </c>
      <c r="U264" s="19">
        <v>386.58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10053.75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0">
        <v>0</v>
      </c>
      <c r="AU264" s="19">
        <f t="shared" si="4"/>
        <v>0</v>
      </c>
      <c r="AV264" s="19">
        <v>7459.14</v>
      </c>
      <c r="AW264" s="19">
        <v>10053.75</v>
      </c>
      <c r="AX264" s="20">
        <v>89</v>
      </c>
      <c r="AY264" s="20">
        <v>300</v>
      </c>
      <c r="AZ264" s="19">
        <v>335000</v>
      </c>
      <c r="BA264" s="19">
        <v>76538.149999999994</v>
      </c>
      <c r="BB264" s="21">
        <v>90</v>
      </c>
      <c r="BC264" s="21">
        <v>59.883607063928302</v>
      </c>
      <c r="BD264" s="21">
        <v>10.59</v>
      </c>
      <c r="BE264" s="21"/>
      <c r="BF264" s="17" t="s">
        <v>75</v>
      </c>
      <c r="BG264" s="14"/>
      <c r="BH264" s="17" t="s">
        <v>76</v>
      </c>
      <c r="BI264" s="17" t="s">
        <v>101</v>
      </c>
      <c r="BJ264" s="17" t="s">
        <v>512</v>
      </c>
      <c r="BK264" s="17" t="s">
        <v>79</v>
      </c>
      <c r="BL264" s="15" t="s">
        <v>80</v>
      </c>
      <c r="BM264" s="21">
        <v>396753.81439690001</v>
      </c>
      <c r="BN264" s="15" t="s">
        <v>81</v>
      </c>
      <c r="BO264" s="21"/>
      <c r="BP264" s="22">
        <v>38666</v>
      </c>
      <c r="BQ264" s="22">
        <v>47791</v>
      </c>
      <c r="BR264" s="21">
        <v>4768.62</v>
      </c>
      <c r="BS264" s="21">
        <v>15.93</v>
      </c>
      <c r="BT264" s="21">
        <v>44.91</v>
      </c>
    </row>
    <row r="265" spans="1:72" s="1" customFormat="1" ht="18.2" customHeight="1" x14ac:dyDescent="0.15">
      <c r="A265" s="5">
        <v>263</v>
      </c>
      <c r="B265" s="6" t="s">
        <v>82</v>
      </c>
      <c r="C265" s="6" t="s">
        <v>73</v>
      </c>
      <c r="D265" s="7">
        <v>45139</v>
      </c>
      <c r="E265" s="8" t="s">
        <v>516</v>
      </c>
      <c r="F265" s="9">
        <v>161</v>
      </c>
      <c r="G265" s="9">
        <v>160</v>
      </c>
      <c r="H265" s="10">
        <v>34869.762799999997</v>
      </c>
      <c r="I265" s="10">
        <v>23622.796900000001</v>
      </c>
      <c r="J265" s="10">
        <v>0</v>
      </c>
      <c r="K265" s="10">
        <v>58492.559699999998</v>
      </c>
      <c r="L265" s="10">
        <v>275.64429999999999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58492.559699999998</v>
      </c>
      <c r="T265" s="10">
        <v>69708.687300000005</v>
      </c>
      <c r="U265" s="10">
        <v>307.72570000000002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70016.413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>
        <v>0</v>
      </c>
      <c r="AU265" s="10">
        <f t="shared" si="4"/>
        <v>0</v>
      </c>
      <c r="AV265" s="10">
        <v>23898.441200000001</v>
      </c>
      <c r="AW265" s="10">
        <v>70016.413</v>
      </c>
      <c r="AX265" s="11">
        <v>87</v>
      </c>
      <c r="AY265" s="11">
        <v>300</v>
      </c>
      <c r="AZ265" s="10">
        <v>257000</v>
      </c>
      <c r="BA265" s="10">
        <v>61367.86</v>
      </c>
      <c r="BB265" s="12">
        <v>90</v>
      </c>
      <c r="BC265" s="12">
        <v>85.783183135276403</v>
      </c>
      <c r="BD265" s="12">
        <v>10.59</v>
      </c>
      <c r="BE265" s="12"/>
      <c r="BF265" s="8" t="s">
        <v>75</v>
      </c>
      <c r="BG265" s="5"/>
      <c r="BH265" s="8" t="s">
        <v>76</v>
      </c>
      <c r="BI265" s="8" t="s">
        <v>101</v>
      </c>
      <c r="BJ265" s="8" t="s">
        <v>512</v>
      </c>
      <c r="BK265" s="8" t="s">
        <v>79</v>
      </c>
      <c r="BL265" s="6" t="s">
        <v>80</v>
      </c>
      <c r="BM265" s="12">
        <v>455699.271691103</v>
      </c>
      <c r="BN265" s="6" t="s">
        <v>81</v>
      </c>
      <c r="BO265" s="12"/>
      <c r="BP265" s="13">
        <v>38666</v>
      </c>
      <c r="BQ265" s="13">
        <v>47791</v>
      </c>
      <c r="BR265" s="12">
        <v>14507.531199999999</v>
      </c>
      <c r="BS265" s="12">
        <v>12.77</v>
      </c>
      <c r="BT265" s="12">
        <v>44.925199999999997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45139</v>
      </c>
      <c r="E266" s="17" t="s">
        <v>517</v>
      </c>
      <c r="F266" s="18">
        <v>111</v>
      </c>
      <c r="G266" s="18">
        <v>110</v>
      </c>
      <c r="H266" s="19">
        <v>52612.18</v>
      </c>
      <c r="I266" s="19">
        <v>28855.98</v>
      </c>
      <c r="J266" s="19">
        <v>3.38</v>
      </c>
      <c r="K266" s="19">
        <v>81468.160000000003</v>
      </c>
      <c r="L266" s="19">
        <v>404.57</v>
      </c>
      <c r="M266" s="19">
        <v>0</v>
      </c>
      <c r="N266" s="19">
        <v>0</v>
      </c>
      <c r="O266" s="19">
        <v>3.38</v>
      </c>
      <c r="P266" s="19">
        <v>0</v>
      </c>
      <c r="Q266" s="19">
        <v>0</v>
      </c>
      <c r="R266" s="19">
        <v>0</v>
      </c>
      <c r="S266" s="19">
        <v>81464.78</v>
      </c>
      <c r="T266" s="19">
        <v>64739.73</v>
      </c>
      <c r="U266" s="19">
        <v>446.3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65186.03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0">
        <v>0</v>
      </c>
      <c r="AU266" s="19">
        <f t="shared" si="4"/>
        <v>0</v>
      </c>
      <c r="AV266" s="19">
        <v>29257.17</v>
      </c>
      <c r="AW266" s="19">
        <v>65186.03</v>
      </c>
      <c r="AX266" s="20">
        <v>88</v>
      </c>
      <c r="AY266" s="20">
        <v>300</v>
      </c>
      <c r="AZ266" s="19">
        <v>398000</v>
      </c>
      <c r="BA266" s="19">
        <v>92343.66</v>
      </c>
      <c r="BB266" s="21">
        <v>83.66</v>
      </c>
      <c r="BC266" s="21">
        <v>73.804130081047305</v>
      </c>
      <c r="BD266" s="21">
        <v>10.18</v>
      </c>
      <c r="BE266" s="21"/>
      <c r="BF266" s="17" t="s">
        <v>75</v>
      </c>
      <c r="BG266" s="14"/>
      <c r="BH266" s="17" t="s">
        <v>84</v>
      </c>
      <c r="BI266" s="17" t="s">
        <v>518</v>
      </c>
      <c r="BJ266" s="17" t="s">
        <v>86</v>
      </c>
      <c r="BK266" s="17" t="s">
        <v>79</v>
      </c>
      <c r="BL266" s="15" t="s">
        <v>80</v>
      </c>
      <c r="BM266" s="21">
        <v>634669.45377115998</v>
      </c>
      <c r="BN266" s="15" t="s">
        <v>81</v>
      </c>
      <c r="BO266" s="21"/>
      <c r="BP266" s="22">
        <v>38681</v>
      </c>
      <c r="BQ266" s="22">
        <v>47806</v>
      </c>
      <c r="BR266" s="21">
        <v>24664.61</v>
      </c>
      <c r="BS266" s="21">
        <v>19.79</v>
      </c>
      <c r="BT266" s="21">
        <v>44.92</v>
      </c>
    </row>
    <row r="267" spans="1:72" s="1" customFormat="1" ht="18.2" customHeight="1" x14ac:dyDescent="0.15">
      <c r="A267" s="5">
        <v>265</v>
      </c>
      <c r="B267" s="6" t="s">
        <v>82</v>
      </c>
      <c r="C267" s="6" t="s">
        <v>73</v>
      </c>
      <c r="D267" s="7">
        <v>45139</v>
      </c>
      <c r="E267" s="8" t="s">
        <v>519</v>
      </c>
      <c r="F267" s="9">
        <v>151</v>
      </c>
      <c r="G267" s="9">
        <v>150</v>
      </c>
      <c r="H267" s="10">
        <v>47357.462800000001</v>
      </c>
      <c r="I267" s="10">
        <v>30583.074000000001</v>
      </c>
      <c r="J267" s="10">
        <v>0</v>
      </c>
      <c r="K267" s="10">
        <v>77940.536800000002</v>
      </c>
      <c r="L267" s="10">
        <v>368.40050000000002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77940.536800000002</v>
      </c>
      <c r="T267" s="10">
        <v>86607.820999999996</v>
      </c>
      <c r="U267" s="10">
        <v>417.92950000000002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87025.750499999995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>
        <v>0</v>
      </c>
      <c r="AU267" s="10">
        <f t="shared" si="4"/>
        <v>0</v>
      </c>
      <c r="AV267" s="10">
        <v>30951.4745</v>
      </c>
      <c r="AW267" s="10">
        <v>87025.750499999995</v>
      </c>
      <c r="AX267" s="11">
        <v>88</v>
      </c>
      <c r="AY267" s="11">
        <v>300</v>
      </c>
      <c r="AZ267" s="10">
        <v>335000</v>
      </c>
      <c r="BA267" s="10">
        <v>82717.69</v>
      </c>
      <c r="BB267" s="12">
        <v>89.6</v>
      </c>
      <c r="BC267" s="12">
        <v>84.425376207677004</v>
      </c>
      <c r="BD267" s="12">
        <v>10.59</v>
      </c>
      <c r="BE267" s="12"/>
      <c r="BF267" s="8" t="s">
        <v>75</v>
      </c>
      <c r="BG267" s="5"/>
      <c r="BH267" s="8" t="s">
        <v>76</v>
      </c>
      <c r="BI267" s="8" t="s">
        <v>101</v>
      </c>
      <c r="BJ267" s="8" t="s">
        <v>512</v>
      </c>
      <c r="BK267" s="8" t="s">
        <v>79</v>
      </c>
      <c r="BL267" s="6" t="s">
        <v>80</v>
      </c>
      <c r="BM267" s="12">
        <v>607213.05473957001</v>
      </c>
      <c r="BN267" s="6" t="s">
        <v>81</v>
      </c>
      <c r="BO267" s="12"/>
      <c r="BP267" s="13">
        <v>38695</v>
      </c>
      <c r="BQ267" s="13">
        <v>47820</v>
      </c>
      <c r="BR267" s="12">
        <v>17961.003000000001</v>
      </c>
      <c r="BS267" s="12">
        <v>17.21</v>
      </c>
      <c r="BT267" s="12">
        <v>44.925199999999997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45139</v>
      </c>
      <c r="E268" s="17" t="s">
        <v>520</v>
      </c>
      <c r="F268" s="18">
        <v>125</v>
      </c>
      <c r="G268" s="18">
        <v>124</v>
      </c>
      <c r="H268" s="19">
        <v>52735.47</v>
      </c>
      <c r="I268" s="19">
        <v>29959.69</v>
      </c>
      <c r="J268" s="19">
        <v>3.27</v>
      </c>
      <c r="K268" s="19">
        <v>82695.16</v>
      </c>
      <c r="L268" s="19">
        <v>392.83</v>
      </c>
      <c r="M268" s="19">
        <v>0</v>
      </c>
      <c r="N268" s="19">
        <v>0</v>
      </c>
      <c r="O268" s="19">
        <v>3.27</v>
      </c>
      <c r="P268" s="19">
        <v>0</v>
      </c>
      <c r="Q268" s="19">
        <v>0</v>
      </c>
      <c r="R268" s="19">
        <v>0</v>
      </c>
      <c r="S268" s="19">
        <v>82691.89</v>
      </c>
      <c r="T268" s="19">
        <v>73421.149999999994</v>
      </c>
      <c r="U268" s="19">
        <v>447.34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73868.490000000005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0">
        <v>0</v>
      </c>
      <c r="AU268" s="19">
        <f t="shared" si="4"/>
        <v>0</v>
      </c>
      <c r="AV268" s="19">
        <v>30349.25</v>
      </c>
      <c r="AW268" s="19">
        <v>73868.490000000005</v>
      </c>
      <c r="AX268" s="20">
        <v>90</v>
      </c>
      <c r="AY268" s="20">
        <v>300</v>
      </c>
      <c r="AZ268" s="19">
        <v>375000</v>
      </c>
      <c r="BA268" s="19">
        <v>91181.74</v>
      </c>
      <c r="BB268" s="21">
        <v>90</v>
      </c>
      <c r="BC268" s="21">
        <v>81.620180751102097</v>
      </c>
      <c r="BD268" s="21">
        <v>10.18</v>
      </c>
      <c r="BE268" s="21"/>
      <c r="BF268" s="17" t="s">
        <v>75</v>
      </c>
      <c r="BG268" s="14"/>
      <c r="BH268" s="17" t="s">
        <v>186</v>
      </c>
      <c r="BI268" s="17" t="s">
        <v>521</v>
      </c>
      <c r="BJ268" s="17" t="s">
        <v>522</v>
      </c>
      <c r="BK268" s="17" t="s">
        <v>79</v>
      </c>
      <c r="BL268" s="15" t="s">
        <v>80</v>
      </c>
      <c r="BM268" s="21">
        <v>644229.52664457995</v>
      </c>
      <c r="BN268" s="15" t="s">
        <v>81</v>
      </c>
      <c r="BO268" s="21"/>
      <c r="BP268" s="22">
        <v>38733</v>
      </c>
      <c r="BQ268" s="22">
        <v>47858</v>
      </c>
      <c r="BR268" s="21">
        <v>23187.78</v>
      </c>
      <c r="BS268" s="21">
        <v>19.55</v>
      </c>
      <c r="BT268" s="21">
        <v>45.94</v>
      </c>
    </row>
    <row r="269" spans="1:72" s="1" customFormat="1" ht="18.2" customHeight="1" x14ac:dyDescent="0.15">
      <c r="A269" s="5">
        <v>267</v>
      </c>
      <c r="B269" s="6" t="s">
        <v>82</v>
      </c>
      <c r="C269" s="6" t="s">
        <v>73</v>
      </c>
      <c r="D269" s="7">
        <v>45139</v>
      </c>
      <c r="E269" s="8" t="s">
        <v>523</v>
      </c>
      <c r="F269" s="9">
        <v>149</v>
      </c>
      <c r="G269" s="9">
        <v>148</v>
      </c>
      <c r="H269" s="10">
        <v>46969.586199999998</v>
      </c>
      <c r="I269" s="10">
        <v>29339.031500000001</v>
      </c>
      <c r="J269" s="10">
        <v>0</v>
      </c>
      <c r="K269" s="10">
        <v>76308.617700000003</v>
      </c>
      <c r="L269" s="10">
        <v>353.84359999999998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76308.617700000003</v>
      </c>
      <c r="T269" s="10">
        <v>84013.242800000007</v>
      </c>
      <c r="U269" s="10">
        <v>414.50639999999999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84427.749200000006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>
        <v>0</v>
      </c>
      <c r="AU269" s="10">
        <f t="shared" si="4"/>
        <v>0</v>
      </c>
      <c r="AV269" s="10">
        <v>29692.875100000001</v>
      </c>
      <c r="AW269" s="10">
        <v>84427.749200000006</v>
      </c>
      <c r="AX269" s="11">
        <v>90</v>
      </c>
      <c r="AY269" s="11">
        <v>300</v>
      </c>
      <c r="AZ269" s="10">
        <v>330000</v>
      </c>
      <c r="BA269" s="10">
        <v>80826.53</v>
      </c>
      <c r="BB269" s="12">
        <v>89.99</v>
      </c>
      <c r="BC269" s="12">
        <v>84.9598826873181</v>
      </c>
      <c r="BD269" s="12">
        <v>10.59</v>
      </c>
      <c r="BE269" s="12"/>
      <c r="BF269" s="8" t="s">
        <v>75</v>
      </c>
      <c r="BG269" s="5"/>
      <c r="BH269" s="8" t="s">
        <v>328</v>
      </c>
      <c r="BI269" s="8" t="s">
        <v>329</v>
      </c>
      <c r="BJ269" s="8" t="s">
        <v>524</v>
      </c>
      <c r="BK269" s="8" t="s">
        <v>79</v>
      </c>
      <c r="BL269" s="6" t="s">
        <v>80</v>
      </c>
      <c r="BM269" s="12">
        <v>594499.22670497897</v>
      </c>
      <c r="BN269" s="6" t="s">
        <v>81</v>
      </c>
      <c r="BO269" s="12"/>
      <c r="BP269" s="13">
        <v>38765</v>
      </c>
      <c r="BQ269" s="13">
        <v>47890</v>
      </c>
      <c r="BR269" s="12">
        <v>16734.5314</v>
      </c>
      <c r="BS269" s="12">
        <v>16.82</v>
      </c>
      <c r="BT269" s="12">
        <v>44.925199999999997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45139</v>
      </c>
      <c r="E270" s="17" t="s">
        <v>525</v>
      </c>
      <c r="F270" s="18">
        <v>124</v>
      </c>
      <c r="G270" s="18">
        <v>123</v>
      </c>
      <c r="H270" s="19">
        <v>15948.06</v>
      </c>
      <c r="I270" s="19">
        <v>32335.439999999999</v>
      </c>
      <c r="J270" s="19">
        <v>3.75</v>
      </c>
      <c r="K270" s="19">
        <v>48283.5</v>
      </c>
      <c r="L270" s="19">
        <v>433.32</v>
      </c>
      <c r="M270" s="19">
        <v>0</v>
      </c>
      <c r="N270" s="19">
        <v>0</v>
      </c>
      <c r="O270" s="19">
        <v>3.75</v>
      </c>
      <c r="P270" s="19">
        <v>0</v>
      </c>
      <c r="Q270" s="19">
        <v>0</v>
      </c>
      <c r="R270" s="19">
        <v>0</v>
      </c>
      <c r="S270" s="19">
        <v>48279.75</v>
      </c>
      <c r="T270" s="19">
        <v>37743.67</v>
      </c>
      <c r="U270" s="19">
        <v>140.71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37884.379999999997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0">
        <v>0</v>
      </c>
      <c r="AU270" s="19">
        <f t="shared" si="4"/>
        <v>0</v>
      </c>
      <c r="AV270" s="19">
        <v>32765.01</v>
      </c>
      <c r="AW270" s="19">
        <v>37884.379999999997</v>
      </c>
      <c r="AX270" s="20">
        <v>32</v>
      </c>
      <c r="AY270" s="20">
        <v>240</v>
      </c>
      <c r="AZ270" s="19">
        <v>237216.48</v>
      </c>
      <c r="BA270" s="19">
        <v>57150</v>
      </c>
      <c r="BB270" s="21">
        <v>90</v>
      </c>
      <c r="BC270" s="21">
        <v>76.031102362204706</v>
      </c>
      <c r="BD270" s="21">
        <v>10.59</v>
      </c>
      <c r="BE270" s="21"/>
      <c r="BF270" s="17" t="s">
        <v>75</v>
      </c>
      <c r="BG270" s="14"/>
      <c r="BH270" s="17" t="s">
        <v>76</v>
      </c>
      <c r="BI270" s="17" t="s">
        <v>526</v>
      </c>
      <c r="BJ270" s="17" t="s">
        <v>527</v>
      </c>
      <c r="BK270" s="17" t="s">
        <v>79</v>
      </c>
      <c r="BL270" s="15" t="s">
        <v>80</v>
      </c>
      <c r="BM270" s="21">
        <v>376134.11047950003</v>
      </c>
      <c r="BN270" s="15" t="s">
        <v>81</v>
      </c>
      <c r="BO270" s="21"/>
      <c r="BP270" s="22">
        <v>38798</v>
      </c>
      <c r="BQ270" s="22">
        <v>46099</v>
      </c>
      <c r="BR270" s="21">
        <v>16332.38</v>
      </c>
      <c r="BS270" s="21">
        <v>11.98</v>
      </c>
      <c r="BT270" s="21">
        <v>45.5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45139</v>
      </c>
      <c r="E271" s="8" t="s">
        <v>528</v>
      </c>
      <c r="F271" s="9">
        <v>5</v>
      </c>
      <c r="G271" s="9">
        <v>4</v>
      </c>
      <c r="H271" s="10">
        <v>27725.040000000001</v>
      </c>
      <c r="I271" s="10">
        <v>769.46</v>
      </c>
      <c r="J271" s="10">
        <v>1.7</v>
      </c>
      <c r="K271" s="10">
        <v>28494.5</v>
      </c>
      <c r="L271" s="10">
        <v>197.06</v>
      </c>
      <c r="M271" s="10">
        <v>0</v>
      </c>
      <c r="N271" s="10">
        <v>0</v>
      </c>
      <c r="O271" s="10">
        <v>1.7</v>
      </c>
      <c r="P271" s="10">
        <v>0</v>
      </c>
      <c r="Q271" s="10">
        <v>0</v>
      </c>
      <c r="R271" s="10">
        <v>0</v>
      </c>
      <c r="S271" s="10">
        <v>28492.799999999999</v>
      </c>
      <c r="T271" s="10">
        <v>997.42</v>
      </c>
      <c r="U271" s="10">
        <v>244.66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1242.08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0</v>
      </c>
      <c r="AV271" s="10">
        <v>964.82</v>
      </c>
      <c r="AW271" s="10">
        <v>1242.08</v>
      </c>
      <c r="AX271" s="11">
        <v>92</v>
      </c>
      <c r="AY271" s="11">
        <v>300</v>
      </c>
      <c r="AZ271" s="10">
        <v>190000</v>
      </c>
      <c r="BA271" s="10">
        <v>46466.29</v>
      </c>
      <c r="BB271" s="12">
        <v>90</v>
      </c>
      <c r="BC271" s="12">
        <v>55.187362709611598</v>
      </c>
      <c r="BD271" s="12">
        <v>10.59</v>
      </c>
      <c r="BE271" s="12"/>
      <c r="BF271" s="8" t="s">
        <v>75</v>
      </c>
      <c r="BG271" s="5"/>
      <c r="BH271" s="8" t="s">
        <v>328</v>
      </c>
      <c r="BI271" s="8" t="s">
        <v>329</v>
      </c>
      <c r="BJ271" s="8" t="s">
        <v>524</v>
      </c>
      <c r="BK271" s="8" t="s">
        <v>104</v>
      </c>
      <c r="BL271" s="6" t="s">
        <v>80</v>
      </c>
      <c r="BM271" s="12">
        <v>221979.4838016</v>
      </c>
      <c r="BN271" s="6" t="s">
        <v>81</v>
      </c>
      <c r="BO271" s="12"/>
      <c r="BP271" s="13">
        <v>38800</v>
      </c>
      <c r="BQ271" s="13">
        <v>47925</v>
      </c>
      <c r="BR271" s="12">
        <v>643.04</v>
      </c>
      <c r="BS271" s="12">
        <v>9.67</v>
      </c>
      <c r="BT271" s="12">
        <v>45.55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45139</v>
      </c>
      <c r="E272" s="17" t="s">
        <v>529</v>
      </c>
      <c r="F272" s="18">
        <v>1</v>
      </c>
      <c r="G272" s="18">
        <v>1</v>
      </c>
      <c r="H272" s="19">
        <v>22765.84</v>
      </c>
      <c r="I272" s="19">
        <v>713.31</v>
      </c>
      <c r="J272" s="19">
        <v>6.09</v>
      </c>
      <c r="K272" s="19">
        <v>23479.15</v>
      </c>
      <c r="L272" s="19">
        <v>725.5</v>
      </c>
      <c r="M272" s="19">
        <v>0</v>
      </c>
      <c r="N272" s="19">
        <v>0</v>
      </c>
      <c r="O272" s="19">
        <v>713.31</v>
      </c>
      <c r="P272" s="19">
        <v>6.09</v>
      </c>
      <c r="Q272" s="19">
        <v>0</v>
      </c>
      <c r="R272" s="19">
        <v>0</v>
      </c>
      <c r="S272" s="19">
        <v>22759.75</v>
      </c>
      <c r="T272" s="19">
        <v>205.27</v>
      </c>
      <c r="U272" s="19">
        <v>193.08</v>
      </c>
      <c r="V272" s="19">
        <v>0</v>
      </c>
      <c r="W272" s="19">
        <v>205.27</v>
      </c>
      <c r="X272" s="19">
        <v>0</v>
      </c>
      <c r="Y272" s="19">
        <v>0</v>
      </c>
      <c r="Z272" s="19">
        <v>0</v>
      </c>
      <c r="AA272" s="19">
        <v>193.08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4.63</v>
      </c>
      <c r="AJ272" s="19">
        <v>20.3</v>
      </c>
      <c r="AK272" s="19">
        <v>0</v>
      </c>
      <c r="AL272" s="19">
        <v>0</v>
      </c>
      <c r="AM272" s="19">
        <v>0</v>
      </c>
      <c r="AN272" s="19">
        <v>0</v>
      </c>
      <c r="AO272" s="19">
        <v>40.840000000000003</v>
      </c>
      <c r="AP272" s="19">
        <v>121.33</v>
      </c>
      <c r="AQ272" s="19">
        <v>4.0000000000000001E-3</v>
      </c>
      <c r="AR272" s="19">
        <v>0</v>
      </c>
      <c r="AS272" s="19">
        <v>0</v>
      </c>
      <c r="AT272" s="10">
        <v>0</v>
      </c>
      <c r="AU272" s="19">
        <f t="shared" si="4"/>
        <v>1105.684</v>
      </c>
      <c r="AV272" s="19">
        <v>719.41</v>
      </c>
      <c r="AW272" s="19">
        <v>193.08</v>
      </c>
      <c r="AX272" s="20">
        <v>32</v>
      </c>
      <c r="AY272" s="20">
        <v>240</v>
      </c>
      <c r="AZ272" s="19">
        <v>384500</v>
      </c>
      <c r="BA272" s="19">
        <v>94022.24</v>
      </c>
      <c r="BB272" s="21">
        <v>90</v>
      </c>
      <c r="BC272" s="21">
        <v>21.7860955025109</v>
      </c>
      <c r="BD272" s="21">
        <v>10.18</v>
      </c>
      <c r="BE272" s="21"/>
      <c r="BF272" s="17" t="s">
        <v>75</v>
      </c>
      <c r="BG272" s="14"/>
      <c r="BH272" s="17" t="s">
        <v>76</v>
      </c>
      <c r="BI272" s="17" t="s">
        <v>526</v>
      </c>
      <c r="BJ272" s="17" t="s">
        <v>527</v>
      </c>
      <c r="BK272" s="17" t="s">
        <v>104</v>
      </c>
      <c r="BL272" s="15" t="s">
        <v>80</v>
      </c>
      <c r="BM272" s="21">
        <v>177314.88503949999</v>
      </c>
      <c r="BN272" s="15" t="s">
        <v>81</v>
      </c>
      <c r="BO272" s="21"/>
      <c r="BP272" s="22">
        <v>38805</v>
      </c>
      <c r="BQ272" s="22">
        <v>46106</v>
      </c>
      <c r="BR272" s="21">
        <v>177.84</v>
      </c>
      <c r="BS272" s="21">
        <v>20.3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45139</v>
      </c>
      <c r="E273" s="8" t="s">
        <v>530</v>
      </c>
      <c r="F273" s="9">
        <v>111</v>
      </c>
      <c r="G273" s="9">
        <v>110</v>
      </c>
      <c r="H273" s="10">
        <v>80780.25</v>
      </c>
      <c r="I273" s="10">
        <v>48098</v>
      </c>
      <c r="J273" s="10">
        <v>5.63</v>
      </c>
      <c r="K273" s="10">
        <v>128878.25</v>
      </c>
      <c r="L273" s="10">
        <v>674.35</v>
      </c>
      <c r="M273" s="10">
        <v>0</v>
      </c>
      <c r="N273" s="10">
        <v>0</v>
      </c>
      <c r="O273" s="10">
        <v>5.63</v>
      </c>
      <c r="P273" s="10">
        <v>0</v>
      </c>
      <c r="Q273" s="10">
        <v>0</v>
      </c>
      <c r="R273" s="10">
        <v>0</v>
      </c>
      <c r="S273" s="10">
        <v>128872.62</v>
      </c>
      <c r="T273" s="10">
        <v>101456.9</v>
      </c>
      <c r="U273" s="10">
        <v>685.24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102142.14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f t="shared" si="4"/>
        <v>0</v>
      </c>
      <c r="AV273" s="10">
        <v>48766.720000000001</v>
      </c>
      <c r="AW273" s="10">
        <v>102142.14</v>
      </c>
      <c r="AX273" s="11">
        <v>84</v>
      </c>
      <c r="AY273" s="11">
        <v>300</v>
      </c>
      <c r="AZ273" s="10">
        <v>585000</v>
      </c>
      <c r="BA273" s="10">
        <v>147554.22</v>
      </c>
      <c r="BB273" s="12">
        <v>90</v>
      </c>
      <c r="BC273" s="12">
        <v>78.605246261340397</v>
      </c>
      <c r="BD273" s="12">
        <v>10.18</v>
      </c>
      <c r="BE273" s="12"/>
      <c r="BF273" s="8" t="s">
        <v>93</v>
      </c>
      <c r="BG273" s="5"/>
      <c r="BH273" s="8" t="s">
        <v>186</v>
      </c>
      <c r="BI273" s="8" t="s">
        <v>521</v>
      </c>
      <c r="BJ273" s="8" t="s">
        <v>531</v>
      </c>
      <c r="BK273" s="8" t="s">
        <v>79</v>
      </c>
      <c r="BL273" s="6" t="s">
        <v>80</v>
      </c>
      <c r="BM273" s="12">
        <v>1004010.75583164</v>
      </c>
      <c r="BN273" s="6" t="s">
        <v>81</v>
      </c>
      <c r="BO273" s="12"/>
      <c r="BP273" s="13">
        <v>38513</v>
      </c>
      <c r="BQ273" s="13">
        <v>47638</v>
      </c>
      <c r="BR273" s="12">
        <v>36897.800000000003</v>
      </c>
      <c r="BS273" s="12">
        <v>31.63</v>
      </c>
      <c r="BT273" s="12">
        <v>45.39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45139</v>
      </c>
      <c r="E274" s="17" t="s">
        <v>532</v>
      </c>
      <c r="F274" s="15" t="s">
        <v>173</v>
      </c>
      <c r="G274" s="18">
        <v>166</v>
      </c>
      <c r="H274" s="19">
        <v>34696.44</v>
      </c>
      <c r="I274" s="19">
        <v>22095.45</v>
      </c>
      <c r="J274" s="19">
        <v>0</v>
      </c>
      <c r="K274" s="19">
        <v>56791.89</v>
      </c>
      <c r="L274" s="19">
        <v>254.11</v>
      </c>
      <c r="M274" s="19">
        <v>56791.89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56791.89</v>
      </c>
      <c r="T274" s="19">
        <v>70912.69</v>
      </c>
      <c r="U274" s="19">
        <v>306.18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71218.87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0">
        <v>0</v>
      </c>
      <c r="AU274" s="19">
        <f t="shared" si="4"/>
        <v>0</v>
      </c>
      <c r="AV274" s="19">
        <v>22349.56</v>
      </c>
      <c r="AW274" s="19">
        <v>71218.87</v>
      </c>
      <c r="AX274" s="20">
        <v>90</v>
      </c>
      <c r="AY274" s="20">
        <v>300</v>
      </c>
      <c r="AZ274" s="19">
        <v>240000</v>
      </c>
      <c r="BA274" s="19">
        <v>58939.21</v>
      </c>
      <c r="BB274" s="21">
        <v>90</v>
      </c>
      <c r="BC274" s="21">
        <v>86.721048687283101</v>
      </c>
      <c r="BD274" s="21">
        <v>10.59</v>
      </c>
      <c r="BE274" s="21"/>
      <c r="BF274" s="17" t="s">
        <v>93</v>
      </c>
      <c r="BG274" s="14"/>
      <c r="BH274" s="17" t="s">
        <v>222</v>
      </c>
      <c r="BI274" s="17" t="s">
        <v>302</v>
      </c>
      <c r="BJ274" s="17" t="s">
        <v>533</v>
      </c>
      <c r="BK274" s="17" t="s">
        <v>79</v>
      </c>
      <c r="BL274" s="15" t="s">
        <v>80</v>
      </c>
      <c r="BM274" s="21">
        <v>0</v>
      </c>
      <c r="BN274" s="15" t="s">
        <v>81</v>
      </c>
      <c r="BO274" s="21"/>
      <c r="BP274" s="22">
        <v>38749</v>
      </c>
      <c r="BQ274" s="22">
        <v>47874</v>
      </c>
      <c r="BR274" s="21">
        <v>24920.27</v>
      </c>
      <c r="BS274" s="21">
        <v>0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133</v>
      </c>
      <c r="C275" s="6" t="s">
        <v>73</v>
      </c>
      <c r="D275" s="7">
        <v>45139</v>
      </c>
      <c r="E275" s="8" t="s">
        <v>534</v>
      </c>
      <c r="F275" s="9">
        <v>0</v>
      </c>
      <c r="G275" s="9">
        <v>2</v>
      </c>
      <c r="H275" s="10">
        <v>19208.580000000002</v>
      </c>
      <c r="I275" s="10">
        <v>523.6</v>
      </c>
      <c r="J275" s="10">
        <v>0</v>
      </c>
      <c r="K275" s="10">
        <v>19732.18</v>
      </c>
      <c r="L275" s="10">
        <v>379.39</v>
      </c>
      <c r="M275" s="10">
        <v>0</v>
      </c>
      <c r="N275" s="10">
        <v>0</v>
      </c>
      <c r="O275" s="10">
        <v>523.6</v>
      </c>
      <c r="P275" s="10">
        <v>379.39</v>
      </c>
      <c r="Q275" s="10">
        <v>2.71</v>
      </c>
      <c r="R275" s="10">
        <v>0</v>
      </c>
      <c r="S275" s="10">
        <v>18826.48</v>
      </c>
      <c r="T275" s="10">
        <v>144.85</v>
      </c>
      <c r="U275" s="10">
        <v>139.4</v>
      </c>
      <c r="V275" s="10">
        <v>0</v>
      </c>
      <c r="W275" s="10">
        <v>144.85</v>
      </c>
      <c r="X275" s="10">
        <v>139.4</v>
      </c>
      <c r="Y275" s="10">
        <v>0</v>
      </c>
      <c r="Z275" s="10">
        <v>0</v>
      </c>
      <c r="AA275" s="10">
        <v>0</v>
      </c>
      <c r="AB275" s="10">
        <v>49.2</v>
      </c>
      <c r="AC275" s="10">
        <v>0</v>
      </c>
      <c r="AD275" s="10">
        <v>0</v>
      </c>
      <c r="AE275" s="10">
        <v>0</v>
      </c>
      <c r="AF275" s="10">
        <v>44.47</v>
      </c>
      <c r="AG275" s="10">
        <v>0</v>
      </c>
      <c r="AH275" s="10">
        <v>25.48</v>
      </c>
      <c r="AI275" s="10">
        <v>17.88</v>
      </c>
      <c r="AJ275" s="10">
        <v>49.2</v>
      </c>
      <c r="AK275" s="10">
        <v>0</v>
      </c>
      <c r="AL275" s="10">
        <v>0</v>
      </c>
      <c r="AM275" s="10">
        <v>44.47</v>
      </c>
      <c r="AN275" s="10">
        <v>0</v>
      </c>
      <c r="AO275" s="10">
        <v>25.48</v>
      </c>
      <c r="AP275" s="10">
        <v>17.88</v>
      </c>
      <c r="AQ275" s="10">
        <v>0</v>
      </c>
      <c r="AR275" s="10">
        <v>0</v>
      </c>
      <c r="AS275" s="10">
        <v>2.3669180000000001</v>
      </c>
      <c r="AT275" s="10">
        <v>0</v>
      </c>
      <c r="AU275" s="10">
        <f t="shared" si="4"/>
        <v>1461.6430819999998</v>
      </c>
      <c r="AV275" s="10">
        <v>0</v>
      </c>
      <c r="AW275" s="10">
        <v>0</v>
      </c>
      <c r="AX275" s="11">
        <v>45</v>
      </c>
      <c r="AY275" s="11">
        <v>240</v>
      </c>
      <c r="AZ275" s="10">
        <v>253000</v>
      </c>
      <c r="BA275" s="10">
        <v>58875.71</v>
      </c>
      <c r="BB275" s="12">
        <v>90</v>
      </c>
      <c r="BC275" s="12">
        <v>28.778985425398702</v>
      </c>
      <c r="BD275" s="12">
        <v>8.7100000000000009</v>
      </c>
      <c r="BE275" s="12"/>
      <c r="BF275" s="8" t="s">
        <v>93</v>
      </c>
      <c r="BG275" s="5"/>
      <c r="BH275" s="8" t="s">
        <v>328</v>
      </c>
      <c r="BI275" s="8" t="s">
        <v>424</v>
      </c>
      <c r="BJ275" s="8" t="s">
        <v>449</v>
      </c>
      <c r="BK275" s="8" t="s">
        <v>90</v>
      </c>
      <c r="BL275" s="6" t="s">
        <v>80</v>
      </c>
      <c r="BM275" s="12">
        <v>146671.87191856001</v>
      </c>
      <c r="BN275" s="6" t="s">
        <v>81</v>
      </c>
      <c r="BO275" s="12"/>
      <c r="BP275" s="13">
        <v>39183</v>
      </c>
      <c r="BQ275" s="13">
        <v>46488</v>
      </c>
      <c r="BR275" s="12">
        <v>0</v>
      </c>
      <c r="BS275" s="12">
        <v>49.2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99</v>
      </c>
      <c r="C276" s="15" t="s">
        <v>73</v>
      </c>
      <c r="D276" s="16">
        <v>45139</v>
      </c>
      <c r="E276" s="17" t="s">
        <v>535</v>
      </c>
      <c r="F276" s="18">
        <v>0</v>
      </c>
      <c r="G276" s="18">
        <v>0</v>
      </c>
      <c r="H276" s="19">
        <v>31023.979133000001</v>
      </c>
      <c r="I276" s="19">
        <v>0</v>
      </c>
      <c r="J276" s="19">
        <v>0</v>
      </c>
      <c r="K276" s="19">
        <v>31023.979133000001</v>
      </c>
      <c r="L276" s="19">
        <v>315.77269999999999</v>
      </c>
      <c r="M276" s="19">
        <v>0</v>
      </c>
      <c r="N276" s="19">
        <v>0</v>
      </c>
      <c r="O276" s="19">
        <v>0</v>
      </c>
      <c r="P276" s="19">
        <v>315.77269999999999</v>
      </c>
      <c r="Q276" s="19">
        <v>0</v>
      </c>
      <c r="R276" s="19">
        <v>0</v>
      </c>
      <c r="S276" s="19">
        <v>30708.206432999999</v>
      </c>
      <c r="T276" s="19">
        <v>0</v>
      </c>
      <c r="U276" s="19">
        <v>248.1917</v>
      </c>
      <c r="V276" s="19">
        <v>0</v>
      </c>
      <c r="W276" s="19">
        <v>0</v>
      </c>
      <c r="X276" s="19">
        <v>248.1917</v>
      </c>
      <c r="Y276" s="19">
        <v>0</v>
      </c>
      <c r="Z276" s="19">
        <v>0</v>
      </c>
      <c r="AA276" s="19">
        <v>0</v>
      </c>
      <c r="AB276" s="19">
        <v>137</v>
      </c>
      <c r="AC276" s="19">
        <v>0</v>
      </c>
      <c r="AD276" s="19">
        <v>0</v>
      </c>
      <c r="AE276" s="19">
        <v>0</v>
      </c>
      <c r="AF276" s="19">
        <v>0</v>
      </c>
      <c r="AG276" s="19">
        <v>19.829999999999998</v>
      </c>
      <c r="AH276" s="19">
        <v>77.11</v>
      </c>
      <c r="AI276" s="19">
        <v>41.199800000000003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3.3397999999999999</v>
      </c>
      <c r="AR276" s="19">
        <v>0</v>
      </c>
      <c r="AS276" s="19"/>
      <c r="AT276" s="10">
        <v>0</v>
      </c>
      <c r="AU276" s="19">
        <f t="shared" si="4"/>
        <v>822.61399999999992</v>
      </c>
      <c r="AV276" s="19">
        <v>0</v>
      </c>
      <c r="AW276" s="19">
        <v>0</v>
      </c>
      <c r="AX276" s="20">
        <v>74</v>
      </c>
      <c r="AY276" s="20">
        <v>360</v>
      </c>
      <c r="AZ276" s="19">
        <v>187163.76</v>
      </c>
      <c r="BA276" s="19">
        <v>66492.23</v>
      </c>
      <c r="BB276" s="21">
        <v>93</v>
      </c>
      <c r="BC276" s="21">
        <v>42.950329659104497</v>
      </c>
      <c r="BD276" s="21">
        <v>9.6</v>
      </c>
      <c r="BE276" s="21"/>
      <c r="BF276" s="17" t="s">
        <v>75</v>
      </c>
      <c r="BG276" s="14"/>
      <c r="BH276" s="17" t="s">
        <v>536</v>
      </c>
      <c r="BI276" s="17" t="s">
        <v>537</v>
      </c>
      <c r="BJ276" s="17" t="s">
        <v>538</v>
      </c>
      <c r="BK276" s="17" t="s">
        <v>90</v>
      </c>
      <c r="BL276" s="15" t="s">
        <v>80</v>
      </c>
      <c r="BM276" s="21">
        <v>239239.09943811499</v>
      </c>
      <c r="BN276" s="15" t="s">
        <v>81</v>
      </c>
      <c r="BO276" s="21"/>
      <c r="BP276" s="22">
        <v>36443</v>
      </c>
      <c r="BQ276" s="22">
        <v>47423</v>
      </c>
      <c r="BR276" s="21">
        <v>0</v>
      </c>
      <c r="BS276" s="21">
        <v>137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99</v>
      </c>
      <c r="C277" s="6" t="s">
        <v>73</v>
      </c>
      <c r="D277" s="7">
        <v>45139</v>
      </c>
      <c r="E277" s="8" t="s">
        <v>539</v>
      </c>
      <c r="F277" s="9">
        <v>0</v>
      </c>
      <c r="G277" s="9">
        <v>1</v>
      </c>
      <c r="H277" s="10">
        <v>31023.977999999999</v>
      </c>
      <c r="I277" s="10">
        <v>313.26659999999998</v>
      </c>
      <c r="J277" s="10">
        <v>0</v>
      </c>
      <c r="K277" s="10">
        <v>31337.244600000002</v>
      </c>
      <c r="L277" s="10">
        <v>315.77269999999999</v>
      </c>
      <c r="M277" s="10">
        <v>0</v>
      </c>
      <c r="N277" s="10">
        <v>0</v>
      </c>
      <c r="O277" s="10">
        <v>313.26659999999998</v>
      </c>
      <c r="P277" s="10">
        <v>315.77269999999999</v>
      </c>
      <c r="Q277" s="10">
        <v>0</v>
      </c>
      <c r="R277" s="10">
        <v>0</v>
      </c>
      <c r="S277" s="10">
        <v>30708.205300000001</v>
      </c>
      <c r="T277" s="10">
        <v>250.6978</v>
      </c>
      <c r="U277" s="10">
        <v>248.1917</v>
      </c>
      <c r="V277" s="10">
        <v>0</v>
      </c>
      <c r="W277" s="10">
        <v>250.6978</v>
      </c>
      <c r="X277" s="10">
        <v>248.1917</v>
      </c>
      <c r="Y277" s="10">
        <v>0</v>
      </c>
      <c r="Z277" s="10">
        <v>0</v>
      </c>
      <c r="AA277" s="10">
        <v>0</v>
      </c>
      <c r="AB277" s="10">
        <v>137</v>
      </c>
      <c r="AC277" s="10">
        <v>0</v>
      </c>
      <c r="AD277" s="10">
        <v>0</v>
      </c>
      <c r="AE277" s="10">
        <v>0</v>
      </c>
      <c r="AF277" s="10">
        <v>0</v>
      </c>
      <c r="AG277" s="10">
        <v>65.069999999999993</v>
      </c>
      <c r="AH277" s="10">
        <v>77.11</v>
      </c>
      <c r="AI277" s="10">
        <v>28.453099999999999</v>
      </c>
      <c r="AJ277" s="10">
        <v>137</v>
      </c>
      <c r="AK277" s="10">
        <v>0</v>
      </c>
      <c r="AL277" s="10">
        <v>0</v>
      </c>
      <c r="AM277" s="10">
        <v>0</v>
      </c>
      <c r="AN277" s="10">
        <v>0</v>
      </c>
      <c r="AO277" s="10">
        <v>77.11</v>
      </c>
      <c r="AP277" s="10">
        <v>28.453099999999999</v>
      </c>
      <c r="AQ277" s="10">
        <v>0</v>
      </c>
      <c r="AR277" s="10">
        <v>0</v>
      </c>
      <c r="AS277" s="10"/>
      <c r="AT277" s="10">
        <v>0</v>
      </c>
      <c r="AU277" s="10">
        <f t="shared" si="4"/>
        <v>1613.0549999999998</v>
      </c>
      <c r="AV277" s="10">
        <v>0</v>
      </c>
      <c r="AW277" s="10">
        <v>0</v>
      </c>
      <c r="AX277" s="11">
        <v>74</v>
      </c>
      <c r="AY277" s="11">
        <v>360</v>
      </c>
      <c r="AZ277" s="10">
        <v>187163.76</v>
      </c>
      <c r="BA277" s="10">
        <v>66492.23</v>
      </c>
      <c r="BB277" s="12">
        <v>93</v>
      </c>
      <c r="BC277" s="12">
        <v>42.950328074423098</v>
      </c>
      <c r="BD277" s="12">
        <v>9.6</v>
      </c>
      <c r="BE277" s="12"/>
      <c r="BF277" s="8" t="s">
        <v>75</v>
      </c>
      <c r="BG277" s="5"/>
      <c r="BH277" s="8" t="s">
        <v>536</v>
      </c>
      <c r="BI277" s="8" t="s">
        <v>537</v>
      </c>
      <c r="BJ277" s="8" t="s">
        <v>538</v>
      </c>
      <c r="BK277" s="8" t="s">
        <v>90</v>
      </c>
      <c r="BL277" s="6" t="s">
        <v>80</v>
      </c>
      <c r="BM277" s="12">
        <v>239239.090611227</v>
      </c>
      <c r="BN277" s="6" t="s">
        <v>81</v>
      </c>
      <c r="BO277" s="12"/>
      <c r="BP277" s="13">
        <v>36443</v>
      </c>
      <c r="BQ277" s="13">
        <v>47423</v>
      </c>
      <c r="BR277" s="12">
        <v>0</v>
      </c>
      <c r="BS277" s="12">
        <v>137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99</v>
      </c>
      <c r="C278" s="15" t="s">
        <v>73</v>
      </c>
      <c r="D278" s="16">
        <v>45139</v>
      </c>
      <c r="E278" s="17" t="s">
        <v>540</v>
      </c>
      <c r="F278" s="18">
        <v>0</v>
      </c>
      <c r="G278" s="18">
        <v>0</v>
      </c>
      <c r="H278" s="19">
        <v>30699.317078</v>
      </c>
      <c r="I278" s="19">
        <v>0</v>
      </c>
      <c r="J278" s="19">
        <v>0</v>
      </c>
      <c r="K278" s="19">
        <v>30699.317078</v>
      </c>
      <c r="L278" s="19">
        <v>318.36989999999997</v>
      </c>
      <c r="M278" s="19">
        <v>0</v>
      </c>
      <c r="N278" s="19">
        <v>0</v>
      </c>
      <c r="O278" s="19">
        <v>0</v>
      </c>
      <c r="P278" s="19">
        <v>318.36989999999997</v>
      </c>
      <c r="Q278" s="19">
        <v>0</v>
      </c>
      <c r="R278" s="19">
        <v>0</v>
      </c>
      <c r="S278" s="19">
        <v>30380.947177999999</v>
      </c>
      <c r="T278" s="19">
        <v>0</v>
      </c>
      <c r="U278" s="19">
        <v>245.59450000000001</v>
      </c>
      <c r="V278" s="19">
        <v>0</v>
      </c>
      <c r="W278" s="19">
        <v>0</v>
      </c>
      <c r="X278" s="19">
        <v>245.59450000000001</v>
      </c>
      <c r="Y278" s="19">
        <v>0</v>
      </c>
      <c r="Z278" s="19">
        <v>0</v>
      </c>
      <c r="AA278" s="19">
        <v>0</v>
      </c>
      <c r="AB278" s="19">
        <v>137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77.11</v>
      </c>
      <c r="AI278" s="19">
        <v>41.023499999999999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37.585799999999999</v>
      </c>
      <c r="AR278" s="19">
        <v>0</v>
      </c>
      <c r="AS278" s="19"/>
      <c r="AT278" s="10">
        <v>0</v>
      </c>
      <c r="AU278" s="19">
        <f t="shared" si="4"/>
        <v>856.68370000000004</v>
      </c>
      <c r="AV278" s="19">
        <v>0</v>
      </c>
      <c r="AW278" s="19">
        <v>0</v>
      </c>
      <c r="AX278" s="20">
        <v>73</v>
      </c>
      <c r="AY278" s="20">
        <v>360</v>
      </c>
      <c r="AZ278" s="19">
        <v>185431.53</v>
      </c>
      <c r="BA278" s="19">
        <v>66492.23</v>
      </c>
      <c r="BB278" s="21">
        <v>93</v>
      </c>
      <c r="BC278" s="21">
        <v>42.492605339811902</v>
      </c>
      <c r="BD278" s="21">
        <v>9.6</v>
      </c>
      <c r="BE278" s="21"/>
      <c r="BF278" s="17" t="s">
        <v>75</v>
      </c>
      <c r="BG278" s="14"/>
      <c r="BH278" s="17" t="s">
        <v>536</v>
      </c>
      <c r="BI278" s="17" t="s">
        <v>537</v>
      </c>
      <c r="BJ278" s="17" t="s">
        <v>538</v>
      </c>
      <c r="BK278" s="17" t="s">
        <v>90</v>
      </c>
      <c r="BL278" s="15" t="s">
        <v>80</v>
      </c>
      <c r="BM278" s="21">
        <v>236689.513560483</v>
      </c>
      <c r="BN278" s="15" t="s">
        <v>81</v>
      </c>
      <c r="BO278" s="21"/>
      <c r="BP278" s="22">
        <v>36413</v>
      </c>
      <c r="BQ278" s="22">
        <v>47392</v>
      </c>
      <c r="BR278" s="21">
        <v>0</v>
      </c>
      <c r="BS278" s="21">
        <v>137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45139</v>
      </c>
      <c r="E279" s="8" t="s">
        <v>541</v>
      </c>
      <c r="F279" s="9">
        <v>41</v>
      </c>
      <c r="G279" s="9">
        <v>40</v>
      </c>
      <c r="H279" s="10">
        <v>45633.34</v>
      </c>
      <c r="I279" s="10">
        <v>12097.68</v>
      </c>
      <c r="J279" s="10">
        <v>2.75</v>
      </c>
      <c r="K279" s="10">
        <v>57731.02</v>
      </c>
      <c r="L279" s="10">
        <v>354.12</v>
      </c>
      <c r="M279" s="10">
        <v>0</v>
      </c>
      <c r="N279" s="10">
        <v>0</v>
      </c>
      <c r="O279" s="10">
        <v>2.75</v>
      </c>
      <c r="P279" s="10">
        <v>0</v>
      </c>
      <c r="Q279" s="10">
        <v>0</v>
      </c>
      <c r="R279" s="10">
        <v>0</v>
      </c>
      <c r="S279" s="10">
        <v>57728.27</v>
      </c>
      <c r="T279" s="10">
        <v>16516.73</v>
      </c>
      <c r="U279" s="10">
        <v>361.24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16877.97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12449.05</v>
      </c>
      <c r="AW279" s="10">
        <v>16877.97</v>
      </c>
      <c r="AX279" s="11">
        <v>95</v>
      </c>
      <c r="AY279" s="11">
        <v>300</v>
      </c>
      <c r="AZ279" s="10">
        <v>335000</v>
      </c>
      <c r="BA279" s="10">
        <v>81877.31</v>
      </c>
      <c r="BB279" s="12">
        <v>90</v>
      </c>
      <c r="BC279" s="12">
        <v>63.455239308668098</v>
      </c>
      <c r="BD279" s="12">
        <v>9.5</v>
      </c>
      <c r="BE279" s="12"/>
      <c r="BF279" s="8" t="s">
        <v>93</v>
      </c>
      <c r="BG279" s="5"/>
      <c r="BH279" s="8" t="s">
        <v>76</v>
      </c>
      <c r="BI279" s="8" t="s">
        <v>396</v>
      </c>
      <c r="BJ279" s="8" t="s">
        <v>542</v>
      </c>
      <c r="BK279" s="8" t="s">
        <v>79</v>
      </c>
      <c r="BL279" s="6" t="s">
        <v>80</v>
      </c>
      <c r="BM279" s="12">
        <v>449744.90311094001</v>
      </c>
      <c r="BN279" s="6" t="s">
        <v>81</v>
      </c>
      <c r="BO279" s="12"/>
      <c r="BP279" s="13">
        <v>38869</v>
      </c>
      <c r="BQ279" s="13">
        <v>47995</v>
      </c>
      <c r="BR279" s="12">
        <v>8298.82</v>
      </c>
      <c r="BS279" s="12">
        <v>56.86</v>
      </c>
      <c r="BT279" s="12">
        <v>45.54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45139</v>
      </c>
      <c r="E280" s="17" t="s">
        <v>543</v>
      </c>
      <c r="F280" s="18">
        <v>0</v>
      </c>
      <c r="G280" s="18">
        <v>0</v>
      </c>
      <c r="H280" s="19">
        <v>50603.24</v>
      </c>
      <c r="I280" s="19">
        <v>0</v>
      </c>
      <c r="J280" s="19">
        <v>0</v>
      </c>
      <c r="K280" s="19">
        <v>50603.24</v>
      </c>
      <c r="L280" s="19">
        <v>693.07</v>
      </c>
      <c r="M280" s="19">
        <v>0</v>
      </c>
      <c r="N280" s="19">
        <v>0</v>
      </c>
      <c r="O280" s="19">
        <v>0</v>
      </c>
      <c r="P280" s="19">
        <v>693.07</v>
      </c>
      <c r="Q280" s="19">
        <v>5.4</v>
      </c>
      <c r="R280" s="19">
        <v>0</v>
      </c>
      <c r="S280" s="19">
        <v>49904.77</v>
      </c>
      <c r="T280" s="19">
        <v>0</v>
      </c>
      <c r="U280" s="19">
        <v>400.57</v>
      </c>
      <c r="V280" s="19">
        <v>0</v>
      </c>
      <c r="W280" s="19">
        <v>0</v>
      </c>
      <c r="X280" s="19">
        <v>400.57</v>
      </c>
      <c r="Y280" s="19">
        <v>0</v>
      </c>
      <c r="Z280" s="19">
        <v>0</v>
      </c>
      <c r="AA280" s="19">
        <v>0</v>
      </c>
      <c r="AB280" s="19">
        <v>86.93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161.47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21.95</v>
      </c>
      <c r="AR280" s="19">
        <v>0</v>
      </c>
      <c r="AS280" s="19">
        <v>0</v>
      </c>
      <c r="AT280" s="10">
        <v>0</v>
      </c>
      <c r="AU280" s="19">
        <f t="shared" si="4"/>
        <v>1369.3900000000003</v>
      </c>
      <c r="AV280" s="19">
        <v>0</v>
      </c>
      <c r="AW280" s="19">
        <v>0</v>
      </c>
      <c r="AX280" s="20">
        <v>72</v>
      </c>
      <c r="AY280" s="20">
        <v>300</v>
      </c>
      <c r="AZ280" s="19">
        <v>510966.2</v>
      </c>
      <c r="BA280" s="19">
        <v>125173.89</v>
      </c>
      <c r="BB280" s="21">
        <v>90</v>
      </c>
      <c r="BC280" s="21">
        <v>35.881518901425899</v>
      </c>
      <c r="BD280" s="21">
        <v>9.5</v>
      </c>
      <c r="BE280" s="21"/>
      <c r="BF280" s="17" t="s">
        <v>93</v>
      </c>
      <c r="BG280" s="14"/>
      <c r="BH280" s="17" t="s">
        <v>120</v>
      </c>
      <c r="BI280" s="17" t="s">
        <v>180</v>
      </c>
      <c r="BJ280" s="17" t="s">
        <v>232</v>
      </c>
      <c r="BK280" s="17" t="s">
        <v>90</v>
      </c>
      <c r="BL280" s="15" t="s">
        <v>80</v>
      </c>
      <c r="BM280" s="21">
        <v>388794.18954394001</v>
      </c>
      <c r="BN280" s="15" t="s">
        <v>81</v>
      </c>
      <c r="BO280" s="21"/>
      <c r="BP280" s="22">
        <v>38884</v>
      </c>
      <c r="BQ280" s="22">
        <v>48009</v>
      </c>
      <c r="BR280" s="21">
        <v>0</v>
      </c>
      <c r="BS280" s="21">
        <v>86.93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82</v>
      </c>
      <c r="C281" s="6" t="s">
        <v>73</v>
      </c>
      <c r="D281" s="7">
        <v>45139</v>
      </c>
      <c r="E281" s="8" t="s">
        <v>544</v>
      </c>
      <c r="F281" s="9">
        <v>60</v>
      </c>
      <c r="G281" s="9">
        <v>59</v>
      </c>
      <c r="H281" s="10">
        <v>287704.81209999998</v>
      </c>
      <c r="I281" s="10">
        <v>77197.641000000003</v>
      </c>
      <c r="J281" s="10">
        <v>0</v>
      </c>
      <c r="K281" s="10">
        <v>364902.45309999998</v>
      </c>
      <c r="L281" s="10">
        <v>1673.4558999999999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364902.45309999998</v>
      </c>
      <c r="T281" s="10">
        <v>164982.6562</v>
      </c>
      <c r="U281" s="10">
        <v>2471.8636999999999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167454.51990000001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/>
      <c r="AT281" s="10">
        <v>0</v>
      </c>
      <c r="AU281" s="10">
        <f t="shared" si="4"/>
        <v>0</v>
      </c>
      <c r="AV281" s="10">
        <v>78871.096900000004</v>
      </c>
      <c r="AW281" s="10">
        <v>167454.51990000001</v>
      </c>
      <c r="AX281" s="11">
        <v>102</v>
      </c>
      <c r="AY281" s="11">
        <v>180</v>
      </c>
      <c r="AZ281" s="10">
        <v>335916</v>
      </c>
      <c r="BA281" s="10">
        <v>485943.09</v>
      </c>
      <c r="BB281" s="12"/>
      <c r="BC281" s="12"/>
      <c r="BD281" s="12">
        <v>10.31</v>
      </c>
      <c r="BE281" s="12"/>
      <c r="BF281" s="8" t="s">
        <v>75</v>
      </c>
      <c r="BG281" s="5"/>
      <c r="BH281" s="8" t="s">
        <v>120</v>
      </c>
      <c r="BI281" s="8" t="s">
        <v>207</v>
      </c>
      <c r="BJ281" s="8" t="s">
        <v>204</v>
      </c>
      <c r="BK281" s="8" t="s">
        <v>79</v>
      </c>
      <c r="BL281" s="6" t="s">
        <v>91</v>
      </c>
      <c r="BM281" s="12">
        <v>364902.45309999998</v>
      </c>
      <c r="BN281" s="6" t="s">
        <v>81</v>
      </c>
      <c r="BO281" s="12"/>
      <c r="BP281" s="13">
        <v>42825</v>
      </c>
      <c r="BQ281" s="13">
        <v>48396</v>
      </c>
      <c r="BR281" s="12">
        <v>52289.661200000002</v>
      </c>
      <c r="BS281" s="12">
        <v>635.44560000000001</v>
      </c>
      <c r="BT281" s="12">
        <v>350</v>
      </c>
    </row>
    <row r="282" spans="1:72" s="1" customFormat="1" ht="18.2" customHeight="1" x14ac:dyDescent="0.15">
      <c r="A282" s="14">
        <v>280</v>
      </c>
      <c r="B282" s="15" t="s">
        <v>82</v>
      </c>
      <c r="C282" s="15" t="s">
        <v>73</v>
      </c>
      <c r="D282" s="16">
        <v>45139</v>
      </c>
      <c r="E282" s="17" t="s">
        <v>545</v>
      </c>
      <c r="F282" s="18">
        <v>153</v>
      </c>
      <c r="G282" s="18">
        <v>152</v>
      </c>
      <c r="H282" s="19">
        <v>47568.355000000003</v>
      </c>
      <c r="I282" s="19">
        <v>31056.4768</v>
      </c>
      <c r="J282" s="19">
        <v>0</v>
      </c>
      <c r="K282" s="19">
        <v>78624.8318</v>
      </c>
      <c r="L282" s="19">
        <v>351.00689999999997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78624.8318</v>
      </c>
      <c r="T282" s="19">
        <v>79153.443100000004</v>
      </c>
      <c r="U282" s="19">
        <v>376.5831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79530.026199999993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/>
      <c r="AT282" s="10">
        <v>0</v>
      </c>
      <c r="AU282" s="19">
        <f t="shared" si="4"/>
        <v>0</v>
      </c>
      <c r="AV282" s="19">
        <v>31407.483700000001</v>
      </c>
      <c r="AW282" s="19">
        <v>79530.026199999993</v>
      </c>
      <c r="AX282" s="20">
        <v>94</v>
      </c>
      <c r="AY282" s="20">
        <v>300</v>
      </c>
      <c r="AZ282" s="19">
        <v>340000</v>
      </c>
      <c r="BA282" s="19">
        <v>83277.5</v>
      </c>
      <c r="BB282" s="21">
        <v>89.99</v>
      </c>
      <c r="BC282" s="21">
        <v>84.962308110618096</v>
      </c>
      <c r="BD282" s="21">
        <v>9.5</v>
      </c>
      <c r="BE282" s="21"/>
      <c r="BF282" s="17" t="s">
        <v>93</v>
      </c>
      <c r="BG282" s="14"/>
      <c r="BH282" s="17" t="s">
        <v>328</v>
      </c>
      <c r="BI282" s="17" t="s">
        <v>329</v>
      </c>
      <c r="BJ282" s="17" t="s">
        <v>524</v>
      </c>
      <c r="BK282" s="17" t="s">
        <v>79</v>
      </c>
      <c r="BL282" s="15" t="s">
        <v>80</v>
      </c>
      <c r="BM282" s="21">
        <v>612544.20685056003</v>
      </c>
      <c r="BN282" s="15" t="s">
        <v>81</v>
      </c>
      <c r="BO282" s="21"/>
      <c r="BP282" s="22">
        <v>38891</v>
      </c>
      <c r="BQ282" s="22">
        <v>48016</v>
      </c>
      <c r="BR282" s="21">
        <v>23787.6263</v>
      </c>
      <c r="BS282" s="21">
        <v>57.83</v>
      </c>
      <c r="BT282" s="21">
        <v>44.925199999999997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45139</v>
      </c>
      <c r="E283" s="8" t="s">
        <v>546</v>
      </c>
      <c r="F283" s="9">
        <v>49</v>
      </c>
      <c r="G283" s="9">
        <v>49</v>
      </c>
      <c r="H283" s="10">
        <v>0</v>
      </c>
      <c r="I283" s="10">
        <v>40490.410000000003</v>
      </c>
      <c r="J283" s="10">
        <v>0</v>
      </c>
      <c r="K283" s="10">
        <v>40490.410000000003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40490.410000000003</v>
      </c>
      <c r="T283" s="10">
        <v>8314.77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8314.77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0</v>
      </c>
      <c r="AV283" s="10">
        <v>40490.410000000003</v>
      </c>
      <c r="AW283" s="10">
        <v>8314.77</v>
      </c>
      <c r="AX283" s="11">
        <v>0</v>
      </c>
      <c r="AY283" s="11">
        <v>180</v>
      </c>
      <c r="AZ283" s="10">
        <v>405300</v>
      </c>
      <c r="BA283" s="10">
        <v>97191.22</v>
      </c>
      <c r="BB283" s="12">
        <v>90</v>
      </c>
      <c r="BC283" s="12">
        <v>37.494507219890899</v>
      </c>
      <c r="BD283" s="12">
        <v>9.5</v>
      </c>
      <c r="BE283" s="12"/>
      <c r="BF283" s="8" t="s">
        <v>75</v>
      </c>
      <c r="BG283" s="5"/>
      <c r="BH283" s="8" t="s">
        <v>255</v>
      </c>
      <c r="BI283" s="8" t="s">
        <v>256</v>
      </c>
      <c r="BJ283" s="8" t="s">
        <v>257</v>
      </c>
      <c r="BK283" s="8" t="s">
        <v>79</v>
      </c>
      <c r="BL283" s="6" t="s">
        <v>80</v>
      </c>
      <c r="BM283" s="12">
        <v>315449.52797602001</v>
      </c>
      <c r="BN283" s="6" t="s">
        <v>81</v>
      </c>
      <c r="BO283" s="12"/>
      <c r="BP283" s="13">
        <v>38902</v>
      </c>
      <c r="BQ283" s="13">
        <v>44377</v>
      </c>
      <c r="BR283" s="12">
        <v>14767.81</v>
      </c>
      <c r="BS283" s="12">
        <v>0</v>
      </c>
      <c r="BT283" s="12">
        <v>52.68</v>
      </c>
    </row>
    <row r="284" spans="1:72" s="1" customFormat="1" ht="18.2" customHeight="1" x14ac:dyDescent="0.15">
      <c r="A284" s="14">
        <v>282</v>
      </c>
      <c r="B284" s="15" t="s">
        <v>82</v>
      </c>
      <c r="C284" s="15" t="s">
        <v>73</v>
      </c>
      <c r="D284" s="16">
        <v>45139</v>
      </c>
      <c r="E284" s="17" t="s">
        <v>547</v>
      </c>
      <c r="F284" s="18">
        <v>148</v>
      </c>
      <c r="G284" s="18">
        <v>147</v>
      </c>
      <c r="H284" s="19">
        <v>49849.791799999999</v>
      </c>
      <c r="I284" s="19">
        <v>31595.071199999998</v>
      </c>
      <c r="J284" s="19">
        <v>0</v>
      </c>
      <c r="K284" s="19">
        <v>81444.862999999998</v>
      </c>
      <c r="L284" s="19">
        <v>362.4255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81444.862999999998</v>
      </c>
      <c r="T284" s="19">
        <v>79549.258300000001</v>
      </c>
      <c r="U284" s="19">
        <v>394.64449999999999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79943.902799999996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/>
      <c r="AT284" s="10">
        <v>0</v>
      </c>
      <c r="AU284" s="19">
        <f t="shared" si="4"/>
        <v>0</v>
      </c>
      <c r="AV284" s="19">
        <v>31957.4967</v>
      </c>
      <c r="AW284" s="19">
        <v>79943.902799999996</v>
      </c>
      <c r="AX284" s="20">
        <v>95</v>
      </c>
      <c r="AY284" s="20">
        <v>300</v>
      </c>
      <c r="AZ284" s="19">
        <v>354000</v>
      </c>
      <c r="BA284" s="19">
        <v>86651.46</v>
      </c>
      <c r="BB284" s="21">
        <v>89.99</v>
      </c>
      <c r="BC284" s="21">
        <v>84.582801275015996</v>
      </c>
      <c r="BD284" s="21">
        <v>9.5</v>
      </c>
      <c r="BE284" s="21"/>
      <c r="BF284" s="17" t="s">
        <v>93</v>
      </c>
      <c r="BG284" s="14"/>
      <c r="BH284" s="17" t="s">
        <v>120</v>
      </c>
      <c r="BI284" s="17" t="s">
        <v>180</v>
      </c>
      <c r="BJ284" s="17" t="s">
        <v>232</v>
      </c>
      <c r="BK284" s="17" t="s">
        <v>79</v>
      </c>
      <c r="BL284" s="15" t="s">
        <v>80</v>
      </c>
      <c r="BM284" s="21">
        <v>634514.28596108605</v>
      </c>
      <c r="BN284" s="15" t="s">
        <v>81</v>
      </c>
      <c r="BO284" s="21"/>
      <c r="BP284" s="22">
        <v>38905</v>
      </c>
      <c r="BQ284" s="22">
        <v>48030</v>
      </c>
      <c r="BR284" s="21">
        <v>22738.898799999999</v>
      </c>
      <c r="BS284" s="21">
        <v>60.17</v>
      </c>
      <c r="BT284" s="21">
        <v>44.925199999999997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45139</v>
      </c>
      <c r="E285" s="8" t="s">
        <v>548</v>
      </c>
      <c r="F285" s="9">
        <v>123</v>
      </c>
      <c r="G285" s="9">
        <v>122</v>
      </c>
      <c r="H285" s="10">
        <v>34661.49</v>
      </c>
      <c r="I285" s="10">
        <v>18754.830000000002</v>
      </c>
      <c r="J285" s="10">
        <v>1.9</v>
      </c>
      <c r="K285" s="10">
        <v>53416.32</v>
      </c>
      <c r="L285" s="10">
        <v>241.35</v>
      </c>
      <c r="M285" s="10">
        <v>0</v>
      </c>
      <c r="N285" s="10">
        <v>0</v>
      </c>
      <c r="O285" s="10">
        <v>1.9</v>
      </c>
      <c r="P285" s="10">
        <v>0</v>
      </c>
      <c r="Q285" s="10">
        <v>0</v>
      </c>
      <c r="R285" s="10">
        <v>0</v>
      </c>
      <c r="S285" s="10">
        <v>53414.42</v>
      </c>
      <c r="T285" s="10">
        <v>44518.03</v>
      </c>
      <c r="U285" s="10">
        <v>277.27999999999997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44795.31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18994.28</v>
      </c>
      <c r="AW285" s="10">
        <v>44795.31</v>
      </c>
      <c r="AX285" s="11">
        <v>96</v>
      </c>
      <c r="AY285" s="11">
        <v>300</v>
      </c>
      <c r="AZ285" s="10">
        <v>249000</v>
      </c>
      <c r="BA285" s="10">
        <v>58891.1</v>
      </c>
      <c r="BB285" s="12">
        <v>86.97</v>
      </c>
      <c r="BC285" s="12">
        <v>78.882073987410706</v>
      </c>
      <c r="BD285" s="12">
        <v>9.6</v>
      </c>
      <c r="BE285" s="12"/>
      <c r="BF285" s="8" t="s">
        <v>93</v>
      </c>
      <c r="BG285" s="5"/>
      <c r="BH285" s="8" t="s">
        <v>76</v>
      </c>
      <c r="BI285" s="8" t="s">
        <v>549</v>
      </c>
      <c r="BJ285" s="8" t="s">
        <v>550</v>
      </c>
      <c r="BK285" s="8" t="s">
        <v>79</v>
      </c>
      <c r="BL285" s="6" t="s">
        <v>80</v>
      </c>
      <c r="BM285" s="12">
        <v>416136.89701124001</v>
      </c>
      <c r="BN285" s="6" t="s">
        <v>81</v>
      </c>
      <c r="BO285" s="12"/>
      <c r="BP285" s="13">
        <v>38910</v>
      </c>
      <c r="BQ285" s="13">
        <v>48036</v>
      </c>
      <c r="BR285" s="12">
        <v>21710.1</v>
      </c>
      <c r="BS285" s="12">
        <v>53.39</v>
      </c>
      <c r="BT285" s="12">
        <v>45.58</v>
      </c>
    </row>
    <row r="286" spans="1:72" s="1" customFormat="1" ht="18.2" customHeight="1" x14ac:dyDescent="0.15">
      <c r="A286" s="14">
        <v>284</v>
      </c>
      <c r="B286" s="15" t="s">
        <v>82</v>
      </c>
      <c r="C286" s="15" t="s">
        <v>73</v>
      </c>
      <c r="D286" s="16">
        <v>45139</v>
      </c>
      <c r="E286" s="17" t="s">
        <v>551</v>
      </c>
      <c r="F286" s="18">
        <v>162</v>
      </c>
      <c r="G286" s="18">
        <v>161</v>
      </c>
      <c r="H286" s="19">
        <v>46931.252899999999</v>
      </c>
      <c r="I286" s="19">
        <v>31050.457699999999</v>
      </c>
      <c r="J286" s="19">
        <v>0</v>
      </c>
      <c r="K286" s="19">
        <v>77981.710600000006</v>
      </c>
      <c r="L286" s="19">
        <v>341.2509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77981.710600000006</v>
      </c>
      <c r="T286" s="19">
        <v>83008.963199999998</v>
      </c>
      <c r="U286" s="19">
        <v>371.53910000000002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83380.502299999993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/>
      <c r="AT286" s="10">
        <v>0</v>
      </c>
      <c r="AU286" s="19">
        <f t="shared" si="4"/>
        <v>0</v>
      </c>
      <c r="AV286" s="19">
        <v>31391.708600000002</v>
      </c>
      <c r="AW286" s="19">
        <v>83380.502299999993</v>
      </c>
      <c r="AX286" s="20">
        <v>95</v>
      </c>
      <c r="AY286" s="20">
        <v>300</v>
      </c>
      <c r="AZ286" s="19">
        <v>354000</v>
      </c>
      <c r="BA286" s="19">
        <v>81582.77</v>
      </c>
      <c r="BB286" s="21">
        <v>84.75</v>
      </c>
      <c r="BC286" s="21">
        <v>81.009139225721299</v>
      </c>
      <c r="BD286" s="21">
        <v>9.5</v>
      </c>
      <c r="BE286" s="21"/>
      <c r="BF286" s="17" t="s">
        <v>75</v>
      </c>
      <c r="BG286" s="14"/>
      <c r="BH286" s="17" t="s">
        <v>120</v>
      </c>
      <c r="BI286" s="17" t="s">
        <v>180</v>
      </c>
      <c r="BJ286" s="17" t="s">
        <v>232</v>
      </c>
      <c r="BK286" s="17" t="s">
        <v>79</v>
      </c>
      <c r="BL286" s="15" t="s">
        <v>80</v>
      </c>
      <c r="BM286" s="21">
        <v>607533.82836905296</v>
      </c>
      <c r="BN286" s="15" t="s">
        <v>81</v>
      </c>
      <c r="BO286" s="21"/>
      <c r="BP286" s="22">
        <v>38912</v>
      </c>
      <c r="BQ286" s="22">
        <v>48037</v>
      </c>
      <c r="BR286" s="21">
        <v>23472.446199999998</v>
      </c>
      <c r="BS286" s="21">
        <v>56.66</v>
      </c>
      <c r="BT286" s="21">
        <v>44.925199999999997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45139</v>
      </c>
      <c r="E287" s="8" t="s">
        <v>552</v>
      </c>
      <c r="F287" s="9">
        <v>3</v>
      </c>
      <c r="G287" s="9">
        <v>2</v>
      </c>
      <c r="H287" s="10">
        <v>43654.55</v>
      </c>
      <c r="I287" s="10">
        <v>614.08000000000004</v>
      </c>
      <c r="J287" s="10">
        <v>2.4300000000000002</v>
      </c>
      <c r="K287" s="10">
        <v>44268.63</v>
      </c>
      <c r="L287" s="10">
        <v>311.92</v>
      </c>
      <c r="M287" s="10">
        <v>0</v>
      </c>
      <c r="N287" s="10">
        <v>0</v>
      </c>
      <c r="O287" s="10">
        <v>2.4300000000000002</v>
      </c>
      <c r="P287" s="10">
        <v>0</v>
      </c>
      <c r="Q287" s="10">
        <v>0</v>
      </c>
      <c r="R287" s="10">
        <v>0</v>
      </c>
      <c r="S287" s="10">
        <v>44266.2</v>
      </c>
      <c r="T287" s="10">
        <v>700.92</v>
      </c>
      <c r="U287" s="10">
        <v>345.58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1046.5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0</v>
      </c>
      <c r="AV287" s="10">
        <v>923.57</v>
      </c>
      <c r="AW287" s="10">
        <v>1046.5</v>
      </c>
      <c r="AX287" s="11">
        <v>96</v>
      </c>
      <c r="AY287" s="11">
        <v>300</v>
      </c>
      <c r="AZ287" s="10">
        <v>337100</v>
      </c>
      <c r="BA287" s="10">
        <v>75255</v>
      </c>
      <c r="BB287" s="12">
        <v>83.43</v>
      </c>
      <c r="BC287" s="12">
        <v>49.074866334462797</v>
      </c>
      <c r="BD287" s="12">
        <v>9.5</v>
      </c>
      <c r="BE287" s="12"/>
      <c r="BF287" s="8" t="s">
        <v>93</v>
      </c>
      <c r="BG287" s="5"/>
      <c r="BH287" s="8" t="s">
        <v>76</v>
      </c>
      <c r="BI287" s="8" t="s">
        <v>549</v>
      </c>
      <c r="BJ287" s="8" t="s">
        <v>550</v>
      </c>
      <c r="BK287" s="8" t="s">
        <v>104</v>
      </c>
      <c r="BL287" s="6" t="s">
        <v>80</v>
      </c>
      <c r="BM287" s="12">
        <v>344865.65819639998</v>
      </c>
      <c r="BN287" s="6" t="s">
        <v>81</v>
      </c>
      <c r="BO287" s="12"/>
      <c r="BP287" s="13">
        <v>38917</v>
      </c>
      <c r="BQ287" s="13">
        <v>48043</v>
      </c>
      <c r="BR287" s="12">
        <v>604.61</v>
      </c>
      <c r="BS287" s="12">
        <v>52.26</v>
      </c>
      <c r="BT287" s="12">
        <v>45.63</v>
      </c>
    </row>
    <row r="288" spans="1:72" s="1" customFormat="1" ht="18.2" customHeight="1" x14ac:dyDescent="0.15">
      <c r="A288" s="14">
        <v>286</v>
      </c>
      <c r="B288" s="15" t="s">
        <v>82</v>
      </c>
      <c r="C288" s="15" t="s">
        <v>73</v>
      </c>
      <c r="D288" s="16">
        <v>45139</v>
      </c>
      <c r="E288" s="17" t="s">
        <v>553</v>
      </c>
      <c r="F288" s="18">
        <v>146</v>
      </c>
      <c r="G288" s="18">
        <v>145</v>
      </c>
      <c r="H288" s="19">
        <v>41704.204899999997</v>
      </c>
      <c r="I288" s="19">
        <v>25767.916499999999</v>
      </c>
      <c r="J288" s="19">
        <v>0</v>
      </c>
      <c r="K288" s="19">
        <v>67472.121400000004</v>
      </c>
      <c r="L288" s="19">
        <v>298.77170000000001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67472.121400000004</v>
      </c>
      <c r="T288" s="19">
        <v>64809.478000000003</v>
      </c>
      <c r="U288" s="19">
        <v>330.1583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65139.636299999998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/>
      <c r="AT288" s="10">
        <v>0</v>
      </c>
      <c r="AU288" s="19">
        <f t="shared" si="4"/>
        <v>0</v>
      </c>
      <c r="AV288" s="19">
        <v>26066.688200000001</v>
      </c>
      <c r="AW288" s="19">
        <v>65139.636299999998</v>
      </c>
      <c r="AX288" s="20">
        <v>96</v>
      </c>
      <c r="AY288" s="20">
        <v>300</v>
      </c>
      <c r="AZ288" s="19">
        <v>303700</v>
      </c>
      <c r="BA288" s="19">
        <v>71984.83</v>
      </c>
      <c r="BB288" s="21">
        <v>89.99</v>
      </c>
      <c r="BC288" s="21">
        <v>84.348552393413996</v>
      </c>
      <c r="BD288" s="21">
        <v>9.5</v>
      </c>
      <c r="BE288" s="21"/>
      <c r="BF288" s="17" t="s">
        <v>75</v>
      </c>
      <c r="BG288" s="14"/>
      <c r="BH288" s="17" t="s">
        <v>255</v>
      </c>
      <c r="BI288" s="17" t="s">
        <v>256</v>
      </c>
      <c r="BJ288" s="17" t="s">
        <v>257</v>
      </c>
      <c r="BK288" s="17" t="s">
        <v>79</v>
      </c>
      <c r="BL288" s="15" t="s">
        <v>80</v>
      </c>
      <c r="BM288" s="21">
        <v>525656.540577651</v>
      </c>
      <c r="BN288" s="15" t="s">
        <v>81</v>
      </c>
      <c r="BO288" s="21"/>
      <c r="BP288" s="22">
        <v>38960</v>
      </c>
      <c r="BQ288" s="22">
        <v>48085</v>
      </c>
      <c r="BR288" s="21">
        <v>18824.2009</v>
      </c>
      <c r="BS288" s="21">
        <v>49.99</v>
      </c>
      <c r="BT288" s="21">
        <v>44.925199999999997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45139</v>
      </c>
      <c r="E289" s="8" t="s">
        <v>554</v>
      </c>
      <c r="F289" s="9">
        <v>0</v>
      </c>
      <c r="G289" s="9">
        <v>0</v>
      </c>
      <c r="H289" s="10">
        <v>46197.94</v>
      </c>
      <c r="I289" s="10">
        <v>0</v>
      </c>
      <c r="J289" s="10">
        <v>0</v>
      </c>
      <c r="K289" s="10">
        <v>46197.94</v>
      </c>
      <c r="L289" s="10">
        <v>357.63</v>
      </c>
      <c r="M289" s="10">
        <v>0</v>
      </c>
      <c r="N289" s="10">
        <v>0</v>
      </c>
      <c r="O289" s="10">
        <v>0</v>
      </c>
      <c r="P289" s="10">
        <v>357.63</v>
      </c>
      <c r="Q289" s="10">
        <v>35.49</v>
      </c>
      <c r="R289" s="10">
        <v>0</v>
      </c>
      <c r="S289" s="10">
        <v>45804.82</v>
      </c>
      <c r="T289" s="10">
        <v>0</v>
      </c>
      <c r="U289" s="10">
        <v>365.45</v>
      </c>
      <c r="V289" s="10">
        <v>0</v>
      </c>
      <c r="W289" s="10">
        <v>0</v>
      </c>
      <c r="X289" s="10">
        <v>365.45</v>
      </c>
      <c r="Y289" s="10">
        <v>0</v>
      </c>
      <c r="Z289" s="10">
        <v>0</v>
      </c>
      <c r="AA289" s="10">
        <v>0</v>
      </c>
      <c r="AB289" s="10">
        <v>57.47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39.03</v>
      </c>
      <c r="AI289" s="10">
        <v>106.85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10.106</v>
      </c>
      <c r="AR289" s="10">
        <v>0</v>
      </c>
      <c r="AS289" s="10">
        <v>0</v>
      </c>
      <c r="AT289" s="10">
        <v>0</v>
      </c>
      <c r="AU289" s="10">
        <f t="shared" si="4"/>
        <v>972.02599999999995</v>
      </c>
      <c r="AV289" s="10">
        <v>0</v>
      </c>
      <c r="AW289" s="10">
        <v>0</v>
      </c>
      <c r="AX289" s="11">
        <v>98</v>
      </c>
      <c r="AY289" s="11">
        <v>300</v>
      </c>
      <c r="AZ289" s="10">
        <v>340000</v>
      </c>
      <c r="BA289" s="10">
        <v>82761.350000000006</v>
      </c>
      <c r="BB289" s="12">
        <v>90</v>
      </c>
      <c r="BC289" s="12">
        <v>49.811099021463498</v>
      </c>
      <c r="BD289" s="12">
        <v>9.5</v>
      </c>
      <c r="BE289" s="12"/>
      <c r="BF289" s="8" t="s">
        <v>75</v>
      </c>
      <c r="BG289" s="5"/>
      <c r="BH289" s="8" t="s">
        <v>328</v>
      </c>
      <c r="BI289" s="8" t="s">
        <v>329</v>
      </c>
      <c r="BJ289" s="8" t="s">
        <v>524</v>
      </c>
      <c r="BK289" s="8" t="s">
        <v>90</v>
      </c>
      <c r="BL289" s="6" t="s">
        <v>80</v>
      </c>
      <c r="BM289" s="12">
        <v>356852.61888004001</v>
      </c>
      <c r="BN289" s="6" t="s">
        <v>81</v>
      </c>
      <c r="BO289" s="12"/>
      <c r="BP289" s="13">
        <v>38966</v>
      </c>
      <c r="BQ289" s="13">
        <v>48091</v>
      </c>
      <c r="BR289" s="12">
        <v>0</v>
      </c>
      <c r="BS289" s="12">
        <v>57.47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82</v>
      </c>
      <c r="C290" s="15" t="s">
        <v>73</v>
      </c>
      <c r="D290" s="16">
        <v>45139</v>
      </c>
      <c r="E290" s="17" t="s">
        <v>555</v>
      </c>
      <c r="F290" s="18">
        <v>163</v>
      </c>
      <c r="G290" s="18">
        <v>162</v>
      </c>
      <c r="H290" s="19">
        <v>138437.91130000001</v>
      </c>
      <c r="I290" s="19">
        <v>90313.771099999998</v>
      </c>
      <c r="J290" s="19">
        <v>0</v>
      </c>
      <c r="K290" s="19">
        <v>228751.68239999999</v>
      </c>
      <c r="L290" s="19">
        <v>981.21979999999996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228751.68239999999</v>
      </c>
      <c r="T290" s="19">
        <v>243249.36350000001</v>
      </c>
      <c r="U290" s="19">
        <v>1084.4302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244333.79370000001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0">
        <v>0</v>
      </c>
      <c r="AU290" s="19">
        <f t="shared" si="4"/>
        <v>0</v>
      </c>
      <c r="AV290" s="19">
        <v>91294.990900000004</v>
      </c>
      <c r="AW290" s="19">
        <v>244333.79370000001</v>
      </c>
      <c r="AX290" s="20">
        <v>97</v>
      </c>
      <c r="AY290" s="20">
        <v>300</v>
      </c>
      <c r="AZ290" s="19">
        <v>980000</v>
      </c>
      <c r="BA290" s="19">
        <v>238320.15</v>
      </c>
      <c r="BB290" s="21">
        <v>90</v>
      </c>
      <c r="BC290" s="21">
        <v>86.386532636875202</v>
      </c>
      <c r="BD290" s="21">
        <v>9.4</v>
      </c>
      <c r="BE290" s="21"/>
      <c r="BF290" s="17" t="s">
        <v>93</v>
      </c>
      <c r="BG290" s="14"/>
      <c r="BH290" s="17" t="s">
        <v>84</v>
      </c>
      <c r="BI290" s="17" t="s">
        <v>556</v>
      </c>
      <c r="BJ290" s="17" t="s">
        <v>86</v>
      </c>
      <c r="BK290" s="17" t="s">
        <v>79</v>
      </c>
      <c r="BL290" s="15" t="s">
        <v>80</v>
      </c>
      <c r="BM290" s="21">
        <v>1782140.7646106901</v>
      </c>
      <c r="BN290" s="15" t="s">
        <v>81</v>
      </c>
      <c r="BO290" s="21"/>
      <c r="BP290" s="22">
        <v>38971</v>
      </c>
      <c r="BQ290" s="22">
        <v>48096</v>
      </c>
      <c r="BR290" s="21">
        <v>57232.637600000002</v>
      </c>
      <c r="BS290" s="21">
        <v>91.26</v>
      </c>
      <c r="BT290" s="21">
        <v>44.925199999999997</v>
      </c>
    </row>
    <row r="291" spans="1:72" s="1" customFormat="1" ht="18.2" customHeight="1" x14ac:dyDescent="0.15">
      <c r="A291" s="5">
        <v>289</v>
      </c>
      <c r="B291" s="6" t="s">
        <v>82</v>
      </c>
      <c r="C291" s="6" t="s">
        <v>73</v>
      </c>
      <c r="D291" s="7">
        <v>45139</v>
      </c>
      <c r="E291" s="8" t="s">
        <v>557</v>
      </c>
      <c r="F291" s="9">
        <v>2</v>
      </c>
      <c r="G291" s="9">
        <v>1</v>
      </c>
      <c r="H291" s="10">
        <v>535989.39289999998</v>
      </c>
      <c r="I291" s="10">
        <v>1095.3569</v>
      </c>
      <c r="J291" s="10">
        <v>0</v>
      </c>
      <c r="K291" s="10">
        <v>537084.74979999999</v>
      </c>
      <c r="L291" s="10">
        <v>1104.7678000000001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537084.74979999999</v>
      </c>
      <c r="T291" s="10">
        <v>4614.4530999999997</v>
      </c>
      <c r="U291" s="10">
        <v>4605.0421999999999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9219.4953000000005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>
        <v>0</v>
      </c>
      <c r="AU291" s="10">
        <f t="shared" si="4"/>
        <v>0</v>
      </c>
      <c r="AV291" s="10">
        <v>2200.1246999999998</v>
      </c>
      <c r="AW291" s="10">
        <v>9219.4953000000005</v>
      </c>
      <c r="AX291" s="11">
        <v>190</v>
      </c>
      <c r="AY291" s="11">
        <v>204</v>
      </c>
      <c r="AZ291" s="10">
        <v>685000</v>
      </c>
      <c r="BA291" s="10">
        <v>548535</v>
      </c>
      <c r="BB291" s="12">
        <v>0</v>
      </c>
      <c r="BC291" s="12" t="s">
        <v>112</v>
      </c>
      <c r="BD291" s="12">
        <v>10.31</v>
      </c>
      <c r="BE291" s="12"/>
      <c r="BF291" s="8"/>
      <c r="BG291" s="5"/>
      <c r="BH291" s="8" t="s">
        <v>84</v>
      </c>
      <c r="BI291" s="8" t="s">
        <v>518</v>
      </c>
      <c r="BJ291" s="8" t="s">
        <v>558</v>
      </c>
      <c r="BK291" s="8" t="s">
        <v>104</v>
      </c>
      <c r="BL291" s="6" t="s">
        <v>91</v>
      </c>
      <c r="BM291" s="12">
        <v>537084.74979999999</v>
      </c>
      <c r="BN291" s="6" t="s">
        <v>81</v>
      </c>
      <c r="BO291" s="12"/>
      <c r="BP291" s="13">
        <v>44743</v>
      </c>
      <c r="BQ291" s="13">
        <v>50952</v>
      </c>
      <c r="BR291" s="12">
        <v>2405.4643999999998</v>
      </c>
      <c r="BS291" s="12">
        <v>919.60799999999995</v>
      </c>
      <c r="BT291" s="12">
        <v>350</v>
      </c>
    </row>
    <row r="292" spans="1:72" s="1" customFormat="1" ht="18.2" customHeight="1" x14ac:dyDescent="0.15">
      <c r="A292" s="14">
        <v>290</v>
      </c>
      <c r="B292" s="15" t="s">
        <v>99</v>
      </c>
      <c r="C292" s="15" t="s">
        <v>73</v>
      </c>
      <c r="D292" s="16">
        <v>45139</v>
      </c>
      <c r="E292" s="17" t="s">
        <v>559</v>
      </c>
      <c r="F292" s="18">
        <v>1</v>
      </c>
      <c r="G292" s="18">
        <v>0</v>
      </c>
      <c r="H292" s="19">
        <v>31683.101545000001</v>
      </c>
      <c r="I292" s="19">
        <v>0</v>
      </c>
      <c r="J292" s="19">
        <v>0</v>
      </c>
      <c r="K292" s="19">
        <v>31683.101545000001</v>
      </c>
      <c r="L292" s="19">
        <v>206.5951</v>
      </c>
      <c r="M292" s="19">
        <v>0</v>
      </c>
      <c r="N292" s="19">
        <v>0</v>
      </c>
      <c r="O292" s="19">
        <v>0</v>
      </c>
      <c r="P292" s="19">
        <v>200.53739999999999</v>
      </c>
      <c r="Q292" s="19">
        <v>0</v>
      </c>
      <c r="R292" s="19">
        <v>0</v>
      </c>
      <c r="S292" s="19">
        <v>31482.564145</v>
      </c>
      <c r="T292" s="19">
        <v>0</v>
      </c>
      <c r="U292" s="19">
        <v>230.22989999999999</v>
      </c>
      <c r="V292" s="19">
        <v>0</v>
      </c>
      <c r="W292" s="19">
        <v>0</v>
      </c>
      <c r="X292" s="19">
        <v>230.22989999999999</v>
      </c>
      <c r="Y292" s="19">
        <v>0</v>
      </c>
      <c r="Z292" s="19">
        <v>0</v>
      </c>
      <c r="AA292" s="19">
        <v>0</v>
      </c>
      <c r="AB292" s="19">
        <v>44.39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24.948</v>
      </c>
      <c r="AI292" s="19">
        <v>14.5998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/>
      <c r="AT292" s="10">
        <v>0</v>
      </c>
      <c r="AU292" s="19">
        <f t="shared" si="4"/>
        <v>514.7050999999999</v>
      </c>
      <c r="AV292" s="19">
        <v>6.0576999999999996</v>
      </c>
      <c r="AW292" s="19">
        <v>0</v>
      </c>
      <c r="AX292" s="20">
        <v>105</v>
      </c>
      <c r="AY292" s="20">
        <v>300</v>
      </c>
      <c r="AZ292" s="19">
        <v>227000</v>
      </c>
      <c r="BA292" s="19">
        <v>53263.76</v>
      </c>
      <c r="BB292" s="21">
        <v>90</v>
      </c>
      <c r="BC292" s="21">
        <v>53.196221465589403</v>
      </c>
      <c r="BD292" s="21">
        <v>8.7200000000000006</v>
      </c>
      <c r="BE292" s="21"/>
      <c r="BF292" s="17" t="s">
        <v>75</v>
      </c>
      <c r="BG292" s="14"/>
      <c r="BH292" s="17" t="s">
        <v>124</v>
      </c>
      <c r="BI292" s="17" t="s">
        <v>560</v>
      </c>
      <c r="BJ292" s="17" t="s">
        <v>561</v>
      </c>
      <c r="BK292" s="17" t="s">
        <v>104</v>
      </c>
      <c r="BL292" s="15" t="s">
        <v>80</v>
      </c>
      <c r="BM292" s="21">
        <v>245271.90510086299</v>
      </c>
      <c r="BN292" s="15" t="s">
        <v>81</v>
      </c>
      <c r="BO292" s="21"/>
      <c r="BP292" s="22">
        <v>39213</v>
      </c>
      <c r="BQ292" s="22">
        <v>48366</v>
      </c>
      <c r="BR292" s="21">
        <v>0</v>
      </c>
      <c r="BS292" s="21">
        <v>44.39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99</v>
      </c>
      <c r="C293" s="6" t="s">
        <v>73</v>
      </c>
      <c r="D293" s="7">
        <v>45139</v>
      </c>
      <c r="E293" s="8" t="s">
        <v>562</v>
      </c>
      <c r="F293" s="9">
        <v>142</v>
      </c>
      <c r="G293" s="9">
        <v>141</v>
      </c>
      <c r="H293" s="10">
        <v>32020.913347999998</v>
      </c>
      <c r="I293" s="10">
        <v>18178.469099999998</v>
      </c>
      <c r="J293" s="10">
        <v>0</v>
      </c>
      <c r="K293" s="10">
        <v>50199.382447999997</v>
      </c>
      <c r="L293" s="10">
        <v>205.99299999999999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50199.382447999997</v>
      </c>
      <c r="T293" s="10">
        <v>43244.495199999998</v>
      </c>
      <c r="U293" s="10">
        <v>232.68549999999999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43477.180699999997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>
        <v>0</v>
      </c>
      <c r="AU293" s="10">
        <f t="shared" si="4"/>
        <v>0</v>
      </c>
      <c r="AV293" s="10">
        <v>18384.462100000001</v>
      </c>
      <c r="AW293" s="10">
        <v>43477.180699999997</v>
      </c>
      <c r="AX293" s="11">
        <v>106</v>
      </c>
      <c r="AY293" s="11">
        <v>300</v>
      </c>
      <c r="AZ293" s="10">
        <v>227000</v>
      </c>
      <c r="BA293" s="10">
        <v>53490.1</v>
      </c>
      <c r="BB293" s="12">
        <v>90</v>
      </c>
      <c r="BC293" s="12">
        <v>84.4631888951413</v>
      </c>
      <c r="BD293" s="12">
        <v>8.7200000000000006</v>
      </c>
      <c r="BE293" s="12"/>
      <c r="BF293" s="8" t="s">
        <v>75</v>
      </c>
      <c r="BG293" s="5"/>
      <c r="BH293" s="8" t="s">
        <v>124</v>
      </c>
      <c r="BI293" s="8" t="s">
        <v>560</v>
      </c>
      <c r="BJ293" s="8" t="s">
        <v>561</v>
      </c>
      <c r="BK293" s="8" t="s">
        <v>79</v>
      </c>
      <c r="BL293" s="6" t="s">
        <v>80</v>
      </c>
      <c r="BM293" s="12">
        <v>391089.43322404701</v>
      </c>
      <c r="BN293" s="6" t="s">
        <v>81</v>
      </c>
      <c r="BO293" s="12"/>
      <c r="BP293" s="13">
        <v>39248</v>
      </c>
      <c r="BQ293" s="13">
        <v>48396</v>
      </c>
      <c r="BR293" s="12">
        <v>12180.2503</v>
      </c>
      <c r="BS293" s="12">
        <v>44.58</v>
      </c>
      <c r="BT293" s="12">
        <v>44.925199999999997</v>
      </c>
    </row>
    <row r="294" spans="1:72" s="1" customFormat="1" ht="18.2" customHeight="1" x14ac:dyDescent="0.15">
      <c r="A294" s="14">
        <v>292</v>
      </c>
      <c r="B294" s="15" t="s">
        <v>99</v>
      </c>
      <c r="C294" s="15" t="s">
        <v>73</v>
      </c>
      <c r="D294" s="16">
        <v>45139</v>
      </c>
      <c r="E294" s="17" t="s">
        <v>563</v>
      </c>
      <c r="F294" s="18">
        <v>137</v>
      </c>
      <c r="G294" s="18">
        <v>136</v>
      </c>
      <c r="H294" s="19">
        <v>32413.987799999999</v>
      </c>
      <c r="I294" s="19">
        <v>16453.443200000002</v>
      </c>
      <c r="J294" s="19">
        <v>0</v>
      </c>
      <c r="K294" s="19">
        <v>48867.430999999997</v>
      </c>
      <c r="L294" s="19">
        <v>190.2628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48867.430999999997</v>
      </c>
      <c r="T294" s="19">
        <v>41031.694300000003</v>
      </c>
      <c r="U294" s="19">
        <v>235.5412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41267.235500000003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/>
      <c r="AT294" s="10">
        <v>0</v>
      </c>
      <c r="AU294" s="19">
        <f t="shared" si="4"/>
        <v>0</v>
      </c>
      <c r="AV294" s="19">
        <v>16643.705999999998</v>
      </c>
      <c r="AW294" s="19">
        <v>41267.235500000003</v>
      </c>
      <c r="AX294" s="20">
        <v>113</v>
      </c>
      <c r="AY294" s="20">
        <v>300</v>
      </c>
      <c r="AZ294" s="19">
        <v>227000</v>
      </c>
      <c r="BA294" s="19">
        <v>51919.8</v>
      </c>
      <c r="BB294" s="21">
        <v>90</v>
      </c>
      <c r="BC294" s="21">
        <v>84.708893139033705</v>
      </c>
      <c r="BD294" s="21">
        <v>8.7200000000000006</v>
      </c>
      <c r="BE294" s="21"/>
      <c r="BF294" s="17" t="s">
        <v>93</v>
      </c>
      <c r="BG294" s="14"/>
      <c r="BH294" s="17" t="s">
        <v>124</v>
      </c>
      <c r="BI294" s="17" t="s">
        <v>560</v>
      </c>
      <c r="BJ294" s="17" t="s">
        <v>561</v>
      </c>
      <c r="BK294" s="17" t="s">
        <v>79</v>
      </c>
      <c r="BL294" s="15" t="s">
        <v>80</v>
      </c>
      <c r="BM294" s="21">
        <v>380712.569775182</v>
      </c>
      <c r="BN294" s="15" t="s">
        <v>81</v>
      </c>
      <c r="BO294" s="21"/>
      <c r="BP294" s="22">
        <v>39451</v>
      </c>
      <c r="BQ294" s="22">
        <v>48611</v>
      </c>
      <c r="BR294" s="21">
        <v>11080.4643</v>
      </c>
      <c r="BS294" s="21">
        <v>43.27</v>
      </c>
      <c r="BT294" s="21">
        <v>44.925199999999997</v>
      </c>
    </row>
    <row r="295" spans="1:72" s="1" customFormat="1" ht="18.2" customHeight="1" x14ac:dyDescent="0.15">
      <c r="A295" s="5">
        <v>293</v>
      </c>
      <c r="B295" s="6" t="s">
        <v>99</v>
      </c>
      <c r="C295" s="6" t="s">
        <v>73</v>
      </c>
      <c r="D295" s="7">
        <v>45139</v>
      </c>
      <c r="E295" s="8" t="s">
        <v>564</v>
      </c>
      <c r="F295" s="9">
        <v>117</v>
      </c>
      <c r="G295" s="9">
        <v>116</v>
      </c>
      <c r="H295" s="10">
        <v>32268.505000000001</v>
      </c>
      <c r="I295" s="10">
        <v>14949.0105</v>
      </c>
      <c r="J295" s="10">
        <v>0</v>
      </c>
      <c r="K295" s="10">
        <v>47217.515500000001</v>
      </c>
      <c r="L295" s="10">
        <v>189.38079999999999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47217.515500000001</v>
      </c>
      <c r="T295" s="10">
        <v>33909.288399999998</v>
      </c>
      <c r="U295" s="10">
        <v>234.48410000000001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34143.772499999999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>
        <v>0</v>
      </c>
      <c r="AU295" s="10">
        <f t="shared" si="4"/>
        <v>0</v>
      </c>
      <c r="AV295" s="10">
        <v>15138.391299999999</v>
      </c>
      <c r="AW295" s="10">
        <v>34143.772499999999</v>
      </c>
      <c r="AX295" s="11">
        <v>113</v>
      </c>
      <c r="AY295" s="11">
        <v>300</v>
      </c>
      <c r="AZ295" s="10">
        <v>227000</v>
      </c>
      <c r="BA295" s="10">
        <v>51683.91</v>
      </c>
      <c r="BB295" s="12">
        <v>90</v>
      </c>
      <c r="BC295" s="12">
        <v>82.222424638538399</v>
      </c>
      <c r="BD295" s="12">
        <v>8.7200000000000006</v>
      </c>
      <c r="BE295" s="12"/>
      <c r="BF295" s="8" t="s">
        <v>93</v>
      </c>
      <c r="BG295" s="5"/>
      <c r="BH295" s="8" t="s">
        <v>124</v>
      </c>
      <c r="BI295" s="8" t="s">
        <v>560</v>
      </c>
      <c r="BJ295" s="8" t="s">
        <v>561</v>
      </c>
      <c r="BK295" s="8" t="s">
        <v>79</v>
      </c>
      <c r="BL295" s="6" t="s">
        <v>80</v>
      </c>
      <c r="BM295" s="12">
        <v>367858.53679119103</v>
      </c>
      <c r="BN295" s="6" t="s">
        <v>81</v>
      </c>
      <c r="BO295" s="12"/>
      <c r="BP295" s="13">
        <v>39475</v>
      </c>
      <c r="BQ295" s="13">
        <v>48611</v>
      </c>
      <c r="BR295" s="12">
        <v>9647.5481999999993</v>
      </c>
      <c r="BS295" s="12">
        <v>43.07</v>
      </c>
      <c r="BT295" s="12">
        <v>44.925199999999997</v>
      </c>
    </row>
    <row r="296" spans="1:72" s="1" customFormat="1" ht="18.2" customHeight="1" x14ac:dyDescent="0.15">
      <c r="A296" s="14">
        <v>294</v>
      </c>
      <c r="B296" s="15" t="s">
        <v>99</v>
      </c>
      <c r="C296" s="15" t="s">
        <v>73</v>
      </c>
      <c r="D296" s="16">
        <v>45139</v>
      </c>
      <c r="E296" s="17" t="s">
        <v>565</v>
      </c>
      <c r="F296" s="18">
        <v>125</v>
      </c>
      <c r="G296" s="18">
        <v>124</v>
      </c>
      <c r="H296" s="19">
        <v>32379.4015</v>
      </c>
      <c r="I296" s="19">
        <v>15428.6229</v>
      </c>
      <c r="J296" s="19">
        <v>0</v>
      </c>
      <c r="K296" s="19">
        <v>47808.024400000002</v>
      </c>
      <c r="L296" s="19">
        <v>187.59049999999999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47808.024400000002</v>
      </c>
      <c r="T296" s="19">
        <v>37002.0746</v>
      </c>
      <c r="U296" s="19">
        <v>235.29040000000001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37237.364999999998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/>
      <c r="AT296" s="10">
        <v>0</v>
      </c>
      <c r="AU296" s="19">
        <f t="shared" si="4"/>
        <v>0</v>
      </c>
      <c r="AV296" s="19">
        <v>15616.213400000001</v>
      </c>
      <c r="AW296" s="19">
        <v>37237.364999999998</v>
      </c>
      <c r="AX296" s="20">
        <v>114</v>
      </c>
      <c r="AY296" s="20">
        <v>300</v>
      </c>
      <c r="AZ296" s="19">
        <v>227000</v>
      </c>
      <c r="BA296" s="19">
        <v>51564.44</v>
      </c>
      <c r="BB296" s="21">
        <v>90</v>
      </c>
      <c r="BC296" s="21">
        <v>83.443593996172595</v>
      </c>
      <c r="BD296" s="21">
        <v>8.7200000000000006</v>
      </c>
      <c r="BE296" s="21"/>
      <c r="BF296" s="17" t="s">
        <v>93</v>
      </c>
      <c r="BG296" s="14"/>
      <c r="BH296" s="17" t="s">
        <v>124</v>
      </c>
      <c r="BI296" s="17" t="s">
        <v>560</v>
      </c>
      <c r="BJ296" s="17" t="s">
        <v>561</v>
      </c>
      <c r="BK296" s="17" t="s">
        <v>79</v>
      </c>
      <c r="BL296" s="15" t="s">
        <v>80</v>
      </c>
      <c r="BM296" s="21">
        <v>372459.02746961702</v>
      </c>
      <c r="BN296" s="15" t="s">
        <v>81</v>
      </c>
      <c r="BO296" s="21"/>
      <c r="BP296" s="22">
        <v>39491</v>
      </c>
      <c r="BQ296" s="22">
        <v>48639</v>
      </c>
      <c r="BR296" s="21">
        <v>10265.6829</v>
      </c>
      <c r="BS296" s="21">
        <v>42.97</v>
      </c>
      <c r="BT296" s="21">
        <v>44.925199999999997</v>
      </c>
    </row>
    <row r="297" spans="1:72" s="1" customFormat="1" ht="18.2" customHeight="1" x14ac:dyDescent="0.15">
      <c r="A297" s="5">
        <v>295</v>
      </c>
      <c r="B297" s="6" t="s">
        <v>99</v>
      </c>
      <c r="C297" s="6" t="s">
        <v>73</v>
      </c>
      <c r="D297" s="7">
        <v>45139</v>
      </c>
      <c r="E297" s="8" t="s">
        <v>566</v>
      </c>
      <c r="F297" s="9">
        <v>116</v>
      </c>
      <c r="G297" s="9">
        <v>115</v>
      </c>
      <c r="H297" s="10">
        <v>33028.87487</v>
      </c>
      <c r="I297" s="10">
        <v>14327.076300000001</v>
      </c>
      <c r="J297" s="10">
        <v>0</v>
      </c>
      <c r="K297" s="10">
        <v>47355.95117</v>
      </c>
      <c r="L297" s="10">
        <v>187.00980000000001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47355.95117</v>
      </c>
      <c r="T297" s="10">
        <v>35867.316700000003</v>
      </c>
      <c r="U297" s="10">
        <v>253.22120000000001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36120.537900000003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0">
        <v>0</v>
      </c>
      <c r="AU297" s="10">
        <f t="shared" si="4"/>
        <v>0</v>
      </c>
      <c r="AV297" s="10">
        <v>14514.0861</v>
      </c>
      <c r="AW297" s="10">
        <v>36120.537900000003</v>
      </c>
      <c r="AX297" s="11">
        <v>114</v>
      </c>
      <c r="AY297" s="11">
        <v>300</v>
      </c>
      <c r="AZ297" s="10">
        <v>227000</v>
      </c>
      <c r="BA297" s="10">
        <v>51613.37</v>
      </c>
      <c r="BB297" s="12">
        <v>90</v>
      </c>
      <c r="BC297" s="12">
        <v>82.5761930542416</v>
      </c>
      <c r="BD297" s="12">
        <v>9.1999999999999993</v>
      </c>
      <c r="BE297" s="12"/>
      <c r="BF297" s="8" t="s">
        <v>75</v>
      </c>
      <c r="BG297" s="5"/>
      <c r="BH297" s="8" t="s">
        <v>124</v>
      </c>
      <c r="BI297" s="8" t="s">
        <v>560</v>
      </c>
      <c r="BJ297" s="8" t="s">
        <v>561</v>
      </c>
      <c r="BK297" s="8" t="s">
        <v>79</v>
      </c>
      <c r="BL297" s="6" t="s">
        <v>80</v>
      </c>
      <c r="BM297" s="12">
        <v>368937.05061104498</v>
      </c>
      <c r="BN297" s="6" t="s">
        <v>81</v>
      </c>
      <c r="BO297" s="12"/>
      <c r="BP297" s="13">
        <v>39483</v>
      </c>
      <c r="BQ297" s="13">
        <v>48639</v>
      </c>
      <c r="BR297" s="12">
        <v>10700.197399999999</v>
      </c>
      <c r="BS297" s="12">
        <v>43.01</v>
      </c>
      <c r="BT297" s="12">
        <v>44.925199999999997</v>
      </c>
    </row>
    <row r="298" spans="1:72" s="1" customFormat="1" ht="18.2" customHeight="1" x14ac:dyDescent="0.15">
      <c r="A298" s="14">
        <v>296</v>
      </c>
      <c r="B298" s="15" t="s">
        <v>99</v>
      </c>
      <c r="C298" s="15" t="s">
        <v>73</v>
      </c>
      <c r="D298" s="16">
        <v>45139</v>
      </c>
      <c r="E298" s="17" t="s">
        <v>567</v>
      </c>
      <c r="F298" s="18">
        <v>0</v>
      </c>
      <c r="G298" s="18">
        <v>0</v>
      </c>
      <c r="H298" s="19">
        <v>31166.122800000001</v>
      </c>
      <c r="I298" s="19">
        <v>0</v>
      </c>
      <c r="J298" s="19">
        <v>0</v>
      </c>
      <c r="K298" s="19">
        <v>31166.122800000001</v>
      </c>
      <c r="L298" s="19">
        <v>211.70500000000001</v>
      </c>
      <c r="M298" s="19">
        <v>0</v>
      </c>
      <c r="N298" s="19">
        <v>0</v>
      </c>
      <c r="O298" s="19">
        <v>0</v>
      </c>
      <c r="P298" s="19">
        <v>211.70500000000001</v>
      </c>
      <c r="Q298" s="19">
        <v>0</v>
      </c>
      <c r="R298" s="19">
        <v>0</v>
      </c>
      <c r="S298" s="19">
        <v>30954.417799999999</v>
      </c>
      <c r="T298" s="19">
        <v>0</v>
      </c>
      <c r="U298" s="19">
        <v>226.47300000000001</v>
      </c>
      <c r="V298" s="19">
        <v>0</v>
      </c>
      <c r="W298" s="19">
        <v>0</v>
      </c>
      <c r="X298" s="19">
        <v>226.47300000000001</v>
      </c>
      <c r="Y298" s="19">
        <v>0</v>
      </c>
      <c r="Z298" s="19">
        <v>0</v>
      </c>
      <c r="AA298" s="19">
        <v>0</v>
      </c>
      <c r="AB298" s="19">
        <v>44.52</v>
      </c>
      <c r="AC298" s="19">
        <v>0</v>
      </c>
      <c r="AD298" s="19">
        <v>0</v>
      </c>
      <c r="AE298" s="19">
        <v>0</v>
      </c>
      <c r="AF298" s="19">
        <v>0</v>
      </c>
      <c r="AG298" s="19">
        <v>8.0399999999999991</v>
      </c>
      <c r="AH298" s="19">
        <v>25.024999999999999</v>
      </c>
      <c r="AI298" s="19">
        <v>23.336500000000001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51.977200000000003</v>
      </c>
      <c r="AR298" s="19">
        <v>0</v>
      </c>
      <c r="AS298" s="19"/>
      <c r="AT298" s="10">
        <v>0</v>
      </c>
      <c r="AU298" s="19">
        <f t="shared" si="4"/>
        <v>583.0367</v>
      </c>
      <c r="AV298" s="19">
        <v>0</v>
      </c>
      <c r="AW298" s="19">
        <v>0</v>
      </c>
      <c r="AX298" s="20">
        <v>102</v>
      </c>
      <c r="AY298" s="20">
        <v>300</v>
      </c>
      <c r="AZ298" s="19">
        <v>227000</v>
      </c>
      <c r="BA298" s="19">
        <v>53428.62</v>
      </c>
      <c r="BB298" s="21">
        <v>90</v>
      </c>
      <c r="BC298" s="21">
        <v>52.142421084429998</v>
      </c>
      <c r="BD298" s="21">
        <v>8.7200000000000006</v>
      </c>
      <c r="BE298" s="21"/>
      <c r="BF298" s="17" t="s">
        <v>93</v>
      </c>
      <c r="BG298" s="14"/>
      <c r="BH298" s="17" t="s">
        <v>124</v>
      </c>
      <c r="BI298" s="17" t="s">
        <v>560</v>
      </c>
      <c r="BJ298" s="17" t="s">
        <v>561</v>
      </c>
      <c r="BK298" s="17" t="s">
        <v>90</v>
      </c>
      <c r="BL298" s="15" t="s">
        <v>80</v>
      </c>
      <c r="BM298" s="21">
        <v>241157.263751652</v>
      </c>
      <c r="BN298" s="15" t="s">
        <v>81</v>
      </c>
      <c r="BO298" s="21"/>
      <c r="BP298" s="22">
        <v>39150</v>
      </c>
      <c r="BQ298" s="22">
        <v>48274</v>
      </c>
      <c r="BR298" s="21">
        <v>0</v>
      </c>
      <c r="BS298" s="21">
        <v>44.52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99</v>
      </c>
      <c r="C299" s="6" t="s">
        <v>73</v>
      </c>
      <c r="D299" s="7">
        <v>45139</v>
      </c>
      <c r="E299" s="8" t="s">
        <v>568</v>
      </c>
      <c r="F299" s="9">
        <v>135</v>
      </c>
      <c r="G299" s="9">
        <v>134</v>
      </c>
      <c r="H299" s="10">
        <v>31166.122800000001</v>
      </c>
      <c r="I299" s="10">
        <v>18212.719300000001</v>
      </c>
      <c r="J299" s="10">
        <v>0</v>
      </c>
      <c r="K299" s="10">
        <v>49378.842100000002</v>
      </c>
      <c r="L299" s="10">
        <v>211.70500000000001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49378.842100000002</v>
      </c>
      <c r="T299" s="10">
        <v>40440.109100000001</v>
      </c>
      <c r="U299" s="10">
        <v>226.47300000000001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40666.5821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/>
      <c r="AT299" s="10">
        <v>0</v>
      </c>
      <c r="AU299" s="10">
        <f t="shared" si="4"/>
        <v>0</v>
      </c>
      <c r="AV299" s="10">
        <v>18424.424299999999</v>
      </c>
      <c r="AW299" s="10">
        <v>40666.5821</v>
      </c>
      <c r="AX299" s="11">
        <v>102</v>
      </c>
      <c r="AY299" s="11">
        <v>300</v>
      </c>
      <c r="AZ299" s="10">
        <v>227000</v>
      </c>
      <c r="BA299" s="10">
        <v>53428.62</v>
      </c>
      <c r="BB299" s="12">
        <v>90</v>
      </c>
      <c r="BC299" s="12">
        <v>83.178187813946906</v>
      </c>
      <c r="BD299" s="12">
        <v>8.7200000000000006</v>
      </c>
      <c r="BE299" s="12"/>
      <c r="BF299" s="8" t="s">
        <v>75</v>
      </c>
      <c r="BG299" s="5"/>
      <c r="BH299" s="8" t="s">
        <v>124</v>
      </c>
      <c r="BI299" s="8" t="s">
        <v>560</v>
      </c>
      <c r="BJ299" s="8" t="s">
        <v>561</v>
      </c>
      <c r="BK299" s="8" t="s">
        <v>79</v>
      </c>
      <c r="BL299" s="6" t="s">
        <v>80</v>
      </c>
      <c r="BM299" s="12">
        <v>384696.831482996</v>
      </c>
      <c r="BN299" s="6" t="s">
        <v>81</v>
      </c>
      <c r="BO299" s="12"/>
      <c r="BP299" s="13">
        <v>39150</v>
      </c>
      <c r="BQ299" s="13">
        <v>48274</v>
      </c>
      <c r="BR299" s="12">
        <v>11545.510700000001</v>
      </c>
      <c r="BS299" s="12">
        <v>44.52</v>
      </c>
      <c r="BT299" s="12">
        <v>44.925199999999997</v>
      </c>
    </row>
    <row r="300" spans="1:72" s="1" customFormat="1" ht="18.2" customHeight="1" x14ac:dyDescent="0.15">
      <c r="A300" s="14">
        <v>298</v>
      </c>
      <c r="B300" s="15" t="s">
        <v>99</v>
      </c>
      <c r="C300" s="15" t="s">
        <v>73</v>
      </c>
      <c r="D300" s="16">
        <v>45139</v>
      </c>
      <c r="E300" s="17" t="s">
        <v>569</v>
      </c>
      <c r="F300" s="18">
        <v>129</v>
      </c>
      <c r="G300" s="18">
        <v>128</v>
      </c>
      <c r="H300" s="19">
        <v>31412.034100000001</v>
      </c>
      <c r="I300" s="19">
        <v>17310.561600000001</v>
      </c>
      <c r="J300" s="19">
        <v>0</v>
      </c>
      <c r="K300" s="19">
        <v>48722.595699999998</v>
      </c>
      <c r="L300" s="19">
        <v>207.65729999999999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48722.595699999998</v>
      </c>
      <c r="T300" s="19">
        <v>38058.856099999997</v>
      </c>
      <c r="U300" s="19">
        <v>228.25970000000001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38287.1158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/>
      <c r="AT300" s="10">
        <v>0</v>
      </c>
      <c r="AU300" s="19">
        <f t="shared" si="4"/>
        <v>0</v>
      </c>
      <c r="AV300" s="19">
        <v>17518.2189</v>
      </c>
      <c r="AW300" s="19">
        <v>38287.1158</v>
      </c>
      <c r="AX300" s="20">
        <v>104</v>
      </c>
      <c r="AY300" s="20">
        <v>300</v>
      </c>
      <c r="AZ300" s="19">
        <v>227000</v>
      </c>
      <c r="BA300" s="19">
        <v>53152.33</v>
      </c>
      <c r="BB300" s="21">
        <v>90</v>
      </c>
      <c r="BC300" s="21">
        <v>82.499367628850905</v>
      </c>
      <c r="BD300" s="21">
        <v>8.7200000000000006</v>
      </c>
      <c r="BE300" s="21"/>
      <c r="BF300" s="17" t="s">
        <v>75</v>
      </c>
      <c r="BG300" s="14"/>
      <c r="BH300" s="17" t="s">
        <v>124</v>
      </c>
      <c r="BI300" s="17" t="s">
        <v>560</v>
      </c>
      <c r="BJ300" s="17" t="s">
        <v>561</v>
      </c>
      <c r="BK300" s="17" t="s">
        <v>79</v>
      </c>
      <c r="BL300" s="15" t="s">
        <v>80</v>
      </c>
      <c r="BM300" s="21">
        <v>379584.19821709499</v>
      </c>
      <c r="BN300" s="15" t="s">
        <v>81</v>
      </c>
      <c r="BO300" s="21"/>
      <c r="BP300" s="22">
        <v>39197</v>
      </c>
      <c r="BQ300" s="22">
        <v>48335</v>
      </c>
      <c r="BR300" s="21">
        <v>10889.9146</v>
      </c>
      <c r="BS300" s="21">
        <v>44.29</v>
      </c>
      <c r="BT300" s="21">
        <v>44.925199999999997</v>
      </c>
    </row>
    <row r="301" spans="1:72" s="1" customFormat="1" ht="18.2" customHeight="1" x14ac:dyDescent="0.15">
      <c r="A301" s="5">
        <v>299</v>
      </c>
      <c r="B301" s="6" t="s">
        <v>99</v>
      </c>
      <c r="C301" s="6" t="s">
        <v>73</v>
      </c>
      <c r="D301" s="7">
        <v>45139</v>
      </c>
      <c r="E301" s="8" t="s">
        <v>570</v>
      </c>
      <c r="F301" s="9">
        <v>63</v>
      </c>
      <c r="G301" s="9">
        <v>62</v>
      </c>
      <c r="H301" s="10">
        <v>113589.2135</v>
      </c>
      <c r="I301" s="10">
        <v>13934.2533</v>
      </c>
      <c r="J301" s="10">
        <v>0</v>
      </c>
      <c r="K301" s="10">
        <v>127523.46679999999</v>
      </c>
      <c r="L301" s="10">
        <v>290.83640000000003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127523.46679999999</v>
      </c>
      <c r="T301" s="10">
        <v>64475.245799999997</v>
      </c>
      <c r="U301" s="10">
        <v>975.92070000000001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65451.166499999999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>
        <v>0</v>
      </c>
      <c r="AU301" s="10">
        <f t="shared" si="4"/>
        <v>0</v>
      </c>
      <c r="AV301" s="10">
        <v>14225.0897</v>
      </c>
      <c r="AW301" s="10">
        <v>65451.166499999999</v>
      </c>
      <c r="AX301" s="11">
        <v>169</v>
      </c>
      <c r="AY301" s="11">
        <v>240</v>
      </c>
      <c r="AZ301" s="10">
        <v>252000</v>
      </c>
      <c r="BA301" s="10">
        <v>151200</v>
      </c>
      <c r="BB301" s="12"/>
      <c r="BC301" s="12"/>
      <c r="BD301" s="12">
        <v>10.31</v>
      </c>
      <c r="BE301" s="12"/>
      <c r="BF301" s="8"/>
      <c r="BG301" s="5"/>
      <c r="BH301" s="8" t="s">
        <v>124</v>
      </c>
      <c r="BI301" s="8" t="s">
        <v>560</v>
      </c>
      <c r="BJ301" s="8" t="s">
        <v>561</v>
      </c>
      <c r="BK301" s="8" t="s">
        <v>79</v>
      </c>
      <c r="BL301" s="6" t="s">
        <v>91</v>
      </c>
      <c r="BM301" s="12">
        <v>127523.46679999999</v>
      </c>
      <c r="BN301" s="6" t="s">
        <v>81</v>
      </c>
      <c r="BO301" s="12"/>
      <c r="BP301" s="13">
        <v>39318</v>
      </c>
      <c r="BQ301" s="13">
        <v>50313</v>
      </c>
      <c r="BR301" s="12">
        <v>3693.7121999999999</v>
      </c>
      <c r="BS301" s="12">
        <v>0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99</v>
      </c>
      <c r="C302" s="15" t="s">
        <v>73</v>
      </c>
      <c r="D302" s="16">
        <v>45139</v>
      </c>
      <c r="E302" s="17" t="s">
        <v>571</v>
      </c>
      <c r="F302" s="18">
        <v>120</v>
      </c>
      <c r="G302" s="18">
        <v>119</v>
      </c>
      <c r="H302" s="19">
        <v>32269.813900000001</v>
      </c>
      <c r="I302" s="19">
        <v>15909.2264</v>
      </c>
      <c r="J302" s="19">
        <v>0</v>
      </c>
      <c r="K302" s="19">
        <v>48179.040300000001</v>
      </c>
      <c r="L302" s="19">
        <v>199.494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48179.040300000001</v>
      </c>
      <c r="T302" s="19">
        <v>35309.262900000002</v>
      </c>
      <c r="U302" s="19">
        <v>234.49299999999999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35543.755899999996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0">
        <v>0</v>
      </c>
      <c r="AU302" s="19">
        <f t="shared" si="4"/>
        <v>0</v>
      </c>
      <c r="AV302" s="19">
        <v>16108.7204</v>
      </c>
      <c r="AW302" s="19">
        <v>35543.755899999996</v>
      </c>
      <c r="AX302" s="20">
        <v>109</v>
      </c>
      <c r="AY302" s="20">
        <v>300</v>
      </c>
      <c r="AZ302" s="19">
        <v>227000</v>
      </c>
      <c r="BA302" s="19">
        <v>52917.99</v>
      </c>
      <c r="BB302" s="21">
        <v>90</v>
      </c>
      <c r="BC302" s="21">
        <v>81.940255610615594</v>
      </c>
      <c r="BD302" s="21">
        <v>8.7200000000000006</v>
      </c>
      <c r="BE302" s="21"/>
      <c r="BF302" s="17" t="s">
        <v>93</v>
      </c>
      <c r="BG302" s="14"/>
      <c r="BH302" s="17" t="s">
        <v>124</v>
      </c>
      <c r="BI302" s="17" t="s">
        <v>560</v>
      </c>
      <c r="BJ302" s="17" t="s">
        <v>561</v>
      </c>
      <c r="BK302" s="17" t="s">
        <v>79</v>
      </c>
      <c r="BL302" s="15" t="s">
        <v>80</v>
      </c>
      <c r="BM302" s="21">
        <v>375349.50920409698</v>
      </c>
      <c r="BN302" s="15" t="s">
        <v>81</v>
      </c>
      <c r="BO302" s="21"/>
      <c r="BP302" s="22">
        <v>39351</v>
      </c>
      <c r="BQ302" s="22">
        <v>48488</v>
      </c>
      <c r="BR302" s="21">
        <v>10137.891799999999</v>
      </c>
      <c r="BS302" s="21">
        <v>44.1</v>
      </c>
      <c r="BT302" s="21">
        <v>44.925199999999997</v>
      </c>
    </row>
    <row r="303" spans="1:72" s="1" customFormat="1" ht="18.2" customHeight="1" x14ac:dyDescent="0.15">
      <c r="A303" s="5">
        <v>301</v>
      </c>
      <c r="B303" s="6" t="s">
        <v>99</v>
      </c>
      <c r="C303" s="6" t="s">
        <v>73</v>
      </c>
      <c r="D303" s="7">
        <v>45139</v>
      </c>
      <c r="E303" s="8" t="s">
        <v>572</v>
      </c>
      <c r="F303" s="9">
        <v>89</v>
      </c>
      <c r="G303" s="9">
        <v>88</v>
      </c>
      <c r="H303" s="10">
        <v>32305.872468000001</v>
      </c>
      <c r="I303" s="10">
        <v>12848.437900000001</v>
      </c>
      <c r="J303" s="10">
        <v>0</v>
      </c>
      <c r="K303" s="10">
        <v>45154.310367999999</v>
      </c>
      <c r="L303" s="10">
        <v>197.0735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45154.310367999999</v>
      </c>
      <c r="T303" s="10">
        <v>24728.6672</v>
      </c>
      <c r="U303" s="10">
        <v>234.75649999999999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24963.423699999999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>
        <v>0</v>
      </c>
      <c r="AU303" s="10">
        <f t="shared" si="4"/>
        <v>0</v>
      </c>
      <c r="AV303" s="10">
        <v>13045.511399999999</v>
      </c>
      <c r="AW303" s="10">
        <v>24963.423699999999</v>
      </c>
      <c r="AX303" s="11">
        <v>110</v>
      </c>
      <c r="AY303" s="11">
        <v>300</v>
      </c>
      <c r="AZ303" s="10">
        <v>227000</v>
      </c>
      <c r="BA303" s="10">
        <v>52655.83</v>
      </c>
      <c r="BB303" s="12">
        <v>90</v>
      </c>
      <c r="BC303" s="12">
        <v>77.178309279713204</v>
      </c>
      <c r="BD303" s="12">
        <v>8.7200000000000006</v>
      </c>
      <c r="BE303" s="12"/>
      <c r="BF303" s="8" t="s">
        <v>75</v>
      </c>
      <c r="BG303" s="5"/>
      <c r="BH303" s="8" t="s">
        <v>124</v>
      </c>
      <c r="BI303" s="8" t="s">
        <v>560</v>
      </c>
      <c r="BJ303" s="8" t="s">
        <v>561</v>
      </c>
      <c r="BK303" s="8" t="s">
        <v>79</v>
      </c>
      <c r="BL303" s="6" t="s">
        <v>80</v>
      </c>
      <c r="BM303" s="12">
        <v>351784.67917880602</v>
      </c>
      <c r="BN303" s="6" t="s">
        <v>81</v>
      </c>
      <c r="BO303" s="12"/>
      <c r="BP303" s="13">
        <v>39363</v>
      </c>
      <c r="BQ303" s="13">
        <v>48519</v>
      </c>
      <c r="BR303" s="12">
        <v>7467.5196999999998</v>
      </c>
      <c r="BS303" s="12">
        <v>43.88</v>
      </c>
      <c r="BT303" s="12">
        <v>44.925199999999997</v>
      </c>
    </row>
    <row r="304" spans="1:72" s="1" customFormat="1" ht="18.2" customHeight="1" x14ac:dyDescent="0.15">
      <c r="A304" s="14">
        <v>302</v>
      </c>
      <c r="B304" s="15" t="s">
        <v>99</v>
      </c>
      <c r="C304" s="15" t="s">
        <v>73</v>
      </c>
      <c r="D304" s="16">
        <v>45139</v>
      </c>
      <c r="E304" s="17" t="s">
        <v>573</v>
      </c>
      <c r="F304" s="18">
        <v>104</v>
      </c>
      <c r="G304" s="18">
        <v>103</v>
      </c>
      <c r="H304" s="19">
        <v>32334.1142</v>
      </c>
      <c r="I304" s="19">
        <v>14239.3778</v>
      </c>
      <c r="J304" s="19">
        <v>0</v>
      </c>
      <c r="K304" s="19">
        <v>46573.491999999998</v>
      </c>
      <c r="L304" s="19">
        <v>194.72190000000001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46573.491999999998</v>
      </c>
      <c r="T304" s="19">
        <v>29955.6453</v>
      </c>
      <c r="U304" s="19">
        <v>234.96109999999999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30190.606400000001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/>
      <c r="AT304" s="10">
        <v>0</v>
      </c>
      <c r="AU304" s="19">
        <f t="shared" si="4"/>
        <v>0</v>
      </c>
      <c r="AV304" s="19">
        <v>14434.099700000001</v>
      </c>
      <c r="AW304" s="19">
        <v>30190.606400000001</v>
      </c>
      <c r="AX304" s="20">
        <v>111</v>
      </c>
      <c r="AY304" s="20">
        <v>300</v>
      </c>
      <c r="AZ304" s="19">
        <v>227000</v>
      </c>
      <c r="BA304" s="19">
        <v>52393.46</v>
      </c>
      <c r="BB304" s="21">
        <v>90</v>
      </c>
      <c r="BC304" s="21">
        <v>80.002623991620297</v>
      </c>
      <c r="BD304" s="21">
        <v>8.7200000000000006</v>
      </c>
      <c r="BE304" s="21"/>
      <c r="BF304" s="17" t="s">
        <v>93</v>
      </c>
      <c r="BG304" s="14"/>
      <c r="BH304" s="17" t="s">
        <v>124</v>
      </c>
      <c r="BI304" s="17" t="s">
        <v>560</v>
      </c>
      <c r="BJ304" s="17" t="s">
        <v>561</v>
      </c>
      <c r="BK304" s="17" t="s">
        <v>79</v>
      </c>
      <c r="BL304" s="15" t="s">
        <v>80</v>
      </c>
      <c r="BM304" s="21">
        <v>362841.12874122401</v>
      </c>
      <c r="BN304" s="15" t="s">
        <v>81</v>
      </c>
      <c r="BO304" s="21"/>
      <c r="BP304" s="22">
        <v>39395</v>
      </c>
      <c r="BQ304" s="22">
        <v>48549</v>
      </c>
      <c r="BR304" s="21">
        <v>8676.4195</v>
      </c>
      <c r="BS304" s="21">
        <v>43.66</v>
      </c>
      <c r="BT304" s="21">
        <v>44.925199999999997</v>
      </c>
    </row>
    <row r="305" spans="1:72" s="1" customFormat="1" ht="18.2" customHeight="1" x14ac:dyDescent="0.15">
      <c r="A305" s="5">
        <v>303</v>
      </c>
      <c r="B305" s="6" t="s">
        <v>99</v>
      </c>
      <c r="C305" s="6" t="s">
        <v>73</v>
      </c>
      <c r="D305" s="7">
        <v>45139</v>
      </c>
      <c r="E305" s="8" t="s">
        <v>574</v>
      </c>
      <c r="F305" s="9">
        <v>1</v>
      </c>
      <c r="G305" s="9">
        <v>0</v>
      </c>
      <c r="H305" s="10">
        <v>48439.944857000002</v>
      </c>
      <c r="I305" s="10">
        <v>0</v>
      </c>
      <c r="J305" s="10">
        <v>0</v>
      </c>
      <c r="K305" s="10">
        <v>48439.944857000002</v>
      </c>
      <c r="L305" s="10">
        <v>342.9393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48439.944857000002</v>
      </c>
      <c r="T305" s="10">
        <v>0</v>
      </c>
      <c r="U305" s="10">
        <v>338.67540000000002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338.67540000000002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>
        <v>0</v>
      </c>
      <c r="AU305" s="10">
        <f t="shared" si="4"/>
        <v>0</v>
      </c>
      <c r="AV305" s="10">
        <v>342.9393</v>
      </c>
      <c r="AW305" s="10">
        <v>338.67540000000002</v>
      </c>
      <c r="AX305" s="11">
        <v>100</v>
      </c>
      <c r="AY305" s="11">
        <v>300</v>
      </c>
      <c r="AZ305" s="10">
        <v>419000</v>
      </c>
      <c r="BA305" s="10">
        <v>85432.84</v>
      </c>
      <c r="BB305" s="12">
        <v>77.11</v>
      </c>
      <c r="BC305" s="12">
        <v>43.720940892556897</v>
      </c>
      <c r="BD305" s="12">
        <v>8.39</v>
      </c>
      <c r="BE305" s="12"/>
      <c r="BF305" s="8" t="s">
        <v>75</v>
      </c>
      <c r="BG305" s="5"/>
      <c r="BH305" s="8" t="s">
        <v>120</v>
      </c>
      <c r="BI305" s="8" t="s">
        <v>151</v>
      </c>
      <c r="BJ305" s="8" t="s">
        <v>122</v>
      </c>
      <c r="BK305" s="8" t="s">
        <v>104</v>
      </c>
      <c r="BL305" s="6" t="s">
        <v>80</v>
      </c>
      <c r="BM305" s="12">
        <v>377382.14407621702</v>
      </c>
      <c r="BN305" s="6" t="s">
        <v>81</v>
      </c>
      <c r="BO305" s="12"/>
      <c r="BP305" s="13">
        <v>39073</v>
      </c>
      <c r="BQ305" s="13">
        <v>48214</v>
      </c>
      <c r="BR305" s="12">
        <v>213.54</v>
      </c>
      <c r="BS305" s="12">
        <v>71.19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99</v>
      </c>
      <c r="C306" s="15" t="s">
        <v>73</v>
      </c>
      <c r="D306" s="16">
        <v>45139</v>
      </c>
      <c r="E306" s="17" t="s">
        <v>575</v>
      </c>
      <c r="F306" s="18">
        <v>178</v>
      </c>
      <c r="G306" s="18">
        <v>177</v>
      </c>
      <c r="H306" s="19">
        <v>53713.0461</v>
      </c>
      <c r="I306" s="19">
        <v>38024.904900000001</v>
      </c>
      <c r="J306" s="19">
        <v>0</v>
      </c>
      <c r="K306" s="19">
        <v>91737.951000000001</v>
      </c>
      <c r="L306" s="19">
        <v>377.56990000000002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91737.951000000001</v>
      </c>
      <c r="T306" s="19">
        <v>95965.496799999994</v>
      </c>
      <c r="U306" s="19">
        <v>383.15280000000001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96348.649600000004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/>
      <c r="AT306" s="10">
        <v>0</v>
      </c>
      <c r="AU306" s="19">
        <f t="shared" si="4"/>
        <v>0</v>
      </c>
      <c r="AV306" s="19">
        <v>38402.474800000004</v>
      </c>
      <c r="AW306" s="19">
        <v>96348.649600000004</v>
      </c>
      <c r="AX306" s="20">
        <v>100</v>
      </c>
      <c r="AY306" s="20">
        <v>300</v>
      </c>
      <c r="AZ306" s="19">
        <v>419000</v>
      </c>
      <c r="BA306" s="19">
        <v>93999.92</v>
      </c>
      <c r="BB306" s="21">
        <v>84.84</v>
      </c>
      <c r="BC306" s="21">
        <v>82.798450922511407</v>
      </c>
      <c r="BD306" s="21">
        <v>8.56</v>
      </c>
      <c r="BE306" s="21"/>
      <c r="BF306" s="17" t="s">
        <v>75</v>
      </c>
      <c r="BG306" s="14"/>
      <c r="BH306" s="17" t="s">
        <v>120</v>
      </c>
      <c r="BI306" s="17" t="s">
        <v>151</v>
      </c>
      <c r="BJ306" s="17" t="s">
        <v>122</v>
      </c>
      <c r="BK306" s="17" t="s">
        <v>79</v>
      </c>
      <c r="BL306" s="15" t="s">
        <v>80</v>
      </c>
      <c r="BM306" s="21">
        <v>714704.87309062202</v>
      </c>
      <c r="BN306" s="15" t="s">
        <v>81</v>
      </c>
      <c r="BO306" s="21"/>
      <c r="BP306" s="22">
        <v>39073</v>
      </c>
      <c r="BQ306" s="22">
        <v>48214</v>
      </c>
      <c r="BR306" s="21">
        <v>37331.001300000004</v>
      </c>
      <c r="BS306" s="21">
        <v>78.33</v>
      </c>
      <c r="BT306" s="21">
        <v>44.925199999999997</v>
      </c>
    </row>
    <row r="307" spans="1:72" s="1" customFormat="1" ht="18.2" customHeight="1" x14ac:dyDescent="0.15">
      <c r="A307" s="5">
        <v>305</v>
      </c>
      <c r="B307" s="6" t="s">
        <v>99</v>
      </c>
      <c r="C307" s="6" t="s">
        <v>73</v>
      </c>
      <c r="D307" s="7">
        <v>45139</v>
      </c>
      <c r="E307" s="8" t="s">
        <v>576</v>
      </c>
      <c r="F307" s="9">
        <v>0</v>
      </c>
      <c r="G307" s="9">
        <v>0</v>
      </c>
      <c r="H307" s="10">
        <v>155137.87469999999</v>
      </c>
      <c r="I307" s="10">
        <v>0</v>
      </c>
      <c r="J307" s="10">
        <v>0</v>
      </c>
      <c r="K307" s="10">
        <v>155137.87469999999</v>
      </c>
      <c r="L307" s="10">
        <v>3782.3269</v>
      </c>
      <c r="M307" s="10">
        <v>0</v>
      </c>
      <c r="N307" s="10">
        <v>0</v>
      </c>
      <c r="O307" s="10">
        <v>0</v>
      </c>
      <c r="P307" s="10">
        <v>3782.3269</v>
      </c>
      <c r="Q307" s="10">
        <v>0</v>
      </c>
      <c r="R307" s="10">
        <v>0</v>
      </c>
      <c r="S307" s="10">
        <v>151355.5478</v>
      </c>
      <c r="T307" s="10">
        <v>0</v>
      </c>
      <c r="U307" s="10">
        <v>1415.6331</v>
      </c>
      <c r="V307" s="10">
        <v>0</v>
      </c>
      <c r="W307" s="10">
        <v>0</v>
      </c>
      <c r="X307" s="10">
        <v>1415.6331</v>
      </c>
      <c r="Y307" s="10">
        <v>0</v>
      </c>
      <c r="Z307" s="10">
        <v>0</v>
      </c>
      <c r="AA307" s="10">
        <v>0</v>
      </c>
      <c r="AB307" s="10">
        <v>266.36919999999998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105.9605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5.9999999999999995E-4</v>
      </c>
      <c r="AR307" s="10">
        <v>0</v>
      </c>
      <c r="AS307" s="10"/>
      <c r="AT307" s="10">
        <v>0</v>
      </c>
      <c r="AU307" s="10">
        <f t="shared" si="4"/>
        <v>5570.2903000000006</v>
      </c>
      <c r="AV307" s="10">
        <v>0</v>
      </c>
      <c r="AW307" s="10">
        <v>0</v>
      </c>
      <c r="AX307" s="11">
        <v>32</v>
      </c>
      <c r="AY307" s="11">
        <v>33</v>
      </c>
      <c r="AZ307" s="10">
        <v>238000</v>
      </c>
      <c r="BA307" s="10">
        <v>158886</v>
      </c>
      <c r="BB307" s="12"/>
      <c r="BC307" s="12"/>
      <c r="BD307" s="12">
        <v>10.95</v>
      </c>
      <c r="BE307" s="12"/>
      <c r="BF307" s="8"/>
      <c r="BG307" s="5"/>
      <c r="BH307" s="8" t="s">
        <v>120</v>
      </c>
      <c r="BI307" s="8" t="s">
        <v>151</v>
      </c>
      <c r="BJ307" s="8" t="s">
        <v>122</v>
      </c>
      <c r="BK307" s="8" t="s">
        <v>90</v>
      </c>
      <c r="BL307" s="6" t="s">
        <v>91</v>
      </c>
      <c r="BM307" s="12">
        <v>151355.5478</v>
      </c>
      <c r="BN307" s="6" t="s">
        <v>81</v>
      </c>
      <c r="BO307" s="12"/>
      <c r="BP307" s="13">
        <v>45079</v>
      </c>
      <c r="BQ307" s="13">
        <v>46173</v>
      </c>
      <c r="BR307" s="12">
        <v>0</v>
      </c>
      <c r="BS307" s="12">
        <v>266.36919999999998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99</v>
      </c>
      <c r="C308" s="15" t="s">
        <v>73</v>
      </c>
      <c r="D308" s="16">
        <v>45139</v>
      </c>
      <c r="E308" s="17" t="s">
        <v>577</v>
      </c>
      <c r="F308" s="18">
        <v>178</v>
      </c>
      <c r="G308" s="18">
        <v>177</v>
      </c>
      <c r="H308" s="19">
        <v>52873.140700000004</v>
      </c>
      <c r="I308" s="19">
        <v>36241.577899999997</v>
      </c>
      <c r="J308" s="19">
        <v>0</v>
      </c>
      <c r="K308" s="19">
        <v>89114.718599999993</v>
      </c>
      <c r="L308" s="19">
        <v>364.03910000000002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89114.718599999993</v>
      </c>
      <c r="T308" s="19">
        <v>95465.473700000002</v>
      </c>
      <c r="U308" s="19">
        <v>384.2115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95849.685200000007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/>
      <c r="AT308" s="10">
        <v>0</v>
      </c>
      <c r="AU308" s="19">
        <f t="shared" si="4"/>
        <v>0</v>
      </c>
      <c r="AV308" s="19">
        <v>36605.616999999998</v>
      </c>
      <c r="AW308" s="19">
        <v>95849.685200000007</v>
      </c>
      <c r="AX308" s="20">
        <v>101</v>
      </c>
      <c r="AY308" s="20">
        <v>300</v>
      </c>
      <c r="AZ308" s="19">
        <v>419000</v>
      </c>
      <c r="BA308" s="19">
        <v>91238.74</v>
      </c>
      <c r="BB308" s="21">
        <v>82.84</v>
      </c>
      <c r="BC308" s="21">
        <v>80.911499751355606</v>
      </c>
      <c r="BD308" s="21">
        <v>8.7200000000000006</v>
      </c>
      <c r="BE308" s="21"/>
      <c r="BF308" s="17" t="s">
        <v>75</v>
      </c>
      <c r="BG308" s="14"/>
      <c r="BH308" s="17" t="s">
        <v>120</v>
      </c>
      <c r="BI308" s="17" t="s">
        <v>151</v>
      </c>
      <c r="BJ308" s="17" t="s">
        <v>122</v>
      </c>
      <c r="BK308" s="17" t="s">
        <v>79</v>
      </c>
      <c r="BL308" s="15" t="s">
        <v>80</v>
      </c>
      <c r="BM308" s="21">
        <v>694267.99872082903</v>
      </c>
      <c r="BN308" s="15" t="s">
        <v>81</v>
      </c>
      <c r="BO308" s="21"/>
      <c r="BP308" s="22">
        <v>39106</v>
      </c>
      <c r="BQ308" s="22">
        <v>48245</v>
      </c>
      <c r="BR308" s="21">
        <v>26131.214499999998</v>
      </c>
      <c r="BS308" s="21">
        <v>76.03</v>
      </c>
      <c r="BT308" s="21">
        <v>44.925199999999997</v>
      </c>
    </row>
    <row r="309" spans="1:72" s="1" customFormat="1" ht="18.2" customHeight="1" x14ac:dyDescent="0.15">
      <c r="A309" s="5">
        <v>307</v>
      </c>
      <c r="B309" s="6" t="s">
        <v>99</v>
      </c>
      <c r="C309" s="6" t="s">
        <v>73</v>
      </c>
      <c r="D309" s="7">
        <v>45139</v>
      </c>
      <c r="E309" s="8" t="s">
        <v>578</v>
      </c>
      <c r="F309" s="9">
        <v>176</v>
      </c>
      <c r="G309" s="9">
        <v>175</v>
      </c>
      <c r="H309" s="10">
        <v>46587.752</v>
      </c>
      <c r="I309" s="10">
        <v>33808.8724</v>
      </c>
      <c r="J309" s="10">
        <v>0</v>
      </c>
      <c r="K309" s="10">
        <v>80396.624400000001</v>
      </c>
      <c r="L309" s="10">
        <v>332.01589999999999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80396.624400000001</v>
      </c>
      <c r="T309" s="10">
        <v>79568.884699999995</v>
      </c>
      <c r="U309" s="10">
        <v>319.51350000000002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79888.398199999996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>
        <v>0</v>
      </c>
      <c r="AU309" s="10">
        <f t="shared" si="4"/>
        <v>0</v>
      </c>
      <c r="AV309" s="10">
        <v>34140.888299999999</v>
      </c>
      <c r="AW309" s="10">
        <v>79888.398199999996</v>
      </c>
      <c r="AX309" s="11">
        <v>100</v>
      </c>
      <c r="AY309" s="11">
        <v>300</v>
      </c>
      <c r="AZ309" s="10">
        <v>419000</v>
      </c>
      <c r="BA309" s="10">
        <v>82773.740000000005</v>
      </c>
      <c r="BB309" s="12">
        <v>74.709999999999994</v>
      </c>
      <c r="BC309" s="12">
        <v>72.564460768886406</v>
      </c>
      <c r="BD309" s="12">
        <v>8.23</v>
      </c>
      <c r="BE309" s="12"/>
      <c r="BF309" s="8" t="s">
        <v>93</v>
      </c>
      <c r="BG309" s="5"/>
      <c r="BH309" s="8" t="s">
        <v>120</v>
      </c>
      <c r="BI309" s="8" t="s">
        <v>151</v>
      </c>
      <c r="BJ309" s="8" t="s">
        <v>122</v>
      </c>
      <c r="BK309" s="8" t="s">
        <v>79</v>
      </c>
      <c r="BL309" s="6" t="s">
        <v>80</v>
      </c>
      <c r="BM309" s="12">
        <v>626347.75043881696</v>
      </c>
      <c r="BN309" s="6" t="s">
        <v>81</v>
      </c>
      <c r="BO309" s="12"/>
      <c r="BP309" s="13">
        <v>39073</v>
      </c>
      <c r="BQ309" s="13">
        <v>48214</v>
      </c>
      <c r="BR309" s="12">
        <v>32020.001899999999</v>
      </c>
      <c r="BS309" s="12">
        <v>68.98</v>
      </c>
      <c r="BT309" s="12">
        <v>44.925199999999997</v>
      </c>
    </row>
    <row r="310" spans="1:72" s="1" customFormat="1" ht="18.2" customHeight="1" x14ac:dyDescent="0.15">
      <c r="A310" s="14">
        <v>308</v>
      </c>
      <c r="B310" s="15" t="s">
        <v>99</v>
      </c>
      <c r="C310" s="15" t="s">
        <v>73</v>
      </c>
      <c r="D310" s="16">
        <v>45139</v>
      </c>
      <c r="E310" s="17" t="s">
        <v>579</v>
      </c>
      <c r="F310" s="18">
        <v>180</v>
      </c>
      <c r="G310" s="18">
        <v>179</v>
      </c>
      <c r="H310" s="19">
        <v>53713.0461</v>
      </c>
      <c r="I310" s="19">
        <v>38240.888800000001</v>
      </c>
      <c r="J310" s="19">
        <v>0</v>
      </c>
      <c r="K310" s="19">
        <v>91953.934899999993</v>
      </c>
      <c r="L310" s="19">
        <v>377.56990000000002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91953.934899999993</v>
      </c>
      <c r="T310" s="19">
        <v>97275.282999999996</v>
      </c>
      <c r="U310" s="19">
        <v>383.15280000000001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97658.435800000007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0">
        <v>0</v>
      </c>
      <c r="AU310" s="19">
        <f t="shared" si="4"/>
        <v>0</v>
      </c>
      <c r="AV310" s="19">
        <v>38618.458700000003</v>
      </c>
      <c r="AW310" s="19">
        <v>97658.435800000007</v>
      </c>
      <c r="AX310" s="20">
        <v>100</v>
      </c>
      <c r="AY310" s="20">
        <v>300</v>
      </c>
      <c r="AZ310" s="19">
        <v>419000</v>
      </c>
      <c r="BA310" s="19">
        <v>93999.92</v>
      </c>
      <c r="BB310" s="21">
        <v>84.84</v>
      </c>
      <c r="BC310" s="21">
        <v>82.993388046670702</v>
      </c>
      <c r="BD310" s="21">
        <v>8.56</v>
      </c>
      <c r="BE310" s="21"/>
      <c r="BF310" s="17" t="s">
        <v>93</v>
      </c>
      <c r="BG310" s="14"/>
      <c r="BH310" s="17" t="s">
        <v>120</v>
      </c>
      <c r="BI310" s="17" t="s">
        <v>151</v>
      </c>
      <c r="BJ310" s="17" t="s">
        <v>122</v>
      </c>
      <c r="BK310" s="17" t="s">
        <v>79</v>
      </c>
      <c r="BL310" s="15" t="s">
        <v>80</v>
      </c>
      <c r="BM310" s="21">
        <v>716387.54361199797</v>
      </c>
      <c r="BN310" s="15" t="s">
        <v>81</v>
      </c>
      <c r="BO310" s="21"/>
      <c r="BP310" s="22">
        <v>39073</v>
      </c>
      <c r="BQ310" s="22">
        <v>48214</v>
      </c>
      <c r="BR310" s="21">
        <v>37631.482000000004</v>
      </c>
      <c r="BS310" s="21">
        <v>78.33</v>
      </c>
      <c r="BT310" s="21">
        <v>44.925199999999997</v>
      </c>
    </row>
    <row r="311" spans="1:72" s="1" customFormat="1" ht="18.2" customHeight="1" x14ac:dyDescent="0.15">
      <c r="A311" s="5">
        <v>309</v>
      </c>
      <c r="B311" s="6" t="s">
        <v>99</v>
      </c>
      <c r="C311" s="6" t="s">
        <v>73</v>
      </c>
      <c r="D311" s="7">
        <v>45139</v>
      </c>
      <c r="E311" s="8" t="s">
        <v>580</v>
      </c>
      <c r="F311" s="9">
        <v>156</v>
      </c>
      <c r="G311" s="9">
        <v>155</v>
      </c>
      <c r="H311" s="10">
        <v>12876.0875</v>
      </c>
      <c r="I311" s="10">
        <v>50064.163399999998</v>
      </c>
      <c r="J311" s="10">
        <v>0</v>
      </c>
      <c r="K311" s="10">
        <v>62940.250899999999</v>
      </c>
      <c r="L311" s="10">
        <v>534.06730000000005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62940.250899999999</v>
      </c>
      <c r="T311" s="10">
        <v>46897.718200000003</v>
      </c>
      <c r="U311" s="10">
        <v>91.849000000000004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46989.567199999998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>
        <v>0</v>
      </c>
      <c r="AU311" s="10">
        <f t="shared" si="4"/>
        <v>0</v>
      </c>
      <c r="AV311" s="10">
        <v>50598.2307</v>
      </c>
      <c r="AW311" s="10">
        <v>46989.567199999998</v>
      </c>
      <c r="AX311" s="11">
        <v>100</v>
      </c>
      <c r="AY311" s="11">
        <v>300</v>
      </c>
      <c r="AZ311" s="10">
        <v>355000</v>
      </c>
      <c r="BA311" s="10">
        <v>77341.710000000006</v>
      </c>
      <c r="BB311" s="12">
        <v>82.39</v>
      </c>
      <c r="BC311" s="12">
        <v>67.048521058701695</v>
      </c>
      <c r="BD311" s="12">
        <v>8.56</v>
      </c>
      <c r="BE311" s="12"/>
      <c r="BF311" s="8" t="s">
        <v>75</v>
      </c>
      <c r="BG311" s="5"/>
      <c r="BH311" s="8" t="s">
        <v>120</v>
      </c>
      <c r="BI311" s="8" t="s">
        <v>151</v>
      </c>
      <c r="BJ311" s="8" t="s">
        <v>122</v>
      </c>
      <c r="BK311" s="8" t="s">
        <v>79</v>
      </c>
      <c r="BL311" s="6" t="s">
        <v>80</v>
      </c>
      <c r="BM311" s="12">
        <v>490349.99737215001</v>
      </c>
      <c r="BN311" s="6" t="s">
        <v>81</v>
      </c>
      <c r="BO311" s="12"/>
      <c r="BP311" s="13">
        <v>39073</v>
      </c>
      <c r="BQ311" s="13">
        <v>48214</v>
      </c>
      <c r="BR311" s="12">
        <v>27976.2948</v>
      </c>
      <c r="BS311" s="12">
        <v>64.45</v>
      </c>
      <c r="BT311" s="12">
        <v>44.925199999999997</v>
      </c>
    </row>
    <row r="312" spans="1:72" s="1" customFormat="1" ht="18.2" customHeight="1" x14ac:dyDescent="0.15">
      <c r="A312" s="14">
        <v>310</v>
      </c>
      <c r="B312" s="15" t="s">
        <v>99</v>
      </c>
      <c r="C312" s="15" t="s">
        <v>73</v>
      </c>
      <c r="D312" s="16">
        <v>45139</v>
      </c>
      <c r="E312" s="17" t="s">
        <v>581</v>
      </c>
      <c r="F312" s="18">
        <v>138</v>
      </c>
      <c r="G312" s="18">
        <v>137</v>
      </c>
      <c r="H312" s="19">
        <v>53713.0461</v>
      </c>
      <c r="I312" s="19">
        <v>33004.255599999997</v>
      </c>
      <c r="J312" s="19">
        <v>0</v>
      </c>
      <c r="K312" s="19">
        <v>86717.301699999996</v>
      </c>
      <c r="L312" s="19">
        <v>377.56990000000002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86717.301699999996</v>
      </c>
      <c r="T312" s="19">
        <v>70467.851899999994</v>
      </c>
      <c r="U312" s="19">
        <v>383.15280000000001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70851.004700000005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0">
        <v>0</v>
      </c>
      <c r="AU312" s="19">
        <f t="shared" si="4"/>
        <v>0</v>
      </c>
      <c r="AV312" s="19">
        <v>33381.825499999999</v>
      </c>
      <c r="AW312" s="19">
        <v>70851.004700000005</v>
      </c>
      <c r="AX312" s="20">
        <v>100</v>
      </c>
      <c r="AY312" s="20">
        <v>300</v>
      </c>
      <c r="AZ312" s="19">
        <v>419000</v>
      </c>
      <c r="BA312" s="19">
        <v>93999.92</v>
      </c>
      <c r="BB312" s="21">
        <v>84.84</v>
      </c>
      <c r="BC312" s="21">
        <v>78.267044016931095</v>
      </c>
      <c r="BD312" s="21">
        <v>8.56</v>
      </c>
      <c r="BE312" s="21"/>
      <c r="BF312" s="17" t="s">
        <v>75</v>
      </c>
      <c r="BG312" s="14"/>
      <c r="BH312" s="17" t="s">
        <v>120</v>
      </c>
      <c r="BI312" s="17" t="s">
        <v>151</v>
      </c>
      <c r="BJ312" s="17" t="s">
        <v>122</v>
      </c>
      <c r="BK312" s="17" t="s">
        <v>79</v>
      </c>
      <c r="BL312" s="15" t="s">
        <v>80</v>
      </c>
      <c r="BM312" s="21">
        <v>675590.390134827</v>
      </c>
      <c r="BN312" s="15" t="s">
        <v>81</v>
      </c>
      <c r="BO312" s="21"/>
      <c r="BP312" s="22">
        <v>39073</v>
      </c>
      <c r="BQ312" s="22">
        <v>48214</v>
      </c>
      <c r="BR312" s="21">
        <v>31102.669600000001</v>
      </c>
      <c r="BS312" s="21">
        <v>78.33</v>
      </c>
      <c r="BT312" s="21">
        <v>44.925199999999997</v>
      </c>
    </row>
    <row r="313" spans="1:72" s="1" customFormat="1" ht="18.2" customHeight="1" x14ac:dyDescent="0.15">
      <c r="A313" s="5">
        <v>311</v>
      </c>
      <c r="B313" s="6" t="s">
        <v>99</v>
      </c>
      <c r="C313" s="6" t="s">
        <v>73</v>
      </c>
      <c r="D313" s="7">
        <v>45139</v>
      </c>
      <c r="E313" s="8" t="s">
        <v>582</v>
      </c>
      <c r="F313" s="9">
        <v>158</v>
      </c>
      <c r="G313" s="9">
        <v>157</v>
      </c>
      <c r="H313" s="10">
        <v>57372.770700000001</v>
      </c>
      <c r="I313" s="10">
        <v>36988.160400000001</v>
      </c>
      <c r="J313" s="10">
        <v>0</v>
      </c>
      <c r="K313" s="10">
        <v>94360.931100000002</v>
      </c>
      <c r="L313" s="10">
        <v>395.09339999999997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94360.931100000002</v>
      </c>
      <c r="T313" s="10">
        <v>89698.544500000004</v>
      </c>
      <c r="U313" s="10">
        <v>416.90719999999999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90115.451700000005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>
        <v>0</v>
      </c>
      <c r="AU313" s="10">
        <f t="shared" si="4"/>
        <v>0</v>
      </c>
      <c r="AV313" s="10">
        <v>37383.253799999999</v>
      </c>
      <c r="AW313" s="10">
        <v>90115.451700000005</v>
      </c>
      <c r="AX313" s="11">
        <v>101</v>
      </c>
      <c r="AY313" s="11">
        <v>300</v>
      </c>
      <c r="AZ313" s="10">
        <v>419000</v>
      </c>
      <c r="BA313" s="10">
        <v>99010.89</v>
      </c>
      <c r="BB313" s="12">
        <v>90</v>
      </c>
      <c r="BC313" s="12">
        <v>85.773229581109703</v>
      </c>
      <c r="BD313" s="12">
        <v>8.7200000000000006</v>
      </c>
      <c r="BE313" s="12"/>
      <c r="BF313" s="8" t="s">
        <v>75</v>
      </c>
      <c r="BG313" s="5"/>
      <c r="BH313" s="8" t="s">
        <v>120</v>
      </c>
      <c r="BI313" s="8" t="s">
        <v>151</v>
      </c>
      <c r="BJ313" s="8" t="s">
        <v>122</v>
      </c>
      <c r="BK313" s="8" t="s">
        <v>79</v>
      </c>
      <c r="BL313" s="6" t="s">
        <v>80</v>
      </c>
      <c r="BM313" s="12">
        <v>735139.78186125401</v>
      </c>
      <c r="BN313" s="6" t="s">
        <v>81</v>
      </c>
      <c r="BO313" s="12"/>
      <c r="BP313" s="13">
        <v>39112</v>
      </c>
      <c r="BQ313" s="13">
        <v>48245</v>
      </c>
      <c r="BR313" s="12">
        <v>25031.2965</v>
      </c>
      <c r="BS313" s="12">
        <v>82.51</v>
      </c>
      <c r="BT313" s="12">
        <v>44.925199999999997</v>
      </c>
    </row>
    <row r="314" spans="1:72" s="1" customFormat="1" ht="18.2" customHeight="1" x14ac:dyDescent="0.15">
      <c r="A314" s="14">
        <v>312</v>
      </c>
      <c r="B314" s="15" t="s">
        <v>99</v>
      </c>
      <c r="C314" s="15" t="s">
        <v>73</v>
      </c>
      <c r="D314" s="16">
        <v>45139</v>
      </c>
      <c r="E314" s="17" t="s">
        <v>583</v>
      </c>
      <c r="F314" s="18">
        <v>53</v>
      </c>
      <c r="G314" s="18">
        <v>52</v>
      </c>
      <c r="H314" s="19">
        <v>30007.660478999998</v>
      </c>
      <c r="I314" s="19">
        <v>23224.845399999998</v>
      </c>
      <c r="J314" s="19">
        <v>0</v>
      </c>
      <c r="K314" s="19">
        <v>53232.505878999997</v>
      </c>
      <c r="L314" s="19">
        <v>540.46069999999997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53232.505878999997</v>
      </c>
      <c r="T314" s="19">
        <v>15473.3542</v>
      </c>
      <c r="U314" s="19">
        <v>218.05549999999999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15691.4097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0">
        <v>0</v>
      </c>
      <c r="AU314" s="19">
        <f t="shared" si="4"/>
        <v>0</v>
      </c>
      <c r="AV314" s="19">
        <v>23765.306100000002</v>
      </c>
      <c r="AW314" s="19">
        <v>15691.4097</v>
      </c>
      <c r="AX314" s="20">
        <v>104</v>
      </c>
      <c r="AY314" s="20">
        <v>300</v>
      </c>
      <c r="AZ314" s="19">
        <v>419000</v>
      </c>
      <c r="BA314" s="19">
        <v>92489.73</v>
      </c>
      <c r="BB314" s="21">
        <v>84.84</v>
      </c>
      <c r="BC314" s="21">
        <v>48.829700322126101</v>
      </c>
      <c r="BD314" s="21">
        <v>8.7200000000000006</v>
      </c>
      <c r="BE314" s="21"/>
      <c r="BF314" s="17" t="s">
        <v>75</v>
      </c>
      <c r="BG314" s="14"/>
      <c r="BH314" s="17" t="s">
        <v>120</v>
      </c>
      <c r="BI314" s="17" t="s">
        <v>151</v>
      </c>
      <c r="BJ314" s="17" t="s">
        <v>122</v>
      </c>
      <c r="BK314" s="17" t="s">
        <v>79</v>
      </c>
      <c r="BL314" s="15" t="s">
        <v>80</v>
      </c>
      <c r="BM314" s="21">
        <v>414719.654666655</v>
      </c>
      <c r="BN314" s="15" t="s">
        <v>81</v>
      </c>
      <c r="BO314" s="21"/>
      <c r="BP314" s="22">
        <v>39198</v>
      </c>
      <c r="BQ314" s="22">
        <v>48335</v>
      </c>
      <c r="BR314" s="21">
        <v>7784.7626</v>
      </c>
      <c r="BS314" s="21">
        <v>77.069999999999993</v>
      </c>
      <c r="BT314" s="21">
        <v>44.925199999999997</v>
      </c>
    </row>
    <row r="315" spans="1:72" s="1" customFormat="1" ht="18.2" customHeight="1" x14ac:dyDescent="0.15">
      <c r="A315" s="5">
        <v>313</v>
      </c>
      <c r="B315" s="6" t="s">
        <v>99</v>
      </c>
      <c r="C315" s="6" t="s">
        <v>73</v>
      </c>
      <c r="D315" s="7">
        <v>45139</v>
      </c>
      <c r="E315" s="8" t="s">
        <v>584</v>
      </c>
      <c r="F315" s="9">
        <v>0</v>
      </c>
      <c r="G315" s="9">
        <v>0</v>
      </c>
      <c r="H315" s="10">
        <v>66558.999100000001</v>
      </c>
      <c r="I315" s="10">
        <v>0</v>
      </c>
      <c r="J315" s="10">
        <v>0</v>
      </c>
      <c r="K315" s="10">
        <v>66558.999100000001</v>
      </c>
      <c r="L315" s="10">
        <v>1544.3530000000001</v>
      </c>
      <c r="M315" s="10">
        <v>0</v>
      </c>
      <c r="N315" s="10">
        <v>0</v>
      </c>
      <c r="O315" s="10">
        <v>0</v>
      </c>
      <c r="P315" s="10">
        <v>1544.3530000000001</v>
      </c>
      <c r="Q315" s="10">
        <v>0</v>
      </c>
      <c r="R315" s="10">
        <v>0</v>
      </c>
      <c r="S315" s="10">
        <v>65014.646099999998</v>
      </c>
      <c r="T315" s="10">
        <v>0</v>
      </c>
      <c r="U315" s="10">
        <v>571.85260000000005</v>
      </c>
      <c r="V315" s="10">
        <v>0</v>
      </c>
      <c r="W315" s="10">
        <v>0</v>
      </c>
      <c r="X315" s="10">
        <v>571.85260000000005</v>
      </c>
      <c r="Y315" s="10">
        <v>0</v>
      </c>
      <c r="Z315" s="10">
        <v>0</v>
      </c>
      <c r="AA315" s="10">
        <v>0</v>
      </c>
      <c r="AB315" s="10">
        <v>237.40629999999999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116.81619999999999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288.12790000000001</v>
      </c>
      <c r="AR315" s="10">
        <v>0</v>
      </c>
      <c r="AS315" s="10"/>
      <c r="AT315" s="10">
        <v>0</v>
      </c>
      <c r="AU315" s="10">
        <f t="shared" si="4"/>
        <v>2758.556</v>
      </c>
      <c r="AV315" s="10">
        <v>0</v>
      </c>
      <c r="AW315" s="10">
        <v>0</v>
      </c>
      <c r="AX315" s="11">
        <v>34</v>
      </c>
      <c r="AY315" s="11">
        <v>100</v>
      </c>
      <c r="AZ315" s="10">
        <v>238000</v>
      </c>
      <c r="BA315" s="10">
        <v>166600</v>
      </c>
      <c r="BB315" s="12"/>
      <c r="BC315" s="12"/>
      <c r="BD315" s="12">
        <v>10.31</v>
      </c>
      <c r="BE315" s="12"/>
      <c r="BF315" s="8"/>
      <c r="BG315" s="5"/>
      <c r="BH315" s="8" t="s">
        <v>120</v>
      </c>
      <c r="BI315" s="8" t="s">
        <v>121</v>
      </c>
      <c r="BJ315" s="8" t="s">
        <v>122</v>
      </c>
      <c r="BK315" s="8" t="s">
        <v>90</v>
      </c>
      <c r="BL315" s="6" t="s">
        <v>91</v>
      </c>
      <c r="BM315" s="12">
        <v>65014.646099999998</v>
      </c>
      <c r="BN315" s="6" t="s">
        <v>81</v>
      </c>
      <c r="BO315" s="12"/>
      <c r="BP315" s="13">
        <v>43186</v>
      </c>
      <c r="BQ315" s="13">
        <v>46233</v>
      </c>
      <c r="BR315" s="12">
        <v>0</v>
      </c>
      <c r="BS315" s="12">
        <v>237.40629999999999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99</v>
      </c>
      <c r="C316" s="15" t="s">
        <v>73</v>
      </c>
      <c r="D316" s="16">
        <v>45139</v>
      </c>
      <c r="E316" s="17" t="s">
        <v>585</v>
      </c>
      <c r="F316" s="18">
        <v>146</v>
      </c>
      <c r="G316" s="18">
        <v>145</v>
      </c>
      <c r="H316" s="19">
        <v>58427.918400000002</v>
      </c>
      <c r="I316" s="19">
        <v>34150.206599999998</v>
      </c>
      <c r="J316" s="19">
        <v>0</v>
      </c>
      <c r="K316" s="19">
        <v>92578.125</v>
      </c>
      <c r="L316" s="19">
        <v>380.92489999999998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92578.125</v>
      </c>
      <c r="T316" s="19">
        <v>81856.528699999995</v>
      </c>
      <c r="U316" s="19">
        <v>424.5761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82281.104800000001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0">
        <v>0</v>
      </c>
      <c r="AU316" s="19">
        <f t="shared" si="4"/>
        <v>0</v>
      </c>
      <c r="AV316" s="19">
        <v>34531.131500000003</v>
      </c>
      <c r="AW316" s="19">
        <v>82281.104800000001</v>
      </c>
      <c r="AX316" s="20">
        <v>105</v>
      </c>
      <c r="AY316" s="20">
        <v>300</v>
      </c>
      <c r="AZ316" s="19">
        <v>419000</v>
      </c>
      <c r="BA316" s="19">
        <v>98219.01</v>
      </c>
      <c r="BB316" s="21">
        <v>90</v>
      </c>
      <c r="BC316" s="21">
        <v>84.831146740330595</v>
      </c>
      <c r="BD316" s="21">
        <v>8.7200000000000006</v>
      </c>
      <c r="BE316" s="21"/>
      <c r="BF316" s="17" t="s">
        <v>93</v>
      </c>
      <c r="BG316" s="14"/>
      <c r="BH316" s="17" t="s">
        <v>120</v>
      </c>
      <c r="BI316" s="17" t="s">
        <v>151</v>
      </c>
      <c r="BJ316" s="17" t="s">
        <v>122</v>
      </c>
      <c r="BK316" s="17" t="s">
        <v>79</v>
      </c>
      <c r="BL316" s="15" t="s">
        <v>80</v>
      </c>
      <c r="BM316" s="21">
        <v>721250.43515625002</v>
      </c>
      <c r="BN316" s="15" t="s">
        <v>81</v>
      </c>
      <c r="BO316" s="21"/>
      <c r="BP316" s="22">
        <v>39206</v>
      </c>
      <c r="BQ316" s="22">
        <v>48366</v>
      </c>
      <c r="BR316" s="21">
        <v>22889.625400000001</v>
      </c>
      <c r="BS316" s="21">
        <v>81.849999999999994</v>
      </c>
      <c r="BT316" s="21">
        <v>44.925199999999997</v>
      </c>
    </row>
    <row r="317" spans="1:72" s="1" customFormat="1" ht="18.2" customHeight="1" x14ac:dyDescent="0.15">
      <c r="A317" s="5">
        <v>315</v>
      </c>
      <c r="B317" s="6" t="s">
        <v>99</v>
      </c>
      <c r="C317" s="6" t="s">
        <v>73</v>
      </c>
      <c r="D317" s="7">
        <v>45139</v>
      </c>
      <c r="E317" s="8" t="s">
        <v>586</v>
      </c>
      <c r="F317" s="9">
        <v>106</v>
      </c>
      <c r="G317" s="9">
        <v>105</v>
      </c>
      <c r="H317" s="10">
        <v>57450.309804999997</v>
      </c>
      <c r="I317" s="10">
        <v>29083.519100000001</v>
      </c>
      <c r="J317" s="10">
        <v>0</v>
      </c>
      <c r="K317" s="10">
        <v>86533.828905000002</v>
      </c>
      <c r="L317" s="10">
        <v>395.46469999999999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86533.828905000002</v>
      </c>
      <c r="T317" s="10">
        <v>55510.1564</v>
      </c>
      <c r="U317" s="10">
        <v>417.47239999999999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55927.628799999999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>
        <v>0</v>
      </c>
      <c r="AU317" s="10">
        <f t="shared" si="4"/>
        <v>0</v>
      </c>
      <c r="AV317" s="10">
        <v>29478.983800000002</v>
      </c>
      <c r="AW317" s="10">
        <v>55927.628799999999</v>
      </c>
      <c r="AX317" s="11">
        <v>101</v>
      </c>
      <c r="AY317" s="11">
        <v>300</v>
      </c>
      <c r="AZ317" s="10">
        <v>419000</v>
      </c>
      <c r="BA317" s="10">
        <v>99124.54</v>
      </c>
      <c r="BB317" s="12">
        <v>90</v>
      </c>
      <c r="BC317" s="12">
        <v>78.568279877515707</v>
      </c>
      <c r="BD317" s="12">
        <v>8.7200000000000006</v>
      </c>
      <c r="BE317" s="12"/>
      <c r="BF317" s="8" t="s">
        <v>75</v>
      </c>
      <c r="BG317" s="5"/>
      <c r="BH317" s="8" t="s">
        <v>120</v>
      </c>
      <c r="BI317" s="8" t="s">
        <v>151</v>
      </c>
      <c r="BJ317" s="8" t="s">
        <v>122</v>
      </c>
      <c r="BK317" s="8" t="s">
        <v>79</v>
      </c>
      <c r="BL317" s="6" t="s">
        <v>80</v>
      </c>
      <c r="BM317" s="12">
        <v>674161.00459441904</v>
      </c>
      <c r="BN317" s="6" t="s">
        <v>81</v>
      </c>
      <c r="BO317" s="12"/>
      <c r="BP317" s="13">
        <v>39106</v>
      </c>
      <c r="BQ317" s="13">
        <v>48245</v>
      </c>
      <c r="BR317" s="12">
        <v>16730.138599999998</v>
      </c>
      <c r="BS317" s="12">
        <v>82.6</v>
      </c>
      <c r="BT317" s="12">
        <v>44.925199999999997</v>
      </c>
    </row>
    <row r="318" spans="1:72" s="1" customFormat="1" ht="18.2" customHeight="1" x14ac:dyDescent="0.15">
      <c r="A318" s="14">
        <v>316</v>
      </c>
      <c r="B318" s="15" t="s">
        <v>99</v>
      </c>
      <c r="C318" s="15" t="s">
        <v>73</v>
      </c>
      <c r="D318" s="16">
        <v>45139</v>
      </c>
      <c r="E318" s="17" t="s">
        <v>587</v>
      </c>
      <c r="F318" s="18">
        <v>103</v>
      </c>
      <c r="G318" s="18">
        <v>102</v>
      </c>
      <c r="H318" s="19">
        <v>57450.505873000002</v>
      </c>
      <c r="I318" s="19">
        <v>28497.168600000001</v>
      </c>
      <c r="J318" s="19">
        <v>0</v>
      </c>
      <c r="K318" s="19">
        <v>85947.674473000006</v>
      </c>
      <c r="L318" s="19">
        <v>395.4624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85947.674473000006</v>
      </c>
      <c r="T318" s="19">
        <v>53624.238499999999</v>
      </c>
      <c r="U318" s="19">
        <v>417.47359999999998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54041.712099999997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0">
        <v>0</v>
      </c>
      <c r="AU318" s="19">
        <f t="shared" si="4"/>
        <v>0</v>
      </c>
      <c r="AV318" s="19">
        <v>28892.631000000001</v>
      </c>
      <c r="AW318" s="19">
        <v>54041.712099999997</v>
      </c>
      <c r="AX318" s="20">
        <v>101</v>
      </c>
      <c r="AY318" s="20">
        <v>300</v>
      </c>
      <c r="AZ318" s="19">
        <v>419000</v>
      </c>
      <c r="BA318" s="19">
        <v>99124.54</v>
      </c>
      <c r="BB318" s="21">
        <v>90</v>
      </c>
      <c r="BC318" s="21">
        <v>78.036081706608698</v>
      </c>
      <c r="BD318" s="21">
        <v>8.7200000000000006</v>
      </c>
      <c r="BE318" s="21"/>
      <c r="BF318" s="17" t="s">
        <v>75</v>
      </c>
      <c r="BG318" s="14"/>
      <c r="BH318" s="17" t="s">
        <v>120</v>
      </c>
      <c r="BI318" s="17" t="s">
        <v>151</v>
      </c>
      <c r="BJ318" s="17" t="s">
        <v>122</v>
      </c>
      <c r="BK318" s="17" t="s">
        <v>79</v>
      </c>
      <c r="BL318" s="15" t="s">
        <v>80</v>
      </c>
      <c r="BM318" s="21">
        <v>669594.43836564</v>
      </c>
      <c r="BN318" s="15" t="s">
        <v>81</v>
      </c>
      <c r="BO318" s="21"/>
      <c r="BP318" s="22">
        <v>39106</v>
      </c>
      <c r="BQ318" s="22">
        <v>48245</v>
      </c>
      <c r="BR318" s="21">
        <v>16114.3632</v>
      </c>
      <c r="BS318" s="21">
        <v>82.6</v>
      </c>
      <c r="BT318" s="21">
        <v>44.925199999999997</v>
      </c>
    </row>
    <row r="319" spans="1:72" s="1" customFormat="1" ht="18.2" customHeight="1" x14ac:dyDescent="0.15">
      <c r="A319" s="5">
        <v>317</v>
      </c>
      <c r="B319" s="6" t="s">
        <v>99</v>
      </c>
      <c r="C319" s="6" t="s">
        <v>73</v>
      </c>
      <c r="D319" s="7">
        <v>45139</v>
      </c>
      <c r="E319" s="8" t="s">
        <v>588</v>
      </c>
      <c r="F319" s="9">
        <v>0</v>
      </c>
      <c r="G319" s="9">
        <v>0</v>
      </c>
      <c r="H319" s="10">
        <v>127322.99679999999</v>
      </c>
      <c r="I319" s="10">
        <v>0</v>
      </c>
      <c r="J319" s="10">
        <v>0</v>
      </c>
      <c r="K319" s="10">
        <v>127322.99679999999</v>
      </c>
      <c r="L319" s="10">
        <v>301.86169999999998</v>
      </c>
      <c r="M319" s="10">
        <v>0</v>
      </c>
      <c r="N319" s="10">
        <v>0</v>
      </c>
      <c r="O319" s="10">
        <v>0</v>
      </c>
      <c r="P319" s="10">
        <v>301.86169999999998</v>
      </c>
      <c r="Q319" s="10">
        <v>0</v>
      </c>
      <c r="R319" s="10">
        <v>0</v>
      </c>
      <c r="S319" s="10">
        <v>127021.1351</v>
      </c>
      <c r="T319" s="10">
        <v>0</v>
      </c>
      <c r="U319" s="10">
        <v>1093.9168999999999</v>
      </c>
      <c r="V319" s="10">
        <v>0</v>
      </c>
      <c r="W319" s="10">
        <v>0</v>
      </c>
      <c r="X319" s="10">
        <v>1093.9168999999999</v>
      </c>
      <c r="Y319" s="10">
        <v>0</v>
      </c>
      <c r="Z319" s="10">
        <v>0</v>
      </c>
      <c r="AA319" s="10">
        <v>0</v>
      </c>
      <c r="AB319" s="10">
        <v>237.40629999999999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119.3809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1.7307999999999999</v>
      </c>
      <c r="AR319" s="10">
        <v>0</v>
      </c>
      <c r="AS319" s="10"/>
      <c r="AT319" s="10">
        <v>0</v>
      </c>
      <c r="AU319" s="10">
        <f t="shared" si="4"/>
        <v>1754.2965999999999</v>
      </c>
      <c r="AV319" s="10">
        <v>0</v>
      </c>
      <c r="AW319" s="10">
        <v>0</v>
      </c>
      <c r="AX319" s="11">
        <v>173</v>
      </c>
      <c r="AY319" s="11">
        <v>240</v>
      </c>
      <c r="AZ319" s="10">
        <v>238000</v>
      </c>
      <c r="BA319" s="10">
        <v>166600</v>
      </c>
      <c r="BB319" s="12"/>
      <c r="BC319" s="12"/>
      <c r="BD319" s="12">
        <v>10.31</v>
      </c>
      <c r="BE319" s="12"/>
      <c r="BF319" s="8"/>
      <c r="BG319" s="5"/>
      <c r="BH319" s="8" t="s">
        <v>120</v>
      </c>
      <c r="BI319" s="8" t="s">
        <v>589</v>
      </c>
      <c r="BJ319" s="8" t="s">
        <v>122</v>
      </c>
      <c r="BK319" s="8" t="s">
        <v>90</v>
      </c>
      <c r="BL319" s="6" t="s">
        <v>91</v>
      </c>
      <c r="BM319" s="12">
        <v>127021.1351</v>
      </c>
      <c r="BN319" s="6" t="s">
        <v>81</v>
      </c>
      <c r="BO319" s="12"/>
      <c r="BP319" s="13">
        <v>43174</v>
      </c>
      <c r="BQ319" s="13">
        <v>50479</v>
      </c>
      <c r="BR319" s="12">
        <v>0</v>
      </c>
      <c r="BS319" s="12">
        <v>237.40629999999999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99</v>
      </c>
      <c r="C320" s="15" t="s">
        <v>73</v>
      </c>
      <c r="D320" s="16">
        <v>45139</v>
      </c>
      <c r="E320" s="17" t="s">
        <v>590</v>
      </c>
      <c r="F320" s="18">
        <v>153</v>
      </c>
      <c r="G320" s="18">
        <v>152</v>
      </c>
      <c r="H320" s="19">
        <v>57497.390399999997</v>
      </c>
      <c r="I320" s="19">
        <v>35926.837</v>
      </c>
      <c r="J320" s="19">
        <v>0</v>
      </c>
      <c r="K320" s="19">
        <v>93424.227400000003</v>
      </c>
      <c r="L320" s="19">
        <v>390.49680000000001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93424.227400000003</v>
      </c>
      <c r="T320" s="19">
        <v>86142.709499999997</v>
      </c>
      <c r="U320" s="19">
        <v>417.8143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86560.523799999995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/>
      <c r="AT320" s="10">
        <v>0</v>
      </c>
      <c r="AU320" s="19">
        <f t="shared" si="4"/>
        <v>0</v>
      </c>
      <c r="AV320" s="19">
        <v>36317.3338</v>
      </c>
      <c r="AW320" s="19">
        <v>86560.523799999995</v>
      </c>
      <c r="AX320" s="20">
        <v>102</v>
      </c>
      <c r="AY320" s="20">
        <v>300</v>
      </c>
      <c r="AZ320" s="19">
        <v>419000</v>
      </c>
      <c r="BA320" s="19">
        <v>98561.51</v>
      </c>
      <c r="BB320" s="21">
        <v>90</v>
      </c>
      <c r="BC320" s="21">
        <v>85.308965599248694</v>
      </c>
      <c r="BD320" s="21">
        <v>8.7200000000000006</v>
      </c>
      <c r="BE320" s="21"/>
      <c r="BF320" s="17" t="s">
        <v>93</v>
      </c>
      <c r="BG320" s="14"/>
      <c r="BH320" s="17" t="s">
        <v>120</v>
      </c>
      <c r="BI320" s="17" t="s">
        <v>151</v>
      </c>
      <c r="BJ320" s="17" t="s">
        <v>122</v>
      </c>
      <c r="BK320" s="17" t="s">
        <v>79</v>
      </c>
      <c r="BL320" s="15" t="s">
        <v>80</v>
      </c>
      <c r="BM320" s="21">
        <v>727842.183738183</v>
      </c>
      <c r="BN320" s="15" t="s">
        <v>81</v>
      </c>
      <c r="BO320" s="21"/>
      <c r="BP320" s="22">
        <v>39141</v>
      </c>
      <c r="BQ320" s="22">
        <v>48274</v>
      </c>
      <c r="BR320" s="21">
        <v>24105.934600000001</v>
      </c>
      <c r="BS320" s="21">
        <v>82.13</v>
      </c>
      <c r="BT320" s="21">
        <v>44.925199999999997</v>
      </c>
    </row>
    <row r="321" spans="1:72" s="1" customFormat="1" ht="18.2" customHeight="1" x14ac:dyDescent="0.15">
      <c r="A321" s="5">
        <v>319</v>
      </c>
      <c r="B321" s="6" t="s">
        <v>99</v>
      </c>
      <c r="C321" s="6" t="s">
        <v>73</v>
      </c>
      <c r="D321" s="7">
        <v>45139</v>
      </c>
      <c r="E321" s="8" t="s">
        <v>591</v>
      </c>
      <c r="F321" s="9">
        <v>171</v>
      </c>
      <c r="G321" s="9">
        <v>170</v>
      </c>
      <c r="H321" s="10">
        <v>56353.9254</v>
      </c>
      <c r="I321" s="10">
        <v>39002.423199999997</v>
      </c>
      <c r="J321" s="10">
        <v>0</v>
      </c>
      <c r="K321" s="10">
        <v>95356.348599999998</v>
      </c>
      <c r="L321" s="10">
        <v>386.59769999999997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95356.348599999998</v>
      </c>
      <c r="T321" s="10">
        <v>91275.968399999998</v>
      </c>
      <c r="U321" s="10">
        <v>383.67610000000002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91659.644499999995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>
        <v>0</v>
      </c>
      <c r="AU321" s="10">
        <f t="shared" si="4"/>
        <v>0</v>
      </c>
      <c r="AV321" s="10">
        <v>39389.020900000003</v>
      </c>
      <c r="AW321" s="10">
        <v>91659.644499999995</v>
      </c>
      <c r="AX321" s="11">
        <v>103</v>
      </c>
      <c r="AY321" s="11">
        <v>300</v>
      </c>
      <c r="AZ321" s="10">
        <v>419000</v>
      </c>
      <c r="BA321" s="10">
        <v>98359.71</v>
      </c>
      <c r="BB321" s="12">
        <v>90</v>
      </c>
      <c r="BC321" s="12">
        <v>87.251897895998297</v>
      </c>
      <c r="BD321" s="12">
        <v>8.17</v>
      </c>
      <c r="BE321" s="12"/>
      <c r="BF321" s="8" t="s">
        <v>93</v>
      </c>
      <c r="BG321" s="5"/>
      <c r="BH321" s="8" t="s">
        <v>120</v>
      </c>
      <c r="BI321" s="8" t="s">
        <v>151</v>
      </c>
      <c r="BJ321" s="8" t="s">
        <v>122</v>
      </c>
      <c r="BK321" s="8" t="s">
        <v>79</v>
      </c>
      <c r="BL321" s="6" t="s">
        <v>80</v>
      </c>
      <c r="BM321" s="12">
        <v>742894.80287768901</v>
      </c>
      <c r="BN321" s="6" t="s">
        <v>81</v>
      </c>
      <c r="BO321" s="12"/>
      <c r="BP321" s="13">
        <v>39170</v>
      </c>
      <c r="BQ321" s="13">
        <v>48305</v>
      </c>
      <c r="BR321" s="12">
        <v>26738.3586</v>
      </c>
      <c r="BS321" s="12">
        <v>81.97</v>
      </c>
      <c r="BT321" s="12">
        <v>44.925199999999997</v>
      </c>
    </row>
    <row r="322" spans="1:72" s="1" customFormat="1" ht="18.2" customHeight="1" x14ac:dyDescent="0.15">
      <c r="A322" s="14">
        <v>320</v>
      </c>
      <c r="B322" s="15" t="s">
        <v>99</v>
      </c>
      <c r="C322" s="15" t="s">
        <v>73</v>
      </c>
      <c r="D322" s="16">
        <v>45139</v>
      </c>
      <c r="E322" s="17" t="s">
        <v>592</v>
      </c>
      <c r="F322" s="18">
        <v>150</v>
      </c>
      <c r="G322" s="18">
        <v>149</v>
      </c>
      <c r="H322" s="19">
        <v>57589.009299999998</v>
      </c>
      <c r="I322" s="19">
        <v>35595.675199999998</v>
      </c>
      <c r="J322" s="19">
        <v>0</v>
      </c>
      <c r="K322" s="19">
        <v>93184.684500000003</v>
      </c>
      <c r="L322" s="19">
        <v>391.15570000000002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93184.684500000003</v>
      </c>
      <c r="T322" s="19">
        <v>84244.931100000002</v>
      </c>
      <c r="U322" s="19">
        <v>418.4794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84663.410499999998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0">
        <v>0</v>
      </c>
      <c r="AU322" s="19">
        <f t="shared" si="4"/>
        <v>0</v>
      </c>
      <c r="AV322" s="19">
        <v>35986.830900000001</v>
      </c>
      <c r="AW322" s="19">
        <v>84663.410499999998</v>
      </c>
      <c r="AX322" s="20">
        <v>102</v>
      </c>
      <c r="AY322" s="20">
        <v>300</v>
      </c>
      <c r="AZ322" s="19">
        <v>419000</v>
      </c>
      <c r="BA322" s="19">
        <v>98722.32</v>
      </c>
      <c r="BB322" s="21">
        <v>90</v>
      </c>
      <c r="BC322" s="21">
        <v>84.951625984883705</v>
      </c>
      <c r="BD322" s="21">
        <v>8.7200000000000006</v>
      </c>
      <c r="BE322" s="21"/>
      <c r="BF322" s="17" t="s">
        <v>75</v>
      </c>
      <c r="BG322" s="14"/>
      <c r="BH322" s="17" t="s">
        <v>120</v>
      </c>
      <c r="BI322" s="17" t="s">
        <v>151</v>
      </c>
      <c r="BJ322" s="17" t="s">
        <v>122</v>
      </c>
      <c r="BK322" s="17" t="s">
        <v>79</v>
      </c>
      <c r="BL322" s="15" t="s">
        <v>80</v>
      </c>
      <c r="BM322" s="21">
        <v>725975.97159720899</v>
      </c>
      <c r="BN322" s="15" t="s">
        <v>81</v>
      </c>
      <c r="BO322" s="21"/>
      <c r="BP322" s="22">
        <v>39128</v>
      </c>
      <c r="BQ322" s="22">
        <v>48274</v>
      </c>
      <c r="BR322" s="21">
        <v>23774.967799999999</v>
      </c>
      <c r="BS322" s="21">
        <v>82.27</v>
      </c>
      <c r="BT322" s="21">
        <v>44.925199999999997</v>
      </c>
    </row>
    <row r="323" spans="1:72" s="1" customFormat="1" ht="18.2" customHeight="1" x14ac:dyDescent="0.15">
      <c r="A323" s="5">
        <v>321</v>
      </c>
      <c r="B323" s="6" t="s">
        <v>99</v>
      </c>
      <c r="C323" s="6" t="s">
        <v>73</v>
      </c>
      <c r="D323" s="7">
        <v>45139</v>
      </c>
      <c r="E323" s="8" t="s">
        <v>593</v>
      </c>
      <c r="F323" s="9">
        <v>158</v>
      </c>
      <c r="G323" s="9">
        <v>157</v>
      </c>
      <c r="H323" s="10">
        <v>57988.919600000001</v>
      </c>
      <c r="I323" s="10">
        <v>35882.935100000002</v>
      </c>
      <c r="J323" s="10">
        <v>0</v>
      </c>
      <c r="K323" s="10">
        <v>93871.854699999996</v>
      </c>
      <c r="L323" s="10">
        <v>383.2167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93871.854699999996</v>
      </c>
      <c r="T323" s="10">
        <v>89649.548999999999</v>
      </c>
      <c r="U323" s="10">
        <v>421.38580000000002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90070.934800000003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>
        <v>0</v>
      </c>
      <c r="AU323" s="10">
        <f t="shared" ref="AU323:AU386" si="5">SUM(AH323:AR323,AB323:AF323,W323:Y323,O323:R323)-J323-AS323-AT323</f>
        <v>0</v>
      </c>
      <c r="AV323" s="10">
        <v>36266.1518</v>
      </c>
      <c r="AW323" s="10">
        <v>90070.934800000003</v>
      </c>
      <c r="AX323" s="11">
        <v>104</v>
      </c>
      <c r="AY323" s="11">
        <v>300</v>
      </c>
      <c r="AZ323" s="10">
        <v>419000</v>
      </c>
      <c r="BA323" s="10">
        <v>98109.36</v>
      </c>
      <c r="BB323" s="12">
        <v>90</v>
      </c>
      <c r="BC323" s="12">
        <v>86.112751352164594</v>
      </c>
      <c r="BD323" s="12">
        <v>8.7200000000000006</v>
      </c>
      <c r="BE323" s="12"/>
      <c r="BF323" s="8" t="s">
        <v>75</v>
      </c>
      <c r="BG323" s="5"/>
      <c r="BH323" s="8" t="s">
        <v>120</v>
      </c>
      <c r="BI323" s="8" t="s">
        <v>151</v>
      </c>
      <c r="BJ323" s="8" t="s">
        <v>122</v>
      </c>
      <c r="BK323" s="8" t="s">
        <v>79</v>
      </c>
      <c r="BL323" s="6" t="s">
        <v>80</v>
      </c>
      <c r="BM323" s="12">
        <v>731329.52359209303</v>
      </c>
      <c r="BN323" s="6" t="s">
        <v>81</v>
      </c>
      <c r="BO323" s="12"/>
      <c r="BP323" s="13">
        <v>39198</v>
      </c>
      <c r="BQ323" s="13">
        <v>48335</v>
      </c>
      <c r="BR323" s="12">
        <v>24849.2837</v>
      </c>
      <c r="BS323" s="12">
        <v>81.760000000000005</v>
      </c>
      <c r="BT323" s="12">
        <v>44.925199999999997</v>
      </c>
    </row>
    <row r="324" spans="1:72" s="1" customFormat="1" ht="18.2" customHeight="1" x14ac:dyDescent="0.15">
      <c r="A324" s="14">
        <v>322</v>
      </c>
      <c r="B324" s="15" t="s">
        <v>99</v>
      </c>
      <c r="C324" s="15" t="s">
        <v>73</v>
      </c>
      <c r="D324" s="16">
        <v>45139</v>
      </c>
      <c r="E324" s="17" t="s">
        <v>594</v>
      </c>
      <c r="F324" s="18">
        <v>160</v>
      </c>
      <c r="G324" s="18">
        <v>159</v>
      </c>
      <c r="H324" s="19">
        <v>48716.993900000001</v>
      </c>
      <c r="I324" s="19">
        <v>31183.124100000001</v>
      </c>
      <c r="J324" s="19">
        <v>0</v>
      </c>
      <c r="K324" s="19">
        <v>79900.118000000002</v>
      </c>
      <c r="L324" s="19">
        <v>330.83089999999999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79900.118000000002</v>
      </c>
      <c r="T324" s="19">
        <v>77034.109899999996</v>
      </c>
      <c r="U324" s="19">
        <v>354.01029999999997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77388.120200000005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/>
      <c r="AT324" s="10">
        <v>0</v>
      </c>
      <c r="AU324" s="19">
        <f t="shared" si="5"/>
        <v>0</v>
      </c>
      <c r="AV324" s="19">
        <v>31513.955000000002</v>
      </c>
      <c r="AW324" s="19">
        <v>77388.120200000005</v>
      </c>
      <c r="AX324" s="20">
        <v>102</v>
      </c>
      <c r="AY324" s="20">
        <v>300</v>
      </c>
      <c r="AZ324" s="19">
        <v>355000</v>
      </c>
      <c r="BA324" s="19">
        <v>83506.77</v>
      </c>
      <c r="BB324" s="21">
        <v>90</v>
      </c>
      <c r="BC324" s="21">
        <v>86.112905815899694</v>
      </c>
      <c r="BD324" s="21">
        <v>8.7200000000000006</v>
      </c>
      <c r="BE324" s="21"/>
      <c r="BF324" s="17" t="s">
        <v>75</v>
      </c>
      <c r="BG324" s="14"/>
      <c r="BH324" s="17" t="s">
        <v>120</v>
      </c>
      <c r="BI324" s="17" t="s">
        <v>151</v>
      </c>
      <c r="BJ324" s="17" t="s">
        <v>122</v>
      </c>
      <c r="BK324" s="17" t="s">
        <v>79</v>
      </c>
      <c r="BL324" s="15" t="s">
        <v>80</v>
      </c>
      <c r="BM324" s="21">
        <v>622479.60710519599</v>
      </c>
      <c r="BN324" s="15" t="s">
        <v>81</v>
      </c>
      <c r="BO324" s="21"/>
      <c r="BP324" s="22">
        <v>39141</v>
      </c>
      <c r="BQ324" s="22">
        <v>48274</v>
      </c>
      <c r="BR324" s="21">
        <v>21425.274099999999</v>
      </c>
      <c r="BS324" s="21">
        <v>69.59</v>
      </c>
      <c r="BT324" s="21">
        <v>44.925199999999997</v>
      </c>
    </row>
    <row r="325" spans="1:72" s="1" customFormat="1" ht="18.2" customHeight="1" x14ac:dyDescent="0.15">
      <c r="A325" s="5">
        <v>323</v>
      </c>
      <c r="B325" s="6" t="s">
        <v>99</v>
      </c>
      <c r="C325" s="6" t="s">
        <v>73</v>
      </c>
      <c r="D325" s="7">
        <v>45139</v>
      </c>
      <c r="E325" s="8" t="s">
        <v>595</v>
      </c>
      <c r="F325" s="9">
        <v>168</v>
      </c>
      <c r="G325" s="9">
        <v>167</v>
      </c>
      <c r="H325" s="10">
        <v>57497.390399999997</v>
      </c>
      <c r="I325" s="10">
        <v>37759.82</v>
      </c>
      <c r="J325" s="10">
        <v>0</v>
      </c>
      <c r="K325" s="10">
        <v>95257.210399999996</v>
      </c>
      <c r="L325" s="10">
        <v>390.49680000000001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95257.210399999996</v>
      </c>
      <c r="T325" s="10">
        <v>96434.2932</v>
      </c>
      <c r="U325" s="10">
        <v>417.8143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96852.107499999998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/>
      <c r="AT325" s="10">
        <v>0</v>
      </c>
      <c r="AU325" s="10">
        <f t="shared" si="5"/>
        <v>0</v>
      </c>
      <c r="AV325" s="10">
        <v>38150.316800000001</v>
      </c>
      <c r="AW325" s="10">
        <v>96852.107499999998</v>
      </c>
      <c r="AX325" s="11">
        <v>102</v>
      </c>
      <c r="AY325" s="11">
        <v>300</v>
      </c>
      <c r="AZ325" s="10">
        <v>419000</v>
      </c>
      <c r="BA325" s="10">
        <v>98561.51</v>
      </c>
      <c r="BB325" s="12">
        <v>90</v>
      </c>
      <c r="BC325" s="12">
        <v>86.982727192389802</v>
      </c>
      <c r="BD325" s="12">
        <v>8.7200000000000006</v>
      </c>
      <c r="BE325" s="12"/>
      <c r="BF325" s="8" t="s">
        <v>75</v>
      </c>
      <c r="BG325" s="5"/>
      <c r="BH325" s="8" t="s">
        <v>120</v>
      </c>
      <c r="BI325" s="8" t="s">
        <v>151</v>
      </c>
      <c r="BJ325" s="8" t="s">
        <v>122</v>
      </c>
      <c r="BK325" s="8" t="s">
        <v>79</v>
      </c>
      <c r="BL325" s="6" t="s">
        <v>80</v>
      </c>
      <c r="BM325" s="12">
        <v>742122.44472190901</v>
      </c>
      <c r="BN325" s="6" t="s">
        <v>81</v>
      </c>
      <c r="BO325" s="12"/>
      <c r="BP325" s="13">
        <v>39141</v>
      </c>
      <c r="BQ325" s="13">
        <v>48274</v>
      </c>
      <c r="BR325" s="12">
        <v>26596.150699999998</v>
      </c>
      <c r="BS325" s="12">
        <v>82.13</v>
      </c>
      <c r="BT325" s="12">
        <v>44.925199999999997</v>
      </c>
    </row>
    <row r="326" spans="1:72" s="1" customFormat="1" ht="18.2" customHeight="1" x14ac:dyDescent="0.15">
      <c r="A326" s="14">
        <v>324</v>
      </c>
      <c r="B326" s="15" t="s">
        <v>99</v>
      </c>
      <c r="C326" s="15" t="s">
        <v>73</v>
      </c>
      <c r="D326" s="16">
        <v>45139</v>
      </c>
      <c r="E326" s="17" t="s">
        <v>596</v>
      </c>
      <c r="F326" s="18">
        <v>154</v>
      </c>
      <c r="G326" s="18">
        <v>153</v>
      </c>
      <c r="H326" s="19">
        <v>58097.899100000002</v>
      </c>
      <c r="I326" s="19">
        <v>35455.299299999999</v>
      </c>
      <c r="J326" s="19">
        <v>0</v>
      </c>
      <c r="K326" s="19">
        <v>93553.198399999994</v>
      </c>
      <c r="L326" s="19">
        <v>383.94850000000002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93553.198399999994</v>
      </c>
      <c r="T326" s="19">
        <v>87090.410699999993</v>
      </c>
      <c r="U326" s="19">
        <v>422.17750000000001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87512.588199999998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0">
        <v>0</v>
      </c>
      <c r="AU326" s="19">
        <f t="shared" si="5"/>
        <v>0</v>
      </c>
      <c r="AV326" s="19">
        <v>35839.247799999997</v>
      </c>
      <c r="AW326" s="19">
        <v>87512.588199999998</v>
      </c>
      <c r="AX326" s="20">
        <v>104</v>
      </c>
      <c r="AY326" s="20">
        <v>300</v>
      </c>
      <c r="AZ326" s="19">
        <v>419000</v>
      </c>
      <c r="BA326" s="19">
        <v>98294.92</v>
      </c>
      <c r="BB326" s="21">
        <v>90</v>
      </c>
      <c r="BC326" s="21">
        <v>85.658423202338398</v>
      </c>
      <c r="BD326" s="21">
        <v>8.7200000000000006</v>
      </c>
      <c r="BE326" s="21"/>
      <c r="BF326" s="17" t="s">
        <v>75</v>
      </c>
      <c r="BG326" s="14"/>
      <c r="BH326" s="17" t="s">
        <v>120</v>
      </c>
      <c r="BI326" s="17" t="s">
        <v>151</v>
      </c>
      <c r="BJ326" s="17" t="s">
        <v>122</v>
      </c>
      <c r="BK326" s="17" t="s">
        <v>79</v>
      </c>
      <c r="BL326" s="15" t="s">
        <v>80</v>
      </c>
      <c r="BM326" s="21">
        <v>728846.96094524499</v>
      </c>
      <c r="BN326" s="15" t="s">
        <v>81</v>
      </c>
      <c r="BO326" s="21"/>
      <c r="BP326" s="22">
        <v>39182</v>
      </c>
      <c r="BQ326" s="22">
        <v>48335</v>
      </c>
      <c r="BR326" s="21">
        <v>24222.455399999999</v>
      </c>
      <c r="BS326" s="21">
        <v>81.91</v>
      </c>
      <c r="BT326" s="21">
        <v>44.925199999999997</v>
      </c>
    </row>
    <row r="327" spans="1:72" s="1" customFormat="1" ht="18.2" customHeight="1" x14ac:dyDescent="0.15">
      <c r="A327" s="5">
        <v>325</v>
      </c>
      <c r="B327" s="6" t="s">
        <v>99</v>
      </c>
      <c r="C327" s="6" t="s">
        <v>73</v>
      </c>
      <c r="D327" s="7">
        <v>45139</v>
      </c>
      <c r="E327" s="8" t="s">
        <v>597</v>
      </c>
      <c r="F327" s="9">
        <v>153</v>
      </c>
      <c r="G327" s="9">
        <v>152</v>
      </c>
      <c r="H327" s="10">
        <v>32094.2464</v>
      </c>
      <c r="I327" s="10">
        <v>58285.365599999997</v>
      </c>
      <c r="J327" s="10">
        <v>0</v>
      </c>
      <c r="K327" s="10">
        <v>90379.611999999994</v>
      </c>
      <c r="L327" s="10">
        <v>632.86689999999999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90379.611999999994</v>
      </c>
      <c r="T327" s="10">
        <v>73306.508799999996</v>
      </c>
      <c r="U327" s="10">
        <v>232.94990000000001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73539.458700000003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0">
        <v>0</v>
      </c>
      <c r="AU327" s="10">
        <f t="shared" si="5"/>
        <v>0</v>
      </c>
      <c r="AV327" s="10">
        <v>58918.232499999998</v>
      </c>
      <c r="AW327" s="10">
        <v>73539.458700000003</v>
      </c>
      <c r="AX327" s="11">
        <v>44</v>
      </c>
      <c r="AY327" s="11">
        <v>240</v>
      </c>
      <c r="AZ327" s="10">
        <v>419000</v>
      </c>
      <c r="BA327" s="10">
        <v>98257.78</v>
      </c>
      <c r="BB327" s="12">
        <v>90</v>
      </c>
      <c r="BC327" s="12">
        <v>82.783928967253303</v>
      </c>
      <c r="BD327" s="12">
        <v>8.7100000000000009</v>
      </c>
      <c r="BE327" s="12"/>
      <c r="BF327" s="8" t="s">
        <v>75</v>
      </c>
      <c r="BG327" s="5"/>
      <c r="BH327" s="8" t="s">
        <v>120</v>
      </c>
      <c r="BI327" s="8" t="s">
        <v>151</v>
      </c>
      <c r="BJ327" s="8" t="s">
        <v>122</v>
      </c>
      <c r="BK327" s="8" t="s">
        <v>79</v>
      </c>
      <c r="BL327" s="6" t="s">
        <v>80</v>
      </c>
      <c r="BM327" s="12">
        <v>704122.43155986397</v>
      </c>
      <c r="BN327" s="6" t="s">
        <v>81</v>
      </c>
      <c r="BO327" s="12"/>
      <c r="BP327" s="13">
        <v>39185</v>
      </c>
      <c r="BQ327" s="13">
        <v>46508</v>
      </c>
      <c r="BR327" s="12">
        <v>23636.541300000001</v>
      </c>
      <c r="BS327" s="12">
        <v>81.88</v>
      </c>
      <c r="BT327" s="12">
        <v>44.925199999999997</v>
      </c>
    </row>
    <row r="328" spans="1:72" s="1" customFormat="1" ht="18.2" customHeight="1" x14ac:dyDescent="0.15">
      <c r="A328" s="14">
        <v>326</v>
      </c>
      <c r="B328" s="15" t="s">
        <v>99</v>
      </c>
      <c r="C328" s="15" t="s">
        <v>73</v>
      </c>
      <c r="D328" s="16">
        <v>45139</v>
      </c>
      <c r="E328" s="17" t="s">
        <v>598</v>
      </c>
      <c r="F328" s="18">
        <v>155</v>
      </c>
      <c r="G328" s="18">
        <v>154</v>
      </c>
      <c r="H328" s="19">
        <v>57988.919600000001</v>
      </c>
      <c r="I328" s="19">
        <v>35512.875099999997</v>
      </c>
      <c r="J328" s="19">
        <v>0</v>
      </c>
      <c r="K328" s="19">
        <v>93501.794699999999</v>
      </c>
      <c r="L328" s="19">
        <v>383.2167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93501.794699999999</v>
      </c>
      <c r="T328" s="19">
        <v>87605.83</v>
      </c>
      <c r="U328" s="19">
        <v>421.38580000000002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88027.215800000005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/>
      <c r="AT328" s="10">
        <v>0</v>
      </c>
      <c r="AU328" s="19">
        <f t="shared" si="5"/>
        <v>0</v>
      </c>
      <c r="AV328" s="19">
        <v>35896.091800000002</v>
      </c>
      <c r="AW328" s="19">
        <v>88027.215800000005</v>
      </c>
      <c r="AX328" s="20">
        <v>104</v>
      </c>
      <c r="AY328" s="20">
        <v>300</v>
      </c>
      <c r="AZ328" s="19">
        <v>419000</v>
      </c>
      <c r="BA328" s="19">
        <v>98109.36</v>
      </c>
      <c r="BB328" s="21">
        <v>90</v>
      </c>
      <c r="BC328" s="21">
        <v>85.773279155016397</v>
      </c>
      <c r="BD328" s="21">
        <v>8.7200000000000006</v>
      </c>
      <c r="BE328" s="21"/>
      <c r="BF328" s="17" t="s">
        <v>75</v>
      </c>
      <c r="BG328" s="14"/>
      <c r="BH328" s="17" t="s">
        <v>120</v>
      </c>
      <c r="BI328" s="17" t="s">
        <v>151</v>
      </c>
      <c r="BJ328" s="17" t="s">
        <v>122</v>
      </c>
      <c r="BK328" s="17" t="s">
        <v>79</v>
      </c>
      <c r="BL328" s="15" t="s">
        <v>80</v>
      </c>
      <c r="BM328" s="21">
        <v>728446.489008773</v>
      </c>
      <c r="BN328" s="15" t="s">
        <v>81</v>
      </c>
      <c r="BO328" s="21"/>
      <c r="BP328" s="22">
        <v>39198</v>
      </c>
      <c r="BQ328" s="22">
        <v>48335</v>
      </c>
      <c r="BR328" s="21">
        <v>24390.775300000001</v>
      </c>
      <c r="BS328" s="21">
        <v>81.760000000000005</v>
      </c>
      <c r="BT328" s="21">
        <v>44.925199999999997</v>
      </c>
    </row>
    <row r="329" spans="1:72" s="1" customFormat="1" ht="18.2" customHeight="1" x14ac:dyDescent="0.15">
      <c r="A329" s="5">
        <v>327</v>
      </c>
      <c r="B329" s="6" t="s">
        <v>99</v>
      </c>
      <c r="C329" s="6" t="s">
        <v>73</v>
      </c>
      <c r="D329" s="7">
        <v>45139</v>
      </c>
      <c r="E329" s="8" t="s">
        <v>599</v>
      </c>
      <c r="F329" s="9">
        <v>157</v>
      </c>
      <c r="G329" s="9">
        <v>156</v>
      </c>
      <c r="H329" s="10">
        <v>58435.423300000002</v>
      </c>
      <c r="I329" s="10">
        <v>35554.430899999999</v>
      </c>
      <c r="J329" s="10">
        <v>0</v>
      </c>
      <c r="K329" s="10">
        <v>93989.854200000002</v>
      </c>
      <c r="L329" s="10">
        <v>380.98469999999998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93989.854200000002</v>
      </c>
      <c r="T329" s="10">
        <v>89330.405499999993</v>
      </c>
      <c r="U329" s="10">
        <v>424.63029999999998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89755.035799999998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0">
        <v>0</v>
      </c>
      <c r="AU329" s="10">
        <f t="shared" si="5"/>
        <v>0</v>
      </c>
      <c r="AV329" s="10">
        <v>35935.4156</v>
      </c>
      <c r="AW329" s="10">
        <v>89755.035799999998</v>
      </c>
      <c r="AX329" s="11">
        <v>105</v>
      </c>
      <c r="AY329" s="11">
        <v>300</v>
      </c>
      <c r="AZ329" s="10">
        <v>419000</v>
      </c>
      <c r="BA329" s="10">
        <v>98232.72</v>
      </c>
      <c r="BB329" s="12">
        <v>90</v>
      </c>
      <c r="BC329" s="12">
        <v>86.112721687844896</v>
      </c>
      <c r="BD329" s="12">
        <v>8.7200000000000006</v>
      </c>
      <c r="BE329" s="12"/>
      <c r="BF329" s="8" t="s">
        <v>93</v>
      </c>
      <c r="BG329" s="5"/>
      <c r="BH329" s="8" t="s">
        <v>120</v>
      </c>
      <c r="BI329" s="8" t="s">
        <v>151</v>
      </c>
      <c r="BJ329" s="8" t="s">
        <v>122</v>
      </c>
      <c r="BK329" s="8" t="s">
        <v>79</v>
      </c>
      <c r="BL329" s="6" t="s">
        <v>80</v>
      </c>
      <c r="BM329" s="12">
        <v>732248.82489273197</v>
      </c>
      <c r="BN329" s="6" t="s">
        <v>81</v>
      </c>
      <c r="BO329" s="12"/>
      <c r="BP329" s="13">
        <v>39206</v>
      </c>
      <c r="BQ329" s="13">
        <v>48366</v>
      </c>
      <c r="BR329" s="12">
        <v>24679.9781</v>
      </c>
      <c r="BS329" s="12">
        <v>81.86</v>
      </c>
      <c r="BT329" s="12">
        <v>44.925199999999997</v>
      </c>
    </row>
    <row r="330" spans="1:72" s="1" customFormat="1" ht="18.2" customHeight="1" x14ac:dyDescent="0.15">
      <c r="A330" s="14">
        <v>328</v>
      </c>
      <c r="B330" s="15" t="s">
        <v>99</v>
      </c>
      <c r="C330" s="15" t="s">
        <v>73</v>
      </c>
      <c r="D330" s="16">
        <v>45139</v>
      </c>
      <c r="E330" s="17" t="s">
        <v>600</v>
      </c>
      <c r="F330" s="18">
        <v>164</v>
      </c>
      <c r="G330" s="18">
        <v>163</v>
      </c>
      <c r="H330" s="19">
        <v>58420.207999999999</v>
      </c>
      <c r="I330" s="19">
        <v>36379.007400000002</v>
      </c>
      <c r="J330" s="19">
        <v>0</v>
      </c>
      <c r="K330" s="19">
        <v>94799.215400000001</v>
      </c>
      <c r="L330" s="19">
        <v>380.887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94799.215400000001</v>
      </c>
      <c r="T330" s="19">
        <v>94111.324299999993</v>
      </c>
      <c r="U330" s="19">
        <v>424.51949999999999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94535.843800000002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0">
        <v>0</v>
      </c>
      <c r="AU330" s="19">
        <f t="shared" si="5"/>
        <v>0</v>
      </c>
      <c r="AV330" s="19">
        <v>36759.894399999997</v>
      </c>
      <c r="AW330" s="19">
        <v>94535.843800000002</v>
      </c>
      <c r="AX330" s="20">
        <v>105</v>
      </c>
      <c r="AY330" s="20">
        <v>300</v>
      </c>
      <c r="AZ330" s="19">
        <v>419000</v>
      </c>
      <c r="BA330" s="19">
        <v>98207.26</v>
      </c>
      <c r="BB330" s="21">
        <v>90</v>
      </c>
      <c r="BC330" s="21">
        <v>86.876768438504399</v>
      </c>
      <c r="BD330" s="21">
        <v>8.7200000000000006</v>
      </c>
      <c r="BE330" s="21"/>
      <c r="BF330" s="17" t="s">
        <v>75</v>
      </c>
      <c r="BG330" s="14"/>
      <c r="BH330" s="17" t="s">
        <v>120</v>
      </c>
      <c r="BI330" s="17" t="s">
        <v>151</v>
      </c>
      <c r="BJ330" s="17" t="s">
        <v>122</v>
      </c>
      <c r="BK330" s="17" t="s">
        <v>79</v>
      </c>
      <c r="BL330" s="15" t="s">
        <v>80</v>
      </c>
      <c r="BM330" s="21">
        <v>738554.33299951896</v>
      </c>
      <c r="BN330" s="15" t="s">
        <v>81</v>
      </c>
      <c r="BO330" s="21"/>
      <c r="BP330" s="22">
        <v>39227</v>
      </c>
      <c r="BQ330" s="22">
        <v>48366</v>
      </c>
      <c r="BR330" s="21">
        <v>25856.8959</v>
      </c>
      <c r="BS330" s="21">
        <v>81.84</v>
      </c>
      <c r="BT330" s="21">
        <v>44.925199999999997</v>
      </c>
    </row>
    <row r="331" spans="1:72" s="1" customFormat="1" ht="18.2" customHeight="1" x14ac:dyDescent="0.15">
      <c r="A331" s="5">
        <v>329</v>
      </c>
      <c r="B331" s="6" t="s">
        <v>99</v>
      </c>
      <c r="C331" s="6" t="s">
        <v>73</v>
      </c>
      <c r="D331" s="7">
        <v>45139</v>
      </c>
      <c r="E331" s="8" t="s">
        <v>601</v>
      </c>
      <c r="F331" s="9">
        <v>172</v>
      </c>
      <c r="G331" s="9">
        <v>171</v>
      </c>
      <c r="H331" s="10">
        <v>58435.44</v>
      </c>
      <c r="I331" s="10">
        <v>37400.210500000001</v>
      </c>
      <c r="J331" s="10">
        <v>0</v>
      </c>
      <c r="K331" s="10">
        <v>95835.650500000003</v>
      </c>
      <c r="L331" s="10">
        <v>380.98450000000003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95835.650500000003</v>
      </c>
      <c r="T331" s="10">
        <v>99698.837400000004</v>
      </c>
      <c r="U331" s="10">
        <v>424.63049999999998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100123.4679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>
        <v>0</v>
      </c>
      <c r="AU331" s="10">
        <f t="shared" si="5"/>
        <v>0</v>
      </c>
      <c r="AV331" s="10">
        <v>37781.195</v>
      </c>
      <c r="AW331" s="10">
        <v>100123.4679</v>
      </c>
      <c r="AX331" s="11">
        <v>105</v>
      </c>
      <c r="AY331" s="11">
        <v>300</v>
      </c>
      <c r="AZ331" s="10">
        <v>419000</v>
      </c>
      <c r="BA331" s="10">
        <v>98232.72</v>
      </c>
      <c r="BB331" s="12">
        <v>90</v>
      </c>
      <c r="BC331" s="12">
        <v>87.803824886453299</v>
      </c>
      <c r="BD331" s="12">
        <v>8.7200000000000006</v>
      </c>
      <c r="BE331" s="12"/>
      <c r="BF331" s="8" t="s">
        <v>93</v>
      </c>
      <c r="BG331" s="5"/>
      <c r="BH331" s="8" t="s">
        <v>120</v>
      </c>
      <c r="BI331" s="8" t="s">
        <v>151</v>
      </c>
      <c r="BJ331" s="8" t="s">
        <v>122</v>
      </c>
      <c r="BK331" s="8" t="s">
        <v>79</v>
      </c>
      <c r="BL331" s="6" t="s">
        <v>80</v>
      </c>
      <c r="BM331" s="12">
        <v>746628.91073466104</v>
      </c>
      <c r="BN331" s="6" t="s">
        <v>81</v>
      </c>
      <c r="BO331" s="12"/>
      <c r="BP331" s="13">
        <v>39206</v>
      </c>
      <c r="BQ331" s="13">
        <v>48366</v>
      </c>
      <c r="BR331" s="12">
        <v>27170.987700000001</v>
      </c>
      <c r="BS331" s="12">
        <v>81.86</v>
      </c>
      <c r="BT331" s="12">
        <v>44.925199999999997</v>
      </c>
    </row>
    <row r="332" spans="1:72" s="1" customFormat="1" ht="18.2" customHeight="1" x14ac:dyDescent="0.15">
      <c r="A332" s="14">
        <v>330</v>
      </c>
      <c r="B332" s="15" t="s">
        <v>99</v>
      </c>
      <c r="C332" s="15" t="s">
        <v>73</v>
      </c>
      <c r="D332" s="16">
        <v>45139</v>
      </c>
      <c r="E332" s="17" t="s">
        <v>602</v>
      </c>
      <c r="F332" s="18">
        <v>153</v>
      </c>
      <c r="G332" s="18">
        <v>152</v>
      </c>
      <c r="H332" s="19">
        <v>59104.117299999998</v>
      </c>
      <c r="I332" s="19">
        <v>34990.9764</v>
      </c>
      <c r="J332" s="19">
        <v>0</v>
      </c>
      <c r="K332" s="19">
        <v>94095.093699999998</v>
      </c>
      <c r="L332" s="19">
        <v>380.19290000000001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94095.093699999998</v>
      </c>
      <c r="T332" s="19">
        <v>87288.613100000002</v>
      </c>
      <c r="U332" s="19">
        <v>429.4896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87718.102700000003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0">
        <v>0</v>
      </c>
      <c r="AU332" s="19">
        <f t="shared" si="5"/>
        <v>0</v>
      </c>
      <c r="AV332" s="19">
        <v>35371.169300000001</v>
      </c>
      <c r="AW332" s="19">
        <v>87718.102700000003</v>
      </c>
      <c r="AX332" s="20">
        <v>106</v>
      </c>
      <c r="AY332" s="20">
        <v>300</v>
      </c>
      <c r="AZ332" s="19">
        <v>419000</v>
      </c>
      <c r="BA332" s="19">
        <v>98728.83</v>
      </c>
      <c r="BB332" s="21">
        <v>90</v>
      </c>
      <c r="BC332" s="21">
        <v>85.775942376710006</v>
      </c>
      <c r="BD332" s="21">
        <v>8.7200000000000006</v>
      </c>
      <c r="BE332" s="21"/>
      <c r="BF332" s="17" t="s">
        <v>93</v>
      </c>
      <c r="BG332" s="14"/>
      <c r="BH332" s="17" t="s">
        <v>120</v>
      </c>
      <c r="BI332" s="17" t="s">
        <v>151</v>
      </c>
      <c r="BJ332" s="17" t="s">
        <v>122</v>
      </c>
      <c r="BK332" s="17" t="s">
        <v>79</v>
      </c>
      <c r="BL332" s="15" t="s">
        <v>80</v>
      </c>
      <c r="BM332" s="21">
        <v>733068.716580651</v>
      </c>
      <c r="BN332" s="15" t="s">
        <v>81</v>
      </c>
      <c r="BO332" s="21"/>
      <c r="BP332" s="22">
        <v>39246</v>
      </c>
      <c r="BQ332" s="22">
        <v>48396</v>
      </c>
      <c r="BR332" s="21">
        <v>24240.6047</v>
      </c>
      <c r="BS332" s="21">
        <v>82.27</v>
      </c>
      <c r="BT332" s="21">
        <v>44.925199999999997</v>
      </c>
    </row>
    <row r="333" spans="1:72" s="1" customFormat="1" ht="18.2" customHeight="1" x14ac:dyDescent="0.15">
      <c r="A333" s="5">
        <v>331</v>
      </c>
      <c r="B333" s="6" t="s">
        <v>99</v>
      </c>
      <c r="C333" s="6" t="s">
        <v>73</v>
      </c>
      <c r="D333" s="7">
        <v>45139</v>
      </c>
      <c r="E333" s="8" t="s">
        <v>603</v>
      </c>
      <c r="F333" s="9">
        <v>166</v>
      </c>
      <c r="G333" s="9">
        <v>165</v>
      </c>
      <c r="H333" s="10">
        <v>58435.423300000002</v>
      </c>
      <c r="I333" s="10">
        <v>36652.986599999997</v>
      </c>
      <c r="J333" s="10">
        <v>0</v>
      </c>
      <c r="K333" s="10">
        <v>95088.409899999999</v>
      </c>
      <c r="L333" s="10">
        <v>380.98469999999998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95088.409899999999</v>
      </c>
      <c r="T333" s="10">
        <v>95516.386599999998</v>
      </c>
      <c r="U333" s="10">
        <v>424.63029999999998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95941.016900000002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>
        <v>0</v>
      </c>
      <c r="AU333" s="10">
        <f t="shared" si="5"/>
        <v>0</v>
      </c>
      <c r="AV333" s="10">
        <v>37033.971299999997</v>
      </c>
      <c r="AW333" s="10">
        <v>95941.016900000002</v>
      </c>
      <c r="AX333" s="11">
        <v>105</v>
      </c>
      <c r="AY333" s="11">
        <v>300</v>
      </c>
      <c r="AZ333" s="10">
        <v>419000</v>
      </c>
      <c r="BA333" s="10">
        <v>98232.72</v>
      </c>
      <c r="BB333" s="12">
        <v>90</v>
      </c>
      <c r="BC333" s="12">
        <v>87.119209271615404</v>
      </c>
      <c r="BD333" s="12">
        <v>8.7200000000000006</v>
      </c>
      <c r="BE333" s="12"/>
      <c r="BF333" s="8" t="s">
        <v>93</v>
      </c>
      <c r="BG333" s="5"/>
      <c r="BH333" s="8" t="s">
        <v>120</v>
      </c>
      <c r="BI333" s="8" t="s">
        <v>151</v>
      </c>
      <c r="BJ333" s="8" t="s">
        <v>122</v>
      </c>
      <c r="BK333" s="8" t="s">
        <v>79</v>
      </c>
      <c r="BL333" s="6" t="s">
        <v>80</v>
      </c>
      <c r="BM333" s="12">
        <v>740807.36695294804</v>
      </c>
      <c r="BN333" s="6" t="s">
        <v>81</v>
      </c>
      <c r="BO333" s="12"/>
      <c r="BP333" s="13">
        <v>39206</v>
      </c>
      <c r="BQ333" s="13">
        <v>48366</v>
      </c>
      <c r="BR333" s="12">
        <v>26207.3056</v>
      </c>
      <c r="BS333" s="12">
        <v>81.86</v>
      </c>
      <c r="BT333" s="12">
        <v>44.925199999999997</v>
      </c>
    </row>
    <row r="334" spans="1:72" s="1" customFormat="1" ht="18.2" customHeight="1" x14ac:dyDescent="0.15">
      <c r="A334" s="14">
        <v>332</v>
      </c>
      <c r="B334" s="15" t="s">
        <v>99</v>
      </c>
      <c r="C334" s="15" t="s">
        <v>73</v>
      </c>
      <c r="D334" s="16">
        <v>45139</v>
      </c>
      <c r="E334" s="17" t="s">
        <v>604</v>
      </c>
      <c r="F334" s="18">
        <v>170</v>
      </c>
      <c r="G334" s="18">
        <v>169</v>
      </c>
      <c r="H334" s="19">
        <v>57988.946499999998</v>
      </c>
      <c r="I334" s="19">
        <v>37285.341099999998</v>
      </c>
      <c r="J334" s="19">
        <v>0</v>
      </c>
      <c r="K334" s="19">
        <v>95274.287599999996</v>
      </c>
      <c r="L334" s="19">
        <v>383.2165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95274.287599999996</v>
      </c>
      <c r="T334" s="19">
        <v>97902.296199999997</v>
      </c>
      <c r="U334" s="19">
        <v>421.38600000000002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98323.682199999996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/>
      <c r="AT334" s="10">
        <v>0</v>
      </c>
      <c r="AU334" s="19">
        <f t="shared" si="5"/>
        <v>0</v>
      </c>
      <c r="AV334" s="19">
        <v>37668.5576</v>
      </c>
      <c r="AW334" s="19">
        <v>98323.682199999996</v>
      </c>
      <c r="AX334" s="20">
        <v>104</v>
      </c>
      <c r="AY334" s="20">
        <v>300</v>
      </c>
      <c r="AZ334" s="19">
        <v>419000</v>
      </c>
      <c r="BA334" s="19">
        <v>98109.36</v>
      </c>
      <c r="BB334" s="21">
        <v>90</v>
      </c>
      <c r="BC334" s="21">
        <v>87.399264290379605</v>
      </c>
      <c r="BD334" s="21">
        <v>8.7200000000000006</v>
      </c>
      <c r="BE334" s="21"/>
      <c r="BF334" s="17" t="s">
        <v>93</v>
      </c>
      <c r="BG334" s="14"/>
      <c r="BH334" s="17" t="s">
        <v>120</v>
      </c>
      <c r="BI334" s="17" t="s">
        <v>151</v>
      </c>
      <c r="BJ334" s="17" t="s">
        <v>122</v>
      </c>
      <c r="BK334" s="17" t="s">
        <v>79</v>
      </c>
      <c r="BL334" s="15" t="s">
        <v>80</v>
      </c>
      <c r="BM334" s="21">
        <v>742255.48843964702</v>
      </c>
      <c r="BN334" s="15" t="s">
        <v>81</v>
      </c>
      <c r="BO334" s="21"/>
      <c r="BP334" s="22">
        <v>39198</v>
      </c>
      <c r="BQ334" s="22">
        <v>48335</v>
      </c>
      <c r="BR334" s="21">
        <v>26805.3475</v>
      </c>
      <c r="BS334" s="21">
        <v>81.760000000000005</v>
      </c>
      <c r="BT334" s="21">
        <v>44.925199999999997</v>
      </c>
    </row>
    <row r="335" spans="1:72" s="1" customFormat="1" ht="18.2" customHeight="1" x14ac:dyDescent="0.15">
      <c r="A335" s="5">
        <v>333</v>
      </c>
      <c r="B335" s="6" t="s">
        <v>99</v>
      </c>
      <c r="C335" s="6" t="s">
        <v>73</v>
      </c>
      <c r="D335" s="7">
        <v>45139</v>
      </c>
      <c r="E335" s="8" t="s">
        <v>605</v>
      </c>
      <c r="F335" s="9">
        <v>172</v>
      </c>
      <c r="G335" s="9">
        <v>171</v>
      </c>
      <c r="H335" s="10">
        <v>58435.379800000002</v>
      </c>
      <c r="I335" s="10">
        <v>37291.053399999997</v>
      </c>
      <c r="J335" s="10">
        <v>0</v>
      </c>
      <c r="K335" s="10">
        <v>95726.433199999999</v>
      </c>
      <c r="L335" s="10">
        <v>380.98509999999999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95726.433199999999</v>
      </c>
      <c r="T335" s="10">
        <v>99677.891699999993</v>
      </c>
      <c r="U335" s="10">
        <v>424.62990000000002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100102.52159999999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/>
      <c r="AT335" s="10">
        <v>0</v>
      </c>
      <c r="AU335" s="10">
        <f t="shared" si="5"/>
        <v>0</v>
      </c>
      <c r="AV335" s="10">
        <v>37672.038500000002</v>
      </c>
      <c r="AW335" s="10">
        <v>100102.52159999999</v>
      </c>
      <c r="AX335" s="11">
        <v>105</v>
      </c>
      <c r="AY335" s="11">
        <v>300</v>
      </c>
      <c r="AZ335" s="10">
        <v>419000</v>
      </c>
      <c r="BA335" s="10">
        <v>98232.71</v>
      </c>
      <c r="BB335" s="12">
        <v>90</v>
      </c>
      <c r="BC335" s="12">
        <v>87.703769833897496</v>
      </c>
      <c r="BD335" s="12">
        <v>8.7200000000000006</v>
      </c>
      <c r="BE335" s="12"/>
      <c r="BF335" s="8" t="s">
        <v>75</v>
      </c>
      <c r="BG335" s="5"/>
      <c r="BH335" s="8" t="s">
        <v>120</v>
      </c>
      <c r="BI335" s="8" t="s">
        <v>151</v>
      </c>
      <c r="BJ335" s="8" t="s">
        <v>122</v>
      </c>
      <c r="BK335" s="8" t="s">
        <v>79</v>
      </c>
      <c r="BL335" s="6" t="s">
        <v>80</v>
      </c>
      <c r="BM335" s="12">
        <v>745778.02911276999</v>
      </c>
      <c r="BN335" s="6" t="s">
        <v>81</v>
      </c>
      <c r="BO335" s="12"/>
      <c r="BP335" s="13">
        <v>39206</v>
      </c>
      <c r="BQ335" s="13">
        <v>48366</v>
      </c>
      <c r="BR335" s="12">
        <v>25603.347099999999</v>
      </c>
      <c r="BS335" s="12">
        <v>81.86</v>
      </c>
      <c r="BT335" s="12">
        <v>44.925199999999997</v>
      </c>
    </row>
    <row r="336" spans="1:72" s="1" customFormat="1" ht="18.2" customHeight="1" x14ac:dyDescent="0.15">
      <c r="A336" s="14">
        <v>334</v>
      </c>
      <c r="B336" s="15" t="s">
        <v>99</v>
      </c>
      <c r="C336" s="15" t="s">
        <v>73</v>
      </c>
      <c r="D336" s="16">
        <v>45139</v>
      </c>
      <c r="E336" s="17" t="s">
        <v>606</v>
      </c>
      <c r="F336" s="18">
        <v>177</v>
      </c>
      <c r="G336" s="18">
        <v>176</v>
      </c>
      <c r="H336" s="19">
        <v>60741.233099999998</v>
      </c>
      <c r="I336" s="19">
        <v>38828.695099999997</v>
      </c>
      <c r="J336" s="19">
        <v>0</v>
      </c>
      <c r="K336" s="19">
        <v>99569.928199999995</v>
      </c>
      <c r="L336" s="19">
        <v>390.72550000000001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99569.928199999995</v>
      </c>
      <c r="T336" s="19">
        <v>106835.9685</v>
      </c>
      <c r="U336" s="19">
        <v>441.38619999999997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107277.3547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/>
      <c r="AT336" s="10">
        <v>0</v>
      </c>
      <c r="AU336" s="19">
        <f t="shared" si="5"/>
        <v>0</v>
      </c>
      <c r="AV336" s="19">
        <v>39219.420599999998</v>
      </c>
      <c r="AW336" s="19">
        <v>107277.3547</v>
      </c>
      <c r="AX336" s="20">
        <v>106</v>
      </c>
      <c r="AY336" s="20">
        <v>300</v>
      </c>
      <c r="AZ336" s="19">
        <v>440000</v>
      </c>
      <c r="BA336" s="19">
        <v>101463.71</v>
      </c>
      <c r="BB336" s="21">
        <v>88.05</v>
      </c>
      <c r="BC336" s="21">
        <v>86.4065800275783</v>
      </c>
      <c r="BD336" s="21">
        <v>8.7200000000000006</v>
      </c>
      <c r="BE336" s="21"/>
      <c r="BF336" s="17" t="s">
        <v>75</v>
      </c>
      <c r="BG336" s="14"/>
      <c r="BH336" s="17" t="s">
        <v>120</v>
      </c>
      <c r="BI336" s="17" t="s">
        <v>151</v>
      </c>
      <c r="BJ336" s="17" t="s">
        <v>122</v>
      </c>
      <c r="BK336" s="17" t="s">
        <v>79</v>
      </c>
      <c r="BL336" s="15" t="s">
        <v>80</v>
      </c>
      <c r="BM336" s="21">
        <v>775721.63016615994</v>
      </c>
      <c r="BN336" s="15" t="s">
        <v>81</v>
      </c>
      <c r="BO336" s="21"/>
      <c r="BP336" s="22">
        <v>39254</v>
      </c>
      <c r="BQ336" s="22">
        <v>48396</v>
      </c>
      <c r="BR336" s="21">
        <v>27171.767800000001</v>
      </c>
      <c r="BS336" s="21">
        <v>84.55</v>
      </c>
      <c r="BT336" s="21">
        <v>44.925199999999997</v>
      </c>
    </row>
    <row r="337" spans="1:72" s="1" customFormat="1" ht="18.2" customHeight="1" x14ac:dyDescent="0.15">
      <c r="A337" s="5">
        <v>335</v>
      </c>
      <c r="B337" s="6" t="s">
        <v>99</v>
      </c>
      <c r="C337" s="6" t="s">
        <v>73</v>
      </c>
      <c r="D337" s="7">
        <v>45139</v>
      </c>
      <c r="E337" s="8" t="s">
        <v>607</v>
      </c>
      <c r="F337" s="9">
        <v>176</v>
      </c>
      <c r="G337" s="9">
        <v>175</v>
      </c>
      <c r="H337" s="10">
        <v>60827.152099999999</v>
      </c>
      <c r="I337" s="10">
        <v>39295.724099999999</v>
      </c>
      <c r="J337" s="10">
        <v>0</v>
      </c>
      <c r="K337" s="10">
        <v>100122.8762</v>
      </c>
      <c r="L337" s="10">
        <v>396.60149999999999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100122.8762</v>
      </c>
      <c r="T337" s="10">
        <v>106663.8184</v>
      </c>
      <c r="U337" s="10">
        <v>442.0093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107105.82769999999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>
        <v>0</v>
      </c>
      <c r="AU337" s="10">
        <f t="shared" si="5"/>
        <v>0</v>
      </c>
      <c r="AV337" s="10">
        <v>39692.325599999996</v>
      </c>
      <c r="AW337" s="10">
        <v>107105.82769999999</v>
      </c>
      <c r="AX337" s="11">
        <v>105</v>
      </c>
      <c r="AY337" s="11">
        <v>300</v>
      </c>
      <c r="AZ337" s="10">
        <v>440000</v>
      </c>
      <c r="BA337" s="10">
        <v>102255.62</v>
      </c>
      <c r="BB337" s="12">
        <v>89.24</v>
      </c>
      <c r="BC337" s="12">
        <v>87.378722774239705</v>
      </c>
      <c r="BD337" s="12">
        <v>8.7200000000000006</v>
      </c>
      <c r="BE337" s="12"/>
      <c r="BF337" s="8" t="s">
        <v>75</v>
      </c>
      <c r="BG337" s="5"/>
      <c r="BH337" s="8" t="s">
        <v>120</v>
      </c>
      <c r="BI337" s="8" t="s">
        <v>151</v>
      </c>
      <c r="BJ337" s="8" t="s">
        <v>122</v>
      </c>
      <c r="BK337" s="8" t="s">
        <v>79</v>
      </c>
      <c r="BL337" s="6" t="s">
        <v>80</v>
      </c>
      <c r="BM337" s="12">
        <v>780029.49431461596</v>
      </c>
      <c r="BN337" s="6" t="s">
        <v>81</v>
      </c>
      <c r="BO337" s="12"/>
      <c r="BP337" s="13">
        <v>39227</v>
      </c>
      <c r="BQ337" s="13">
        <v>48366</v>
      </c>
      <c r="BR337" s="12">
        <v>28952.0893</v>
      </c>
      <c r="BS337" s="12">
        <v>85.21</v>
      </c>
      <c r="BT337" s="12">
        <v>44.925199999999997</v>
      </c>
    </row>
    <row r="338" spans="1:72" s="1" customFormat="1" ht="18.2" customHeight="1" x14ac:dyDescent="0.15">
      <c r="A338" s="14">
        <v>336</v>
      </c>
      <c r="B338" s="15" t="s">
        <v>99</v>
      </c>
      <c r="C338" s="15" t="s">
        <v>73</v>
      </c>
      <c r="D338" s="16">
        <v>45139</v>
      </c>
      <c r="E338" s="17" t="s">
        <v>608</v>
      </c>
      <c r="F338" s="18">
        <v>175</v>
      </c>
      <c r="G338" s="18">
        <v>174</v>
      </c>
      <c r="H338" s="19">
        <v>60719.265399999997</v>
      </c>
      <c r="I338" s="19">
        <v>38569.765800000001</v>
      </c>
      <c r="J338" s="19">
        <v>0</v>
      </c>
      <c r="K338" s="19">
        <v>99289.031199999998</v>
      </c>
      <c r="L338" s="19">
        <v>390.62130000000002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99289.031199999998</v>
      </c>
      <c r="T338" s="19">
        <v>105354.67260000001</v>
      </c>
      <c r="U338" s="19">
        <v>441.226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105795.8986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0">
        <v>0</v>
      </c>
      <c r="AU338" s="19">
        <f t="shared" si="5"/>
        <v>0</v>
      </c>
      <c r="AV338" s="19">
        <v>38960.3871</v>
      </c>
      <c r="AW338" s="19">
        <v>105795.8986</v>
      </c>
      <c r="AX338" s="20">
        <v>106</v>
      </c>
      <c r="AY338" s="20">
        <v>300</v>
      </c>
      <c r="AZ338" s="19">
        <v>440000</v>
      </c>
      <c r="BA338" s="19">
        <v>101430.79</v>
      </c>
      <c r="BB338" s="21">
        <v>88.05</v>
      </c>
      <c r="BC338" s="21">
        <v>86.190782869383199</v>
      </c>
      <c r="BD338" s="21">
        <v>8.7200000000000006</v>
      </c>
      <c r="BE338" s="21"/>
      <c r="BF338" s="17" t="s">
        <v>93</v>
      </c>
      <c r="BG338" s="14"/>
      <c r="BH338" s="17" t="s">
        <v>120</v>
      </c>
      <c r="BI338" s="17" t="s">
        <v>151</v>
      </c>
      <c r="BJ338" s="17" t="s">
        <v>122</v>
      </c>
      <c r="BK338" s="17" t="s">
        <v>79</v>
      </c>
      <c r="BL338" s="15" t="s">
        <v>80</v>
      </c>
      <c r="BM338" s="21">
        <v>773533.23972852598</v>
      </c>
      <c r="BN338" s="15" t="s">
        <v>81</v>
      </c>
      <c r="BO338" s="21"/>
      <c r="BP338" s="22">
        <v>39246</v>
      </c>
      <c r="BQ338" s="22">
        <v>48396</v>
      </c>
      <c r="BR338" s="21">
        <v>26796.6018</v>
      </c>
      <c r="BS338" s="21">
        <v>84.52</v>
      </c>
      <c r="BT338" s="21">
        <v>44.925199999999997</v>
      </c>
    </row>
    <row r="339" spans="1:72" s="1" customFormat="1" ht="18.2" customHeight="1" x14ac:dyDescent="0.15">
      <c r="A339" s="5">
        <v>337</v>
      </c>
      <c r="B339" s="6" t="s">
        <v>99</v>
      </c>
      <c r="C339" s="6" t="s">
        <v>73</v>
      </c>
      <c r="D339" s="7">
        <v>45139</v>
      </c>
      <c r="E339" s="8" t="s">
        <v>609</v>
      </c>
      <c r="F339" s="9">
        <v>172</v>
      </c>
      <c r="G339" s="9">
        <v>171</v>
      </c>
      <c r="H339" s="10">
        <v>60862.2592</v>
      </c>
      <c r="I339" s="10">
        <v>38842.619100000004</v>
      </c>
      <c r="J339" s="10">
        <v>0</v>
      </c>
      <c r="K339" s="10">
        <v>99704.878299999997</v>
      </c>
      <c r="L339" s="10">
        <v>396.83679999999998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99704.878299999997</v>
      </c>
      <c r="T339" s="10">
        <v>103819.75810000001</v>
      </c>
      <c r="U339" s="10">
        <v>442.26549999999997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104262.0236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>
        <v>0</v>
      </c>
      <c r="AU339" s="10">
        <f t="shared" si="5"/>
        <v>0</v>
      </c>
      <c r="AV339" s="10">
        <v>39239.455900000001</v>
      </c>
      <c r="AW339" s="10">
        <v>104262.0236</v>
      </c>
      <c r="AX339" s="11">
        <v>105</v>
      </c>
      <c r="AY339" s="11">
        <v>300</v>
      </c>
      <c r="AZ339" s="10">
        <v>440000</v>
      </c>
      <c r="BA339" s="10">
        <v>102315.46</v>
      </c>
      <c r="BB339" s="12">
        <v>89.24</v>
      </c>
      <c r="BC339" s="12">
        <v>86.963039011817003</v>
      </c>
      <c r="BD339" s="12">
        <v>8.7200000000000006</v>
      </c>
      <c r="BE339" s="12"/>
      <c r="BF339" s="8" t="s">
        <v>75</v>
      </c>
      <c r="BG339" s="5"/>
      <c r="BH339" s="8" t="s">
        <v>120</v>
      </c>
      <c r="BI339" s="8" t="s">
        <v>151</v>
      </c>
      <c r="BJ339" s="8" t="s">
        <v>122</v>
      </c>
      <c r="BK339" s="8" t="s">
        <v>79</v>
      </c>
      <c r="BL339" s="6" t="s">
        <v>80</v>
      </c>
      <c r="BM339" s="12">
        <v>776772.98887913302</v>
      </c>
      <c r="BN339" s="6" t="s">
        <v>81</v>
      </c>
      <c r="BO339" s="12"/>
      <c r="BP339" s="13">
        <v>39220</v>
      </c>
      <c r="BQ339" s="13">
        <v>48366</v>
      </c>
      <c r="BR339" s="12">
        <v>28296.576099999998</v>
      </c>
      <c r="BS339" s="12">
        <v>85.26</v>
      </c>
      <c r="BT339" s="12">
        <v>44.925199999999997</v>
      </c>
    </row>
    <row r="340" spans="1:72" s="1" customFormat="1" ht="18.2" customHeight="1" x14ac:dyDescent="0.15">
      <c r="A340" s="14">
        <v>338</v>
      </c>
      <c r="B340" s="15" t="s">
        <v>99</v>
      </c>
      <c r="C340" s="15" t="s">
        <v>73</v>
      </c>
      <c r="D340" s="16">
        <v>45139</v>
      </c>
      <c r="E340" s="17" t="s">
        <v>610</v>
      </c>
      <c r="F340" s="18">
        <v>173</v>
      </c>
      <c r="G340" s="18">
        <v>172</v>
      </c>
      <c r="H340" s="19">
        <v>60719.119700000003</v>
      </c>
      <c r="I340" s="19">
        <v>38348.4467</v>
      </c>
      <c r="J340" s="19">
        <v>0</v>
      </c>
      <c r="K340" s="19">
        <v>99067.566399999996</v>
      </c>
      <c r="L340" s="19">
        <v>390.62299999999999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99067.566399999996</v>
      </c>
      <c r="T340" s="19">
        <v>103912.3747</v>
      </c>
      <c r="U340" s="19">
        <v>441.22469999999998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104353.59940000001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0">
        <v>0</v>
      </c>
      <c r="AU340" s="19">
        <f t="shared" si="5"/>
        <v>0</v>
      </c>
      <c r="AV340" s="19">
        <v>38739.0697</v>
      </c>
      <c r="AW340" s="19">
        <v>104353.59940000001</v>
      </c>
      <c r="AX340" s="20">
        <v>106</v>
      </c>
      <c r="AY340" s="20">
        <v>300</v>
      </c>
      <c r="AZ340" s="19">
        <v>440000</v>
      </c>
      <c r="BA340" s="19">
        <v>101430.79</v>
      </c>
      <c r="BB340" s="21">
        <v>88.05</v>
      </c>
      <c r="BC340" s="21">
        <v>85.998533793535501</v>
      </c>
      <c r="BD340" s="21">
        <v>8.7200000000000006</v>
      </c>
      <c r="BE340" s="21"/>
      <c r="BF340" s="17" t="s">
        <v>75</v>
      </c>
      <c r="BG340" s="14"/>
      <c r="BH340" s="17" t="s">
        <v>120</v>
      </c>
      <c r="BI340" s="17" t="s">
        <v>151</v>
      </c>
      <c r="BJ340" s="17" t="s">
        <v>122</v>
      </c>
      <c r="BK340" s="17" t="s">
        <v>79</v>
      </c>
      <c r="BL340" s="15" t="s">
        <v>80</v>
      </c>
      <c r="BM340" s="21">
        <v>771807.86903894099</v>
      </c>
      <c r="BN340" s="15" t="s">
        <v>81</v>
      </c>
      <c r="BO340" s="21"/>
      <c r="BP340" s="22">
        <v>39246</v>
      </c>
      <c r="BQ340" s="22">
        <v>48396</v>
      </c>
      <c r="BR340" s="21">
        <v>26503.919300000001</v>
      </c>
      <c r="BS340" s="21">
        <v>84.52</v>
      </c>
      <c r="BT340" s="21">
        <v>44.925199999999997</v>
      </c>
    </row>
    <row r="341" spans="1:72" s="1" customFormat="1" ht="18.2" customHeight="1" x14ac:dyDescent="0.15">
      <c r="A341" s="5">
        <v>339</v>
      </c>
      <c r="B341" s="6" t="s">
        <v>99</v>
      </c>
      <c r="C341" s="6" t="s">
        <v>73</v>
      </c>
      <c r="D341" s="7">
        <v>45139</v>
      </c>
      <c r="E341" s="8" t="s">
        <v>611</v>
      </c>
      <c r="F341" s="9">
        <v>171</v>
      </c>
      <c r="G341" s="9">
        <v>170</v>
      </c>
      <c r="H341" s="10">
        <v>61953.572200000002</v>
      </c>
      <c r="I341" s="10">
        <v>38899.883600000001</v>
      </c>
      <c r="J341" s="10">
        <v>0</v>
      </c>
      <c r="K341" s="10">
        <v>100853.4558</v>
      </c>
      <c r="L341" s="10">
        <v>398.57580000000002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100853.4558</v>
      </c>
      <c r="T341" s="10">
        <v>104557.47</v>
      </c>
      <c r="U341" s="10">
        <v>450.19450000000001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105007.6645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0">
        <v>0</v>
      </c>
      <c r="AU341" s="10">
        <f t="shared" si="5"/>
        <v>0</v>
      </c>
      <c r="AV341" s="10">
        <v>39298.4594</v>
      </c>
      <c r="AW341" s="10">
        <v>105007.6645</v>
      </c>
      <c r="AX341" s="11">
        <v>106</v>
      </c>
      <c r="AY341" s="11">
        <v>300</v>
      </c>
      <c r="AZ341" s="10">
        <v>440000</v>
      </c>
      <c r="BA341" s="10">
        <v>103494.02</v>
      </c>
      <c r="BB341" s="12">
        <v>90</v>
      </c>
      <c r="BC341" s="12">
        <v>87.7037245436983</v>
      </c>
      <c r="BD341" s="12">
        <v>8.7200000000000006</v>
      </c>
      <c r="BE341" s="12"/>
      <c r="BF341" s="8" t="s">
        <v>75</v>
      </c>
      <c r="BG341" s="5"/>
      <c r="BH341" s="8" t="s">
        <v>120</v>
      </c>
      <c r="BI341" s="8" t="s">
        <v>151</v>
      </c>
      <c r="BJ341" s="8" t="s">
        <v>122</v>
      </c>
      <c r="BK341" s="8" t="s">
        <v>79</v>
      </c>
      <c r="BL341" s="6" t="s">
        <v>80</v>
      </c>
      <c r="BM341" s="12">
        <v>785721.23687708797</v>
      </c>
      <c r="BN341" s="6" t="s">
        <v>81</v>
      </c>
      <c r="BO341" s="12"/>
      <c r="BP341" s="13">
        <v>39238</v>
      </c>
      <c r="BQ341" s="13">
        <v>48396</v>
      </c>
      <c r="BR341" s="12">
        <v>28454.173299999999</v>
      </c>
      <c r="BS341" s="12">
        <v>86.25</v>
      </c>
      <c r="BT341" s="12">
        <v>44.925199999999997</v>
      </c>
    </row>
    <row r="342" spans="1:72" s="1" customFormat="1" ht="18.2" customHeight="1" x14ac:dyDescent="0.15">
      <c r="A342" s="14">
        <v>340</v>
      </c>
      <c r="B342" s="15" t="s">
        <v>99</v>
      </c>
      <c r="C342" s="15" t="s">
        <v>73</v>
      </c>
      <c r="D342" s="16">
        <v>45139</v>
      </c>
      <c r="E342" s="17" t="s">
        <v>612</v>
      </c>
      <c r="F342" s="18">
        <v>170</v>
      </c>
      <c r="G342" s="18">
        <v>169</v>
      </c>
      <c r="H342" s="19">
        <v>61536.781600000002</v>
      </c>
      <c r="I342" s="19">
        <v>38520.018400000001</v>
      </c>
      <c r="J342" s="19">
        <v>0</v>
      </c>
      <c r="K342" s="19">
        <v>100056.8</v>
      </c>
      <c r="L342" s="19">
        <v>395.86270000000002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100056.8</v>
      </c>
      <c r="T342" s="19">
        <v>103123.9235</v>
      </c>
      <c r="U342" s="19">
        <v>447.16609999999997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103571.08960000001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/>
      <c r="AT342" s="10">
        <v>0</v>
      </c>
      <c r="AU342" s="19">
        <f t="shared" si="5"/>
        <v>0</v>
      </c>
      <c r="AV342" s="19">
        <v>38915.881099999999</v>
      </c>
      <c r="AW342" s="19">
        <v>103571.08960000001</v>
      </c>
      <c r="AX342" s="20">
        <v>106</v>
      </c>
      <c r="AY342" s="20">
        <v>300</v>
      </c>
      <c r="AZ342" s="19">
        <v>440000</v>
      </c>
      <c r="BA342" s="19">
        <v>102794.51</v>
      </c>
      <c r="BB342" s="21">
        <v>89.24</v>
      </c>
      <c r="BC342" s="21">
        <v>86.863285130694194</v>
      </c>
      <c r="BD342" s="21">
        <v>8.7200000000000006</v>
      </c>
      <c r="BE342" s="21"/>
      <c r="BF342" s="17" t="s">
        <v>93</v>
      </c>
      <c r="BG342" s="14"/>
      <c r="BH342" s="17" t="s">
        <v>120</v>
      </c>
      <c r="BI342" s="17" t="s">
        <v>151</v>
      </c>
      <c r="BJ342" s="17" t="s">
        <v>122</v>
      </c>
      <c r="BK342" s="17" t="s">
        <v>79</v>
      </c>
      <c r="BL342" s="15" t="s">
        <v>80</v>
      </c>
      <c r="BM342" s="21">
        <v>779514.71300959995</v>
      </c>
      <c r="BN342" s="15" t="s">
        <v>81</v>
      </c>
      <c r="BO342" s="21"/>
      <c r="BP342" s="22">
        <v>39246</v>
      </c>
      <c r="BQ342" s="22">
        <v>48396</v>
      </c>
      <c r="BR342" s="21">
        <v>28089.346399999999</v>
      </c>
      <c r="BS342" s="21">
        <v>85.66</v>
      </c>
      <c r="BT342" s="21">
        <v>44.925199999999997</v>
      </c>
    </row>
    <row r="343" spans="1:72" s="1" customFormat="1" ht="18.2" customHeight="1" x14ac:dyDescent="0.15">
      <c r="A343" s="5">
        <v>341</v>
      </c>
      <c r="B343" s="6" t="s">
        <v>99</v>
      </c>
      <c r="C343" s="6" t="s">
        <v>73</v>
      </c>
      <c r="D343" s="7">
        <v>45139</v>
      </c>
      <c r="E343" s="8" t="s">
        <v>613</v>
      </c>
      <c r="F343" s="9">
        <v>0</v>
      </c>
      <c r="G343" s="9">
        <v>0</v>
      </c>
      <c r="H343" s="10">
        <v>134747.22320000001</v>
      </c>
      <c r="I343" s="10">
        <v>0</v>
      </c>
      <c r="J343" s="10">
        <v>0</v>
      </c>
      <c r="K343" s="10">
        <v>134747.22320000001</v>
      </c>
      <c r="L343" s="10">
        <v>5850.5115999999998</v>
      </c>
      <c r="M343" s="10">
        <v>0</v>
      </c>
      <c r="N343" s="10">
        <v>0</v>
      </c>
      <c r="O343" s="10">
        <v>0</v>
      </c>
      <c r="P343" s="10">
        <v>5850.5115999999998</v>
      </c>
      <c r="Q343" s="10">
        <v>0</v>
      </c>
      <c r="R343" s="10">
        <v>0</v>
      </c>
      <c r="S343" s="10">
        <v>128896.7116</v>
      </c>
      <c r="T343" s="10">
        <v>0</v>
      </c>
      <c r="U343" s="10">
        <v>1229.5684000000001</v>
      </c>
      <c r="V343" s="10">
        <v>0</v>
      </c>
      <c r="W343" s="10">
        <v>0</v>
      </c>
      <c r="X343" s="10">
        <v>1229.5684000000001</v>
      </c>
      <c r="Y343" s="10">
        <v>0</v>
      </c>
      <c r="Z343" s="10">
        <v>0</v>
      </c>
      <c r="AA343" s="10">
        <v>0</v>
      </c>
      <c r="AB343" s="10">
        <v>264.2552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116.08880000000001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3.88</v>
      </c>
      <c r="AR343" s="10">
        <v>0</v>
      </c>
      <c r="AS343" s="10"/>
      <c r="AT343" s="10">
        <v>0</v>
      </c>
      <c r="AU343" s="10">
        <f t="shared" si="5"/>
        <v>7464.3040000000001</v>
      </c>
      <c r="AV343" s="10">
        <v>0</v>
      </c>
      <c r="AW343" s="10">
        <v>0</v>
      </c>
      <c r="AX343" s="11">
        <v>19</v>
      </c>
      <c r="AY343" s="11">
        <v>23</v>
      </c>
      <c r="AZ343" s="10">
        <v>276000</v>
      </c>
      <c r="BA343" s="10">
        <v>157625</v>
      </c>
      <c r="BB343" s="12"/>
      <c r="BC343" s="12"/>
      <c r="BD343" s="12">
        <v>10.95</v>
      </c>
      <c r="BE343" s="12"/>
      <c r="BF343" s="8"/>
      <c r="BG343" s="5"/>
      <c r="BH343" s="8" t="s">
        <v>120</v>
      </c>
      <c r="BI343" s="8" t="s">
        <v>151</v>
      </c>
      <c r="BJ343" s="8" t="s">
        <v>122</v>
      </c>
      <c r="BK343" s="8" t="s">
        <v>90</v>
      </c>
      <c r="BL343" s="6" t="s">
        <v>91</v>
      </c>
      <c r="BM343" s="12">
        <v>128896.7116</v>
      </c>
      <c r="BN343" s="6" t="s">
        <v>81</v>
      </c>
      <c r="BO343" s="12"/>
      <c r="BP343" s="13">
        <v>45009</v>
      </c>
      <c r="BQ343" s="13">
        <v>45747</v>
      </c>
      <c r="BR343" s="12">
        <v>0</v>
      </c>
      <c r="BS343" s="12">
        <v>264.2552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99</v>
      </c>
      <c r="C344" s="15" t="s">
        <v>73</v>
      </c>
      <c r="D344" s="16">
        <v>45139</v>
      </c>
      <c r="E344" s="17" t="s">
        <v>614</v>
      </c>
      <c r="F344" s="18">
        <v>166</v>
      </c>
      <c r="G344" s="18">
        <v>165</v>
      </c>
      <c r="H344" s="19">
        <v>60611.944499999998</v>
      </c>
      <c r="I344" s="19">
        <v>37484.983200000002</v>
      </c>
      <c r="J344" s="19">
        <v>0</v>
      </c>
      <c r="K344" s="19">
        <v>98096.9277</v>
      </c>
      <c r="L344" s="19">
        <v>389.97280000000001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98096.9277</v>
      </c>
      <c r="T344" s="19">
        <v>98718.6008</v>
      </c>
      <c r="U344" s="19">
        <v>440.44589999999999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99159.046700000006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/>
      <c r="AT344" s="10">
        <v>0</v>
      </c>
      <c r="AU344" s="19">
        <f t="shared" si="5"/>
        <v>0</v>
      </c>
      <c r="AV344" s="19">
        <v>37874.955999999998</v>
      </c>
      <c r="AW344" s="19">
        <v>99159.046700000006</v>
      </c>
      <c r="AX344" s="20">
        <v>106</v>
      </c>
      <c r="AY344" s="20">
        <v>300</v>
      </c>
      <c r="AZ344" s="19">
        <v>440000</v>
      </c>
      <c r="BA344" s="19">
        <v>101255.83</v>
      </c>
      <c r="BB344" s="21">
        <v>88.05</v>
      </c>
      <c r="BC344" s="21">
        <v>85.303083130966399</v>
      </c>
      <c r="BD344" s="21">
        <v>8.7200000000000006</v>
      </c>
      <c r="BE344" s="21"/>
      <c r="BF344" s="17" t="s">
        <v>93</v>
      </c>
      <c r="BG344" s="14"/>
      <c r="BH344" s="17" t="s">
        <v>120</v>
      </c>
      <c r="BI344" s="17" t="s">
        <v>151</v>
      </c>
      <c r="BJ344" s="17" t="s">
        <v>122</v>
      </c>
      <c r="BK344" s="17" t="s">
        <v>79</v>
      </c>
      <c r="BL344" s="15" t="s">
        <v>80</v>
      </c>
      <c r="BM344" s="21">
        <v>764245.89276479895</v>
      </c>
      <c r="BN344" s="15" t="s">
        <v>81</v>
      </c>
      <c r="BO344" s="21"/>
      <c r="BP344" s="22">
        <v>39238</v>
      </c>
      <c r="BQ344" s="22">
        <v>48396</v>
      </c>
      <c r="BR344" s="21">
        <v>26897.394</v>
      </c>
      <c r="BS344" s="21">
        <v>84.38</v>
      </c>
      <c r="BT344" s="21">
        <v>44.925199999999997</v>
      </c>
    </row>
    <row r="345" spans="1:72" s="1" customFormat="1" ht="18.2" customHeight="1" x14ac:dyDescent="0.15">
      <c r="A345" s="5">
        <v>343</v>
      </c>
      <c r="B345" s="6" t="s">
        <v>99</v>
      </c>
      <c r="C345" s="6" t="s">
        <v>73</v>
      </c>
      <c r="D345" s="7">
        <v>45139</v>
      </c>
      <c r="E345" s="8" t="s">
        <v>615</v>
      </c>
      <c r="F345" s="9">
        <v>145</v>
      </c>
      <c r="G345" s="9">
        <v>144</v>
      </c>
      <c r="H345" s="10">
        <v>62085.365400000002</v>
      </c>
      <c r="I345" s="10">
        <v>35665.228799999997</v>
      </c>
      <c r="J345" s="10">
        <v>0</v>
      </c>
      <c r="K345" s="10">
        <v>97750.594200000007</v>
      </c>
      <c r="L345" s="10">
        <v>399.3476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97750.594200000007</v>
      </c>
      <c r="T345" s="10">
        <v>85965.484200000006</v>
      </c>
      <c r="U345" s="10">
        <v>451.15370000000001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86416.637900000002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>
        <v>0</v>
      </c>
      <c r="AU345" s="10">
        <f t="shared" si="5"/>
        <v>0</v>
      </c>
      <c r="AV345" s="10">
        <v>36064.576399999998</v>
      </c>
      <c r="AW345" s="10">
        <v>86416.637900000002</v>
      </c>
      <c r="AX345" s="11">
        <v>106</v>
      </c>
      <c r="AY345" s="11">
        <v>300</v>
      </c>
      <c r="AZ345" s="10">
        <v>440000</v>
      </c>
      <c r="BA345" s="10">
        <v>103706.49</v>
      </c>
      <c r="BB345" s="12">
        <v>90</v>
      </c>
      <c r="BC345" s="12">
        <v>84.831272160498301</v>
      </c>
      <c r="BD345" s="12">
        <v>8.7200000000000006</v>
      </c>
      <c r="BE345" s="12"/>
      <c r="BF345" s="8" t="s">
        <v>93</v>
      </c>
      <c r="BG345" s="5"/>
      <c r="BH345" s="8" t="s">
        <v>120</v>
      </c>
      <c r="BI345" s="8" t="s">
        <v>151</v>
      </c>
      <c r="BJ345" s="8" t="s">
        <v>122</v>
      </c>
      <c r="BK345" s="8" t="s">
        <v>79</v>
      </c>
      <c r="BL345" s="6" t="s">
        <v>80</v>
      </c>
      <c r="BM345" s="12">
        <v>761547.70474701305</v>
      </c>
      <c r="BN345" s="6" t="s">
        <v>81</v>
      </c>
      <c r="BO345" s="12"/>
      <c r="BP345" s="13">
        <v>39254</v>
      </c>
      <c r="BQ345" s="13">
        <v>48396</v>
      </c>
      <c r="BR345" s="12">
        <v>23211.1083</v>
      </c>
      <c r="BS345" s="12">
        <v>86.42</v>
      </c>
      <c r="BT345" s="12">
        <v>44.925199999999997</v>
      </c>
    </row>
    <row r="346" spans="1:72" s="1" customFormat="1" ht="18.2" customHeight="1" x14ac:dyDescent="0.15">
      <c r="A346" s="14">
        <v>344</v>
      </c>
      <c r="B346" s="15" t="s">
        <v>99</v>
      </c>
      <c r="C346" s="15" t="s">
        <v>73</v>
      </c>
      <c r="D346" s="16">
        <v>45139</v>
      </c>
      <c r="E346" s="17" t="s">
        <v>616</v>
      </c>
      <c r="F346" s="18">
        <v>176</v>
      </c>
      <c r="G346" s="18">
        <v>175</v>
      </c>
      <c r="H346" s="19">
        <v>62380.789900000003</v>
      </c>
      <c r="I346" s="19">
        <v>39212.531799999997</v>
      </c>
      <c r="J346" s="19">
        <v>0</v>
      </c>
      <c r="K346" s="19">
        <v>101593.3217</v>
      </c>
      <c r="L346" s="19">
        <v>395.9434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101593.3217</v>
      </c>
      <c r="T346" s="19">
        <v>108575.1269</v>
      </c>
      <c r="U346" s="19">
        <v>453.3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109028.42690000001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/>
      <c r="AT346" s="10">
        <v>0</v>
      </c>
      <c r="AU346" s="19">
        <f t="shared" si="5"/>
        <v>0</v>
      </c>
      <c r="AV346" s="19">
        <v>39608.475200000001</v>
      </c>
      <c r="AW346" s="19">
        <v>109028.42690000001</v>
      </c>
      <c r="AX346" s="20">
        <v>107</v>
      </c>
      <c r="AY346" s="20">
        <v>300</v>
      </c>
      <c r="AZ346" s="19">
        <v>440000</v>
      </c>
      <c r="BA346" s="19">
        <v>103552.77</v>
      </c>
      <c r="BB346" s="21">
        <v>90</v>
      </c>
      <c r="BC346" s="21">
        <v>88.297000196131904</v>
      </c>
      <c r="BD346" s="21">
        <v>8.7200000000000006</v>
      </c>
      <c r="BE346" s="21"/>
      <c r="BF346" s="17" t="s">
        <v>75</v>
      </c>
      <c r="BG346" s="14"/>
      <c r="BH346" s="17" t="s">
        <v>120</v>
      </c>
      <c r="BI346" s="17" t="s">
        <v>151</v>
      </c>
      <c r="BJ346" s="17" t="s">
        <v>122</v>
      </c>
      <c r="BK346" s="17" t="s">
        <v>79</v>
      </c>
      <c r="BL346" s="15" t="s">
        <v>80</v>
      </c>
      <c r="BM346" s="21">
        <v>791485.326421267</v>
      </c>
      <c r="BN346" s="15" t="s">
        <v>81</v>
      </c>
      <c r="BO346" s="21"/>
      <c r="BP346" s="22">
        <v>39282</v>
      </c>
      <c r="BQ346" s="22">
        <v>48427</v>
      </c>
      <c r="BR346" s="21">
        <v>27489.777699999999</v>
      </c>
      <c r="BS346" s="21">
        <v>86.29</v>
      </c>
      <c r="BT346" s="21">
        <v>44.925199999999997</v>
      </c>
    </row>
    <row r="347" spans="1:72" s="1" customFormat="1" ht="18.2" customHeight="1" x14ac:dyDescent="0.15">
      <c r="A347" s="5">
        <v>345</v>
      </c>
      <c r="B347" s="6" t="s">
        <v>99</v>
      </c>
      <c r="C347" s="6" t="s">
        <v>73</v>
      </c>
      <c r="D347" s="7">
        <v>45139</v>
      </c>
      <c r="E347" s="8" t="s">
        <v>617</v>
      </c>
      <c r="F347" s="9">
        <v>136</v>
      </c>
      <c r="G347" s="9">
        <v>135</v>
      </c>
      <c r="H347" s="10">
        <v>62540.830699999999</v>
      </c>
      <c r="I347" s="10">
        <v>33717.501700000001</v>
      </c>
      <c r="J347" s="10">
        <v>0</v>
      </c>
      <c r="K347" s="10">
        <v>96258.332399999999</v>
      </c>
      <c r="L347" s="10">
        <v>391.74439999999998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96258.332399999999</v>
      </c>
      <c r="T347" s="10">
        <v>79677.551600000006</v>
      </c>
      <c r="U347" s="10">
        <v>454.4624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80132.013999999996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>
        <v>0</v>
      </c>
      <c r="AU347" s="10">
        <f t="shared" si="5"/>
        <v>0</v>
      </c>
      <c r="AV347" s="10">
        <v>34109.246099999997</v>
      </c>
      <c r="AW347" s="10">
        <v>80132.013999999996</v>
      </c>
      <c r="AX347" s="11">
        <v>108</v>
      </c>
      <c r="AY347" s="11">
        <v>300</v>
      </c>
      <c r="AZ347" s="10">
        <v>440000</v>
      </c>
      <c r="BA347" s="10">
        <v>103182.18</v>
      </c>
      <c r="BB347" s="12">
        <v>90</v>
      </c>
      <c r="BC347" s="12">
        <v>83.960717984442695</v>
      </c>
      <c r="BD347" s="12">
        <v>8.7200000000000006</v>
      </c>
      <c r="BE347" s="12"/>
      <c r="BF347" s="8" t="s">
        <v>93</v>
      </c>
      <c r="BG347" s="5"/>
      <c r="BH347" s="8" t="s">
        <v>120</v>
      </c>
      <c r="BI347" s="8" t="s">
        <v>151</v>
      </c>
      <c r="BJ347" s="8" t="s">
        <v>122</v>
      </c>
      <c r="BK347" s="8" t="s">
        <v>79</v>
      </c>
      <c r="BL347" s="6" t="s">
        <v>80</v>
      </c>
      <c r="BM347" s="12">
        <v>749921.90791199298</v>
      </c>
      <c r="BN347" s="6" t="s">
        <v>81</v>
      </c>
      <c r="BO347" s="12"/>
      <c r="BP347" s="13">
        <v>39308</v>
      </c>
      <c r="BQ347" s="13">
        <v>48458</v>
      </c>
      <c r="BR347" s="12">
        <v>21885.883900000001</v>
      </c>
      <c r="BS347" s="12">
        <v>85.99</v>
      </c>
      <c r="BT347" s="12">
        <v>44.925199999999997</v>
      </c>
    </row>
    <row r="348" spans="1:72" s="1" customFormat="1" ht="18.2" customHeight="1" x14ac:dyDescent="0.15">
      <c r="A348" s="14">
        <v>346</v>
      </c>
      <c r="B348" s="15" t="s">
        <v>99</v>
      </c>
      <c r="C348" s="15" t="s">
        <v>73</v>
      </c>
      <c r="D348" s="16">
        <v>45139</v>
      </c>
      <c r="E348" s="17" t="s">
        <v>618</v>
      </c>
      <c r="F348" s="18">
        <v>163</v>
      </c>
      <c r="G348" s="18">
        <v>162</v>
      </c>
      <c r="H348" s="19">
        <v>62412.292500000003</v>
      </c>
      <c r="I348" s="19">
        <v>37800.407299999999</v>
      </c>
      <c r="J348" s="19">
        <v>0</v>
      </c>
      <c r="K348" s="19">
        <v>100212.6998</v>
      </c>
      <c r="L348" s="19">
        <v>396.18779999999998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100212.6998</v>
      </c>
      <c r="T348" s="19">
        <v>99095.908899999995</v>
      </c>
      <c r="U348" s="19">
        <v>453.52859999999998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99549.4375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0">
        <v>0</v>
      </c>
      <c r="AU348" s="19">
        <f t="shared" si="5"/>
        <v>0</v>
      </c>
      <c r="AV348" s="19">
        <v>38196.595099999999</v>
      </c>
      <c r="AW348" s="19">
        <v>99549.4375</v>
      </c>
      <c r="AX348" s="20">
        <v>107</v>
      </c>
      <c r="AY348" s="20">
        <v>300</v>
      </c>
      <c r="AZ348" s="19">
        <v>440000</v>
      </c>
      <c r="BA348" s="19">
        <v>103609.62</v>
      </c>
      <c r="BB348" s="21">
        <v>90</v>
      </c>
      <c r="BC348" s="21">
        <v>87.049281543547806</v>
      </c>
      <c r="BD348" s="21">
        <v>8.7200000000000006</v>
      </c>
      <c r="BE348" s="21"/>
      <c r="BF348" s="17" t="s">
        <v>93</v>
      </c>
      <c r="BG348" s="14"/>
      <c r="BH348" s="17" t="s">
        <v>120</v>
      </c>
      <c r="BI348" s="17" t="s">
        <v>151</v>
      </c>
      <c r="BJ348" s="17" t="s">
        <v>122</v>
      </c>
      <c r="BK348" s="17" t="s">
        <v>79</v>
      </c>
      <c r="BL348" s="15" t="s">
        <v>80</v>
      </c>
      <c r="BM348" s="21">
        <v>780729.285011256</v>
      </c>
      <c r="BN348" s="15" t="s">
        <v>81</v>
      </c>
      <c r="BO348" s="21"/>
      <c r="BP348" s="22">
        <v>39276</v>
      </c>
      <c r="BQ348" s="22">
        <v>48427</v>
      </c>
      <c r="BR348" s="21">
        <v>27133.5514</v>
      </c>
      <c r="BS348" s="21">
        <v>86.34</v>
      </c>
      <c r="BT348" s="21">
        <v>44.925199999999997</v>
      </c>
    </row>
    <row r="349" spans="1:72" s="1" customFormat="1" ht="18.2" customHeight="1" x14ac:dyDescent="0.15">
      <c r="A349" s="5">
        <v>347</v>
      </c>
      <c r="B349" s="6" t="s">
        <v>99</v>
      </c>
      <c r="C349" s="6" t="s">
        <v>73</v>
      </c>
      <c r="D349" s="7">
        <v>45139</v>
      </c>
      <c r="E349" s="8" t="s">
        <v>619</v>
      </c>
      <c r="F349" s="9">
        <v>172</v>
      </c>
      <c r="G349" s="9">
        <v>171</v>
      </c>
      <c r="H349" s="10">
        <v>62389.939299999998</v>
      </c>
      <c r="I349" s="10">
        <v>38841.479500000001</v>
      </c>
      <c r="J349" s="10">
        <v>0</v>
      </c>
      <c r="K349" s="10">
        <v>101231.4188</v>
      </c>
      <c r="L349" s="10">
        <v>396.03769999999997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101231.4188</v>
      </c>
      <c r="T349" s="10">
        <v>105645.2884</v>
      </c>
      <c r="U349" s="10">
        <v>453.36669999999998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106098.6551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>
        <v>0</v>
      </c>
      <c r="AU349" s="10">
        <f t="shared" si="5"/>
        <v>0</v>
      </c>
      <c r="AV349" s="10">
        <v>39237.517200000002</v>
      </c>
      <c r="AW349" s="10">
        <v>106098.6551</v>
      </c>
      <c r="AX349" s="11">
        <v>107</v>
      </c>
      <c r="AY349" s="11">
        <v>300</v>
      </c>
      <c r="AZ349" s="10">
        <v>440000</v>
      </c>
      <c r="BA349" s="10">
        <v>103571.74</v>
      </c>
      <c r="BB349" s="12">
        <v>90</v>
      </c>
      <c r="BC349" s="12">
        <v>87.966347692913104</v>
      </c>
      <c r="BD349" s="12">
        <v>8.7200000000000006</v>
      </c>
      <c r="BE349" s="12"/>
      <c r="BF349" s="8" t="s">
        <v>93</v>
      </c>
      <c r="BG349" s="5"/>
      <c r="BH349" s="8" t="s">
        <v>120</v>
      </c>
      <c r="BI349" s="8" t="s">
        <v>151</v>
      </c>
      <c r="BJ349" s="8" t="s">
        <v>122</v>
      </c>
      <c r="BK349" s="8" t="s">
        <v>79</v>
      </c>
      <c r="BL349" s="6" t="s">
        <v>80</v>
      </c>
      <c r="BM349" s="12">
        <v>788665.84153637395</v>
      </c>
      <c r="BN349" s="6" t="s">
        <v>81</v>
      </c>
      <c r="BO349" s="12"/>
      <c r="BP349" s="13">
        <v>39280</v>
      </c>
      <c r="BQ349" s="13">
        <v>48427</v>
      </c>
      <c r="BR349" s="12">
        <v>28647.946899999999</v>
      </c>
      <c r="BS349" s="12">
        <v>86.31</v>
      </c>
      <c r="BT349" s="12">
        <v>44.925199999999997</v>
      </c>
    </row>
    <row r="350" spans="1:72" s="1" customFormat="1" ht="18.2" customHeight="1" x14ac:dyDescent="0.15">
      <c r="A350" s="14">
        <v>348</v>
      </c>
      <c r="B350" s="15" t="s">
        <v>99</v>
      </c>
      <c r="C350" s="15" t="s">
        <v>73</v>
      </c>
      <c r="D350" s="16">
        <v>45139</v>
      </c>
      <c r="E350" s="17" t="s">
        <v>620</v>
      </c>
      <c r="F350" s="18">
        <v>132</v>
      </c>
      <c r="G350" s="18">
        <v>131</v>
      </c>
      <c r="H350" s="19">
        <v>62739.261700000003</v>
      </c>
      <c r="I350" s="19">
        <v>32799.426899999999</v>
      </c>
      <c r="J350" s="19">
        <v>0</v>
      </c>
      <c r="K350" s="19">
        <v>95538.688599999994</v>
      </c>
      <c r="L350" s="19">
        <v>387.87049999999999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95538.688599999994</v>
      </c>
      <c r="T350" s="19">
        <v>76892.631299999994</v>
      </c>
      <c r="U350" s="19">
        <v>455.90480000000002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77348.536099999998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0">
        <v>0</v>
      </c>
      <c r="AU350" s="19">
        <f t="shared" si="5"/>
        <v>0</v>
      </c>
      <c r="AV350" s="19">
        <v>33187.297400000003</v>
      </c>
      <c r="AW350" s="19">
        <v>77348.536099999998</v>
      </c>
      <c r="AX350" s="20">
        <v>109</v>
      </c>
      <c r="AY350" s="20">
        <v>300</v>
      </c>
      <c r="AZ350" s="19">
        <v>440000</v>
      </c>
      <c r="BA350" s="19">
        <v>102885.12</v>
      </c>
      <c r="BB350" s="21">
        <v>90</v>
      </c>
      <c r="BC350" s="21">
        <v>83.573620500223896</v>
      </c>
      <c r="BD350" s="21">
        <v>8.7200000000000006</v>
      </c>
      <c r="BE350" s="21"/>
      <c r="BF350" s="17" t="s">
        <v>93</v>
      </c>
      <c r="BG350" s="14"/>
      <c r="BH350" s="17" t="s">
        <v>120</v>
      </c>
      <c r="BI350" s="17" t="s">
        <v>151</v>
      </c>
      <c r="BJ350" s="17" t="s">
        <v>122</v>
      </c>
      <c r="BK350" s="17" t="s">
        <v>79</v>
      </c>
      <c r="BL350" s="15" t="s">
        <v>80</v>
      </c>
      <c r="BM350" s="21">
        <v>744315.36312716897</v>
      </c>
      <c r="BN350" s="15" t="s">
        <v>81</v>
      </c>
      <c r="BO350" s="21"/>
      <c r="BP350" s="22">
        <v>39329</v>
      </c>
      <c r="BQ350" s="22">
        <v>48488</v>
      </c>
      <c r="BR350" s="21">
        <v>21286.914199999999</v>
      </c>
      <c r="BS350" s="21">
        <v>85.74</v>
      </c>
      <c r="BT350" s="21">
        <v>44.925199999999997</v>
      </c>
    </row>
    <row r="351" spans="1:72" s="1" customFormat="1" ht="18.2" customHeight="1" x14ac:dyDescent="0.15">
      <c r="A351" s="5">
        <v>349</v>
      </c>
      <c r="B351" s="6" t="s">
        <v>99</v>
      </c>
      <c r="C351" s="6" t="s">
        <v>73</v>
      </c>
      <c r="D351" s="7">
        <v>45139</v>
      </c>
      <c r="E351" s="8" t="s">
        <v>621</v>
      </c>
      <c r="F351" s="9">
        <v>169</v>
      </c>
      <c r="G351" s="9">
        <v>168</v>
      </c>
      <c r="H351" s="10">
        <v>62092.821799999998</v>
      </c>
      <c r="I351" s="10">
        <v>37736.266600000003</v>
      </c>
      <c r="J351" s="10">
        <v>0</v>
      </c>
      <c r="K351" s="10">
        <v>99829.088399999993</v>
      </c>
      <c r="L351" s="10">
        <v>388.93490000000003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99829.088399999993</v>
      </c>
      <c r="T351" s="10">
        <v>102582.6231</v>
      </c>
      <c r="U351" s="10">
        <v>451.20780000000002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103033.8309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>
        <v>0</v>
      </c>
      <c r="AU351" s="10">
        <f t="shared" si="5"/>
        <v>0</v>
      </c>
      <c r="AV351" s="10">
        <v>38125.201500000003</v>
      </c>
      <c r="AW351" s="10">
        <v>103033.8309</v>
      </c>
      <c r="AX351" s="11">
        <v>108</v>
      </c>
      <c r="AY351" s="11">
        <v>300</v>
      </c>
      <c r="AZ351" s="10">
        <v>440000</v>
      </c>
      <c r="BA351" s="10">
        <v>102442.83</v>
      </c>
      <c r="BB351" s="12">
        <v>89.47</v>
      </c>
      <c r="BC351" s="12">
        <v>87.187249113949704</v>
      </c>
      <c r="BD351" s="12">
        <v>8.7200000000000006</v>
      </c>
      <c r="BE351" s="12"/>
      <c r="BF351" s="8" t="s">
        <v>75</v>
      </c>
      <c r="BG351" s="5"/>
      <c r="BH351" s="8" t="s">
        <v>120</v>
      </c>
      <c r="BI351" s="8" t="s">
        <v>151</v>
      </c>
      <c r="BJ351" s="8" t="s">
        <v>122</v>
      </c>
      <c r="BK351" s="8" t="s">
        <v>79</v>
      </c>
      <c r="BL351" s="6" t="s">
        <v>80</v>
      </c>
      <c r="BM351" s="12">
        <v>777740.67523782502</v>
      </c>
      <c r="BN351" s="6" t="s">
        <v>81</v>
      </c>
      <c r="BO351" s="12"/>
      <c r="BP351" s="13">
        <v>39317</v>
      </c>
      <c r="BQ351" s="13">
        <v>48458</v>
      </c>
      <c r="BR351" s="12">
        <v>26190.3845</v>
      </c>
      <c r="BS351" s="12">
        <v>85.37</v>
      </c>
      <c r="BT351" s="12">
        <v>44.925199999999997</v>
      </c>
    </row>
    <row r="352" spans="1:72" s="1" customFormat="1" ht="18.2" customHeight="1" x14ac:dyDescent="0.15">
      <c r="A352" s="14">
        <v>350</v>
      </c>
      <c r="B352" s="15" t="s">
        <v>99</v>
      </c>
      <c r="C352" s="15" t="s">
        <v>73</v>
      </c>
      <c r="D352" s="16">
        <v>45139</v>
      </c>
      <c r="E352" s="17" t="s">
        <v>622</v>
      </c>
      <c r="F352" s="18">
        <v>170</v>
      </c>
      <c r="G352" s="18">
        <v>169</v>
      </c>
      <c r="H352" s="19">
        <v>62208.709799999997</v>
      </c>
      <c r="I352" s="19">
        <v>37427.914499999999</v>
      </c>
      <c r="J352" s="19">
        <v>0</v>
      </c>
      <c r="K352" s="19">
        <v>99636.624299999996</v>
      </c>
      <c r="L352" s="19">
        <v>384.5745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99636.624299999996</v>
      </c>
      <c r="T352" s="19">
        <v>103139.942</v>
      </c>
      <c r="U352" s="19">
        <v>452.04969999999997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103591.9917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0">
        <v>0</v>
      </c>
      <c r="AU352" s="19">
        <f t="shared" si="5"/>
        <v>0</v>
      </c>
      <c r="AV352" s="19">
        <v>37812.489000000001</v>
      </c>
      <c r="AW352" s="19">
        <v>103591.9917</v>
      </c>
      <c r="AX352" s="20">
        <v>109</v>
      </c>
      <c r="AY352" s="20">
        <v>300</v>
      </c>
      <c r="AZ352" s="19">
        <v>440000</v>
      </c>
      <c r="BA352" s="19">
        <v>102013.46</v>
      </c>
      <c r="BB352" s="21">
        <v>89.24</v>
      </c>
      <c r="BC352" s="21">
        <v>87.160776161616297</v>
      </c>
      <c r="BD352" s="21">
        <v>8.7200000000000006</v>
      </c>
      <c r="BE352" s="21"/>
      <c r="BF352" s="17" t="s">
        <v>93</v>
      </c>
      <c r="BG352" s="14"/>
      <c r="BH352" s="17" t="s">
        <v>120</v>
      </c>
      <c r="BI352" s="17" t="s">
        <v>151</v>
      </c>
      <c r="BJ352" s="17" t="s">
        <v>122</v>
      </c>
      <c r="BK352" s="17" t="s">
        <v>79</v>
      </c>
      <c r="BL352" s="15" t="s">
        <v>80</v>
      </c>
      <c r="BM352" s="21">
        <v>776241.24093974498</v>
      </c>
      <c r="BN352" s="15" t="s">
        <v>81</v>
      </c>
      <c r="BO352" s="21"/>
      <c r="BP352" s="22">
        <v>39329</v>
      </c>
      <c r="BQ352" s="22">
        <v>48488</v>
      </c>
      <c r="BR352" s="21">
        <v>26217.543799999999</v>
      </c>
      <c r="BS352" s="21">
        <v>85.01</v>
      </c>
      <c r="BT352" s="21">
        <v>44.925199999999997</v>
      </c>
    </row>
    <row r="353" spans="1:72" s="1" customFormat="1" ht="18.2" customHeight="1" x14ac:dyDescent="0.15">
      <c r="A353" s="5">
        <v>351</v>
      </c>
      <c r="B353" s="6" t="s">
        <v>99</v>
      </c>
      <c r="C353" s="6" t="s">
        <v>73</v>
      </c>
      <c r="D353" s="7">
        <v>45139</v>
      </c>
      <c r="E353" s="8" t="s">
        <v>623</v>
      </c>
      <c r="F353" s="9">
        <v>165</v>
      </c>
      <c r="G353" s="9">
        <v>164</v>
      </c>
      <c r="H353" s="10">
        <v>62208.709799999997</v>
      </c>
      <c r="I353" s="10">
        <v>36856.713499999998</v>
      </c>
      <c r="J353" s="10">
        <v>0</v>
      </c>
      <c r="K353" s="10">
        <v>99065.423299999995</v>
      </c>
      <c r="L353" s="10">
        <v>384.5745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99065.423299999995</v>
      </c>
      <c r="T353" s="10">
        <v>99528.074699999997</v>
      </c>
      <c r="U353" s="10">
        <v>452.04969999999997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99980.124400000001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/>
      <c r="AT353" s="10">
        <v>0</v>
      </c>
      <c r="AU353" s="10">
        <f t="shared" si="5"/>
        <v>0</v>
      </c>
      <c r="AV353" s="10">
        <v>37241.288</v>
      </c>
      <c r="AW353" s="10">
        <v>99980.124400000001</v>
      </c>
      <c r="AX353" s="11">
        <v>109</v>
      </c>
      <c r="AY353" s="11">
        <v>300</v>
      </c>
      <c r="AZ353" s="10">
        <v>440000</v>
      </c>
      <c r="BA353" s="10">
        <v>102013.46</v>
      </c>
      <c r="BB353" s="12">
        <v>89.24</v>
      </c>
      <c r="BC353" s="12">
        <v>86.661097224738796</v>
      </c>
      <c r="BD353" s="12">
        <v>8.7200000000000006</v>
      </c>
      <c r="BE353" s="12"/>
      <c r="BF353" s="8" t="s">
        <v>75</v>
      </c>
      <c r="BG353" s="5"/>
      <c r="BH353" s="8" t="s">
        <v>120</v>
      </c>
      <c r="BI353" s="8" t="s">
        <v>151</v>
      </c>
      <c r="BJ353" s="8" t="s">
        <v>122</v>
      </c>
      <c r="BK353" s="8" t="s">
        <v>79</v>
      </c>
      <c r="BL353" s="6" t="s">
        <v>80</v>
      </c>
      <c r="BM353" s="12">
        <v>771791.17274262302</v>
      </c>
      <c r="BN353" s="6" t="s">
        <v>81</v>
      </c>
      <c r="BO353" s="12"/>
      <c r="BP353" s="13">
        <v>39329</v>
      </c>
      <c r="BQ353" s="13">
        <v>48488</v>
      </c>
      <c r="BR353" s="12">
        <v>25648.330600000001</v>
      </c>
      <c r="BS353" s="12">
        <v>85.01</v>
      </c>
      <c r="BT353" s="12">
        <v>44.925199999999997</v>
      </c>
    </row>
    <row r="354" spans="1:72" s="1" customFormat="1" ht="18.2" customHeight="1" x14ac:dyDescent="0.15">
      <c r="A354" s="14">
        <v>352</v>
      </c>
      <c r="B354" s="15" t="s">
        <v>99</v>
      </c>
      <c r="C354" s="15" t="s">
        <v>73</v>
      </c>
      <c r="D354" s="16">
        <v>45139</v>
      </c>
      <c r="E354" s="17" t="s">
        <v>624</v>
      </c>
      <c r="F354" s="18">
        <v>31</v>
      </c>
      <c r="G354" s="18">
        <v>31</v>
      </c>
      <c r="H354" s="19">
        <v>0</v>
      </c>
      <c r="I354" s="19">
        <v>79731.281300000002</v>
      </c>
      <c r="J354" s="19">
        <v>0</v>
      </c>
      <c r="K354" s="19">
        <v>79731.281300000002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79731.281300000002</v>
      </c>
      <c r="T354" s="19">
        <v>11015.724700000001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11015.724700000001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/>
      <c r="AT354" s="10">
        <v>0</v>
      </c>
      <c r="AU354" s="19">
        <f t="shared" si="5"/>
        <v>0</v>
      </c>
      <c r="AV354" s="19">
        <v>79731.281300000002</v>
      </c>
      <c r="AW354" s="19">
        <v>11015.724700000001</v>
      </c>
      <c r="AX354" s="20">
        <v>0</v>
      </c>
      <c r="AY354" s="20">
        <v>60</v>
      </c>
      <c r="AZ354" s="19">
        <v>231000</v>
      </c>
      <c r="BA354" s="19">
        <v>161700</v>
      </c>
      <c r="BB354" s="21"/>
      <c r="BC354" s="21"/>
      <c r="BD354" s="21">
        <v>10.31</v>
      </c>
      <c r="BE354" s="21"/>
      <c r="BF354" s="17"/>
      <c r="BG354" s="14"/>
      <c r="BH354" s="17" t="s">
        <v>120</v>
      </c>
      <c r="BI354" s="17" t="s">
        <v>589</v>
      </c>
      <c r="BJ354" s="17" t="s">
        <v>122</v>
      </c>
      <c r="BK354" s="17" t="s">
        <v>79</v>
      </c>
      <c r="BL354" s="15" t="s">
        <v>91</v>
      </c>
      <c r="BM354" s="21">
        <v>79731.281300000002</v>
      </c>
      <c r="BN354" s="15" t="s">
        <v>81</v>
      </c>
      <c r="BO354" s="21"/>
      <c r="BP354" s="22">
        <v>39317</v>
      </c>
      <c r="BQ354" s="22">
        <v>44926</v>
      </c>
      <c r="BR354" s="21">
        <v>1911.3810000000001</v>
      </c>
      <c r="BS354" s="21">
        <v>0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99</v>
      </c>
      <c r="C355" s="6" t="s">
        <v>73</v>
      </c>
      <c r="D355" s="7">
        <v>45139</v>
      </c>
      <c r="E355" s="8" t="s">
        <v>625</v>
      </c>
      <c r="F355" s="9">
        <v>37</v>
      </c>
      <c r="G355" s="9">
        <v>36</v>
      </c>
      <c r="H355" s="10">
        <v>81624.156799999997</v>
      </c>
      <c r="I355" s="10">
        <v>34510.872499999998</v>
      </c>
      <c r="J355" s="10">
        <v>0</v>
      </c>
      <c r="K355" s="10">
        <v>116135.02929999999</v>
      </c>
      <c r="L355" s="10">
        <v>1138.7344000000001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116135.02929999999</v>
      </c>
      <c r="T355" s="10">
        <v>30105.559499999999</v>
      </c>
      <c r="U355" s="10">
        <v>701.28769999999997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30806.8472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>
        <v>0</v>
      </c>
      <c r="AU355" s="10">
        <f t="shared" si="5"/>
        <v>0</v>
      </c>
      <c r="AV355" s="10">
        <v>35649.606899999999</v>
      </c>
      <c r="AW355" s="10">
        <v>30806.8472</v>
      </c>
      <c r="AX355" s="11">
        <v>55</v>
      </c>
      <c r="AY355" s="11">
        <v>120</v>
      </c>
      <c r="AZ355" s="10">
        <v>231000</v>
      </c>
      <c r="BA355" s="10">
        <v>161700</v>
      </c>
      <c r="BB355" s="12"/>
      <c r="BC355" s="12"/>
      <c r="BD355" s="12">
        <v>10.31</v>
      </c>
      <c r="BE355" s="12"/>
      <c r="BF355" s="8"/>
      <c r="BG355" s="5"/>
      <c r="BH355" s="8" t="s">
        <v>120</v>
      </c>
      <c r="BI355" s="8" t="s">
        <v>589</v>
      </c>
      <c r="BJ355" s="8" t="s">
        <v>122</v>
      </c>
      <c r="BK355" s="8" t="s">
        <v>79</v>
      </c>
      <c r="BL355" s="6" t="s">
        <v>91</v>
      </c>
      <c r="BM355" s="12">
        <v>116135.02929999999</v>
      </c>
      <c r="BN355" s="6" t="s">
        <v>81</v>
      </c>
      <c r="BO355" s="12"/>
      <c r="BP355" s="13">
        <v>43157</v>
      </c>
      <c r="BQ355" s="13">
        <v>46809</v>
      </c>
      <c r="BR355" s="12">
        <v>2293.6619999999998</v>
      </c>
      <c r="BS355" s="12">
        <v>0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99</v>
      </c>
      <c r="C356" s="15" t="s">
        <v>73</v>
      </c>
      <c r="D356" s="16">
        <v>45139</v>
      </c>
      <c r="E356" s="17" t="s">
        <v>626</v>
      </c>
      <c r="F356" s="18">
        <v>148</v>
      </c>
      <c r="G356" s="18">
        <v>147</v>
      </c>
      <c r="H356" s="19">
        <v>62456.190900000001</v>
      </c>
      <c r="I356" s="19">
        <v>35353.372100000001</v>
      </c>
      <c r="J356" s="19">
        <v>0</v>
      </c>
      <c r="K356" s="19">
        <v>97809.562999999995</v>
      </c>
      <c r="L356" s="19">
        <v>391.25299999999999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97809.562999999995</v>
      </c>
      <c r="T356" s="19">
        <v>88046.5674</v>
      </c>
      <c r="U356" s="19">
        <v>453.84730000000002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88500.414699999994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/>
      <c r="AT356" s="10">
        <v>0</v>
      </c>
      <c r="AU356" s="19">
        <f t="shared" si="5"/>
        <v>0</v>
      </c>
      <c r="AV356" s="19">
        <v>35744.625099999997</v>
      </c>
      <c r="AW356" s="19">
        <v>88500.414699999994</v>
      </c>
      <c r="AX356" s="20">
        <v>108</v>
      </c>
      <c r="AY356" s="20">
        <v>300</v>
      </c>
      <c r="AZ356" s="19">
        <v>440000</v>
      </c>
      <c r="BA356" s="19">
        <v>103046.54</v>
      </c>
      <c r="BB356" s="21">
        <v>90</v>
      </c>
      <c r="BC356" s="21">
        <v>85.426067386639104</v>
      </c>
      <c r="BD356" s="21">
        <v>8.7200000000000006</v>
      </c>
      <c r="BE356" s="21"/>
      <c r="BF356" s="17" t="s">
        <v>75</v>
      </c>
      <c r="BG356" s="14"/>
      <c r="BH356" s="17" t="s">
        <v>120</v>
      </c>
      <c r="BI356" s="17" t="s">
        <v>151</v>
      </c>
      <c r="BJ356" s="17" t="s">
        <v>122</v>
      </c>
      <c r="BK356" s="17" t="s">
        <v>79</v>
      </c>
      <c r="BL356" s="15" t="s">
        <v>80</v>
      </c>
      <c r="BM356" s="21">
        <v>762007.11427448597</v>
      </c>
      <c r="BN356" s="15" t="s">
        <v>81</v>
      </c>
      <c r="BO356" s="21"/>
      <c r="BP356" s="22">
        <v>39317</v>
      </c>
      <c r="BQ356" s="22">
        <v>48458</v>
      </c>
      <c r="BR356" s="21">
        <v>23467.6168</v>
      </c>
      <c r="BS356" s="21">
        <v>85.87</v>
      </c>
      <c r="BT356" s="21">
        <v>44.925199999999997</v>
      </c>
    </row>
    <row r="357" spans="1:72" s="1" customFormat="1" ht="18.2" customHeight="1" x14ac:dyDescent="0.15">
      <c r="A357" s="5">
        <v>355</v>
      </c>
      <c r="B357" s="6" t="s">
        <v>99</v>
      </c>
      <c r="C357" s="6" t="s">
        <v>73</v>
      </c>
      <c r="D357" s="7">
        <v>45139</v>
      </c>
      <c r="E357" s="8" t="s">
        <v>627</v>
      </c>
      <c r="F357" s="9">
        <v>179</v>
      </c>
      <c r="G357" s="9">
        <v>178</v>
      </c>
      <c r="H357" s="10">
        <v>62407.355100000001</v>
      </c>
      <c r="I357" s="10">
        <v>39062.267399999997</v>
      </c>
      <c r="J357" s="10">
        <v>0</v>
      </c>
      <c r="K357" s="10">
        <v>101469.6225</v>
      </c>
      <c r="L357" s="10">
        <v>390.92680000000001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101469.6225</v>
      </c>
      <c r="T357" s="10">
        <v>110439.5482</v>
      </c>
      <c r="U357" s="10">
        <v>453.49250000000001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110893.0407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>
        <v>0</v>
      </c>
      <c r="AU357" s="10">
        <f t="shared" si="5"/>
        <v>0</v>
      </c>
      <c r="AV357" s="10">
        <v>39453.194199999998</v>
      </c>
      <c r="AW357" s="10">
        <v>110893.0407</v>
      </c>
      <c r="AX357" s="11">
        <v>108</v>
      </c>
      <c r="AY357" s="11">
        <v>300</v>
      </c>
      <c r="AZ357" s="10">
        <v>440000</v>
      </c>
      <c r="BA357" s="10">
        <v>102963.88</v>
      </c>
      <c r="BB357" s="12">
        <v>90</v>
      </c>
      <c r="BC357" s="12">
        <v>88.693880077168799</v>
      </c>
      <c r="BD357" s="12">
        <v>8.7200000000000006</v>
      </c>
      <c r="BE357" s="12"/>
      <c r="BF357" s="8" t="s">
        <v>75</v>
      </c>
      <c r="BG357" s="5"/>
      <c r="BH357" s="8" t="s">
        <v>120</v>
      </c>
      <c r="BI357" s="8" t="s">
        <v>151</v>
      </c>
      <c r="BJ357" s="8" t="s">
        <v>122</v>
      </c>
      <c r="BK357" s="8" t="s">
        <v>79</v>
      </c>
      <c r="BL357" s="6" t="s">
        <v>80</v>
      </c>
      <c r="BM357" s="12">
        <v>790521.62034244498</v>
      </c>
      <c r="BN357" s="6" t="s">
        <v>81</v>
      </c>
      <c r="BO357" s="12"/>
      <c r="BP357" s="13">
        <v>39323</v>
      </c>
      <c r="BQ357" s="13">
        <v>48458</v>
      </c>
      <c r="BR357" s="12">
        <v>27735.6348</v>
      </c>
      <c r="BS357" s="12">
        <v>85.8</v>
      </c>
      <c r="BT357" s="12">
        <v>44.925199999999997</v>
      </c>
    </row>
    <row r="358" spans="1:72" s="1" customFormat="1" ht="18.2" customHeight="1" x14ac:dyDescent="0.15">
      <c r="A358" s="14">
        <v>356</v>
      </c>
      <c r="B358" s="15" t="s">
        <v>99</v>
      </c>
      <c r="C358" s="15" t="s">
        <v>73</v>
      </c>
      <c r="D358" s="16">
        <v>45139</v>
      </c>
      <c r="E358" s="17" t="s">
        <v>628</v>
      </c>
      <c r="F358" s="18">
        <v>180</v>
      </c>
      <c r="G358" s="18">
        <v>179</v>
      </c>
      <c r="H358" s="19">
        <v>62695.646099999998</v>
      </c>
      <c r="I358" s="19">
        <v>38302.683100000002</v>
      </c>
      <c r="J358" s="19">
        <v>0</v>
      </c>
      <c r="K358" s="19">
        <v>100998.32919999999</v>
      </c>
      <c r="L358" s="19">
        <v>382.48309999999998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100998.32919999999</v>
      </c>
      <c r="T358" s="19">
        <v>110888.9434</v>
      </c>
      <c r="U358" s="19">
        <v>455.5881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111344.5315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0">
        <v>0</v>
      </c>
      <c r="AU358" s="19">
        <f t="shared" si="5"/>
        <v>0</v>
      </c>
      <c r="AV358" s="19">
        <v>38685.1662</v>
      </c>
      <c r="AW358" s="19">
        <v>111344.5315</v>
      </c>
      <c r="AX358" s="20">
        <v>110</v>
      </c>
      <c r="AY358" s="20">
        <v>300</v>
      </c>
      <c r="AZ358" s="19">
        <v>440000</v>
      </c>
      <c r="BA358" s="19">
        <v>102190.96</v>
      </c>
      <c r="BB358" s="21">
        <v>90</v>
      </c>
      <c r="BC358" s="21">
        <v>88.949645134951297</v>
      </c>
      <c r="BD358" s="21">
        <v>8.7200000000000006</v>
      </c>
      <c r="BE358" s="21"/>
      <c r="BF358" s="17" t="s">
        <v>75</v>
      </c>
      <c r="BG358" s="14"/>
      <c r="BH358" s="17" t="s">
        <v>120</v>
      </c>
      <c r="BI358" s="17" t="s">
        <v>151</v>
      </c>
      <c r="BJ358" s="17" t="s">
        <v>122</v>
      </c>
      <c r="BK358" s="17" t="s">
        <v>79</v>
      </c>
      <c r="BL358" s="15" t="s">
        <v>80</v>
      </c>
      <c r="BM358" s="21">
        <v>786849.905261682</v>
      </c>
      <c r="BN358" s="15" t="s">
        <v>81</v>
      </c>
      <c r="BO358" s="21"/>
      <c r="BP358" s="22">
        <v>39360</v>
      </c>
      <c r="BQ358" s="22">
        <v>48519</v>
      </c>
      <c r="BR358" s="21">
        <v>27651.858800000002</v>
      </c>
      <c r="BS358" s="21">
        <v>85.16</v>
      </c>
      <c r="BT358" s="21">
        <v>44.925199999999997</v>
      </c>
    </row>
    <row r="359" spans="1:72" s="1" customFormat="1" ht="18.2" customHeight="1" x14ac:dyDescent="0.15">
      <c r="A359" s="5">
        <v>357</v>
      </c>
      <c r="B359" s="6" t="s">
        <v>99</v>
      </c>
      <c r="C359" s="6" t="s">
        <v>73</v>
      </c>
      <c r="D359" s="7">
        <v>45139</v>
      </c>
      <c r="E359" s="8" t="s">
        <v>629</v>
      </c>
      <c r="F359" s="9">
        <v>180</v>
      </c>
      <c r="G359" s="9">
        <v>179</v>
      </c>
      <c r="H359" s="10">
        <v>60113.304100000001</v>
      </c>
      <c r="I359" s="10">
        <v>39314.1875</v>
      </c>
      <c r="J359" s="10">
        <v>0</v>
      </c>
      <c r="K359" s="10">
        <v>99427.491599999994</v>
      </c>
      <c r="L359" s="10">
        <v>391.92099999999999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99427.491599999994</v>
      </c>
      <c r="T359" s="10">
        <v>108293.42389999999</v>
      </c>
      <c r="U359" s="10">
        <v>436.82319999999999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108730.24709999999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>
        <v>0</v>
      </c>
      <c r="AU359" s="10">
        <f t="shared" si="5"/>
        <v>0</v>
      </c>
      <c r="AV359" s="10">
        <v>39706.108500000002</v>
      </c>
      <c r="AW359" s="10">
        <v>108730.24709999999</v>
      </c>
      <c r="AX359" s="11">
        <v>105</v>
      </c>
      <c r="AY359" s="11">
        <v>300</v>
      </c>
      <c r="AZ359" s="10">
        <v>450000</v>
      </c>
      <c r="BA359" s="10">
        <v>101053.03</v>
      </c>
      <c r="BB359" s="12">
        <v>86.13</v>
      </c>
      <c r="BC359" s="12">
        <v>84.744513365982201</v>
      </c>
      <c r="BD359" s="12">
        <v>8.7200000000000006</v>
      </c>
      <c r="BE359" s="12"/>
      <c r="BF359" s="8" t="s">
        <v>75</v>
      </c>
      <c r="BG359" s="5"/>
      <c r="BH359" s="8" t="s">
        <v>124</v>
      </c>
      <c r="BI359" s="8" t="s">
        <v>560</v>
      </c>
      <c r="BJ359" s="8" t="s">
        <v>561</v>
      </c>
      <c r="BK359" s="8" t="s">
        <v>79</v>
      </c>
      <c r="BL359" s="6" t="s">
        <v>80</v>
      </c>
      <c r="BM359" s="12">
        <v>774611.94621293503</v>
      </c>
      <c r="BN359" s="6" t="s">
        <v>81</v>
      </c>
      <c r="BO359" s="12"/>
      <c r="BP359" s="13">
        <v>39212</v>
      </c>
      <c r="BQ359" s="13">
        <v>48366</v>
      </c>
      <c r="BR359" s="12">
        <v>29272.833200000001</v>
      </c>
      <c r="BS359" s="12">
        <v>84.21</v>
      </c>
      <c r="BT359" s="12">
        <v>44.925199999999997</v>
      </c>
    </row>
    <row r="360" spans="1:72" s="1" customFormat="1" ht="18.2" customHeight="1" x14ac:dyDescent="0.15">
      <c r="A360" s="14">
        <v>358</v>
      </c>
      <c r="B360" s="15" t="s">
        <v>99</v>
      </c>
      <c r="C360" s="15" t="s">
        <v>73</v>
      </c>
      <c r="D360" s="16">
        <v>45139</v>
      </c>
      <c r="E360" s="17" t="s">
        <v>630</v>
      </c>
      <c r="F360" s="18">
        <v>163</v>
      </c>
      <c r="G360" s="18">
        <v>162</v>
      </c>
      <c r="H360" s="19">
        <v>63929.855300000003</v>
      </c>
      <c r="I360" s="19">
        <v>38193.1201</v>
      </c>
      <c r="J360" s="19">
        <v>0</v>
      </c>
      <c r="K360" s="19">
        <v>102122.9754</v>
      </c>
      <c r="L360" s="19">
        <v>400.51389999999998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102122.9754</v>
      </c>
      <c r="T360" s="19">
        <v>101153.8833</v>
      </c>
      <c r="U360" s="19">
        <v>464.55599999999998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101618.4393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0">
        <v>0</v>
      </c>
      <c r="AU360" s="19">
        <f t="shared" si="5"/>
        <v>0</v>
      </c>
      <c r="AV360" s="19">
        <v>38593.633999999998</v>
      </c>
      <c r="AW360" s="19">
        <v>101618.4393</v>
      </c>
      <c r="AX360" s="20">
        <v>108</v>
      </c>
      <c r="AY360" s="20">
        <v>300</v>
      </c>
      <c r="AZ360" s="19">
        <v>450000</v>
      </c>
      <c r="BA360" s="19">
        <v>105480.97</v>
      </c>
      <c r="BB360" s="21">
        <v>90</v>
      </c>
      <c r="BC360" s="21">
        <v>87.134843242340295</v>
      </c>
      <c r="BD360" s="21">
        <v>8.7200000000000006</v>
      </c>
      <c r="BE360" s="21"/>
      <c r="BF360" s="17" t="s">
        <v>75</v>
      </c>
      <c r="BG360" s="14"/>
      <c r="BH360" s="17" t="s">
        <v>124</v>
      </c>
      <c r="BI360" s="17" t="s">
        <v>560</v>
      </c>
      <c r="BJ360" s="17" t="s">
        <v>561</v>
      </c>
      <c r="BK360" s="17" t="s">
        <v>79</v>
      </c>
      <c r="BL360" s="15" t="s">
        <v>80</v>
      </c>
      <c r="BM360" s="21">
        <v>795611.71115423902</v>
      </c>
      <c r="BN360" s="15" t="s">
        <v>81</v>
      </c>
      <c r="BO360" s="21"/>
      <c r="BP360" s="22">
        <v>39311</v>
      </c>
      <c r="BQ360" s="22">
        <v>48458</v>
      </c>
      <c r="BR360" s="21">
        <v>26306.587100000001</v>
      </c>
      <c r="BS360" s="21">
        <v>87.9</v>
      </c>
      <c r="BT360" s="21">
        <v>44.925199999999997</v>
      </c>
    </row>
    <row r="361" spans="1:72" s="1" customFormat="1" ht="18.2" customHeight="1" x14ac:dyDescent="0.15">
      <c r="A361" s="5">
        <v>359</v>
      </c>
      <c r="B361" s="6" t="s">
        <v>99</v>
      </c>
      <c r="C361" s="6" t="s">
        <v>73</v>
      </c>
      <c r="D361" s="7">
        <v>45139</v>
      </c>
      <c r="E361" s="8" t="s">
        <v>631</v>
      </c>
      <c r="F361" s="9">
        <v>180</v>
      </c>
      <c r="G361" s="9">
        <v>179</v>
      </c>
      <c r="H361" s="10">
        <v>63843.767999999996</v>
      </c>
      <c r="I361" s="10">
        <v>39027.158499999998</v>
      </c>
      <c r="J361" s="10">
        <v>0</v>
      </c>
      <c r="K361" s="10">
        <v>102870.9265</v>
      </c>
      <c r="L361" s="10">
        <v>389.57029999999997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102870.9265</v>
      </c>
      <c r="T361" s="10">
        <v>112925.912</v>
      </c>
      <c r="U361" s="10">
        <v>463.93009999999998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113389.84209999999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>
        <v>0</v>
      </c>
      <c r="AU361" s="10">
        <f t="shared" si="5"/>
        <v>0</v>
      </c>
      <c r="AV361" s="10">
        <v>39416.728799999997</v>
      </c>
      <c r="AW361" s="10">
        <v>113389.84209999999</v>
      </c>
      <c r="AX361" s="11">
        <v>110</v>
      </c>
      <c r="AY361" s="11">
        <v>300</v>
      </c>
      <c r="AZ361" s="10">
        <v>450000</v>
      </c>
      <c r="BA361" s="10">
        <v>104070.73</v>
      </c>
      <c r="BB361" s="12">
        <v>90</v>
      </c>
      <c r="BC361" s="12">
        <v>88.962414167749202</v>
      </c>
      <c r="BD361" s="12">
        <v>8.7200000000000006</v>
      </c>
      <c r="BE361" s="12"/>
      <c r="BF361" s="8" t="s">
        <v>93</v>
      </c>
      <c r="BG361" s="5"/>
      <c r="BH361" s="8" t="s">
        <v>124</v>
      </c>
      <c r="BI361" s="8" t="s">
        <v>560</v>
      </c>
      <c r="BJ361" s="8" t="s">
        <v>561</v>
      </c>
      <c r="BK361" s="8" t="s">
        <v>79</v>
      </c>
      <c r="BL361" s="6" t="s">
        <v>80</v>
      </c>
      <c r="BM361" s="12">
        <v>801438.79024393298</v>
      </c>
      <c r="BN361" s="6" t="s">
        <v>81</v>
      </c>
      <c r="BO361" s="12"/>
      <c r="BP361" s="13">
        <v>39385</v>
      </c>
      <c r="BQ361" s="13">
        <v>48519</v>
      </c>
      <c r="BR361" s="12">
        <v>28170.717400000001</v>
      </c>
      <c r="BS361" s="12">
        <v>86.73</v>
      </c>
      <c r="BT361" s="12">
        <v>44.925199999999997</v>
      </c>
    </row>
    <row r="362" spans="1:72" s="1" customFormat="1" ht="18.2" customHeight="1" x14ac:dyDescent="0.15">
      <c r="A362" s="14">
        <v>360</v>
      </c>
      <c r="B362" s="15" t="s">
        <v>99</v>
      </c>
      <c r="C362" s="15" t="s">
        <v>73</v>
      </c>
      <c r="D362" s="16">
        <v>45139</v>
      </c>
      <c r="E362" s="17" t="s">
        <v>632</v>
      </c>
      <c r="F362" s="18">
        <v>162</v>
      </c>
      <c r="G362" s="18">
        <v>161</v>
      </c>
      <c r="H362" s="19">
        <v>63831.095099999999</v>
      </c>
      <c r="I362" s="19">
        <v>36972.996700000003</v>
      </c>
      <c r="J362" s="19">
        <v>0</v>
      </c>
      <c r="K362" s="19">
        <v>100804.09179999999</v>
      </c>
      <c r="L362" s="19">
        <v>389.49200000000002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100804.09179999999</v>
      </c>
      <c r="T362" s="19">
        <v>99575.195300000007</v>
      </c>
      <c r="U362" s="19">
        <v>463.8383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100039.0336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0">
        <v>0</v>
      </c>
      <c r="AU362" s="19">
        <f t="shared" si="5"/>
        <v>0</v>
      </c>
      <c r="AV362" s="19">
        <v>37362.488700000002</v>
      </c>
      <c r="AW362" s="19">
        <v>100039.0336</v>
      </c>
      <c r="AX362" s="20">
        <v>110</v>
      </c>
      <c r="AY362" s="20">
        <v>300</v>
      </c>
      <c r="AZ362" s="19">
        <v>450000</v>
      </c>
      <c r="BA362" s="19">
        <v>104050.01</v>
      </c>
      <c r="BB362" s="21">
        <v>90</v>
      </c>
      <c r="BC362" s="21">
        <v>87.192382413033897</v>
      </c>
      <c r="BD362" s="21">
        <v>8.7200000000000006</v>
      </c>
      <c r="BE362" s="21"/>
      <c r="BF362" s="17" t="s">
        <v>75</v>
      </c>
      <c r="BG362" s="14"/>
      <c r="BH362" s="17" t="s">
        <v>124</v>
      </c>
      <c r="BI362" s="17" t="s">
        <v>560</v>
      </c>
      <c r="BJ362" s="17" t="s">
        <v>561</v>
      </c>
      <c r="BK362" s="17" t="s">
        <v>79</v>
      </c>
      <c r="BL362" s="15" t="s">
        <v>80</v>
      </c>
      <c r="BM362" s="21">
        <v>785336.65567628003</v>
      </c>
      <c r="BN362" s="15" t="s">
        <v>81</v>
      </c>
      <c r="BO362" s="21"/>
      <c r="BP362" s="22">
        <v>39386</v>
      </c>
      <c r="BQ362" s="22">
        <v>48519</v>
      </c>
      <c r="BR362" s="21">
        <v>25825.5461</v>
      </c>
      <c r="BS362" s="21">
        <v>86.71</v>
      </c>
      <c r="BT362" s="21">
        <v>44.925199999999997</v>
      </c>
    </row>
    <row r="363" spans="1:72" s="1" customFormat="1" ht="18.2" customHeight="1" x14ac:dyDescent="0.15">
      <c r="A363" s="5">
        <v>361</v>
      </c>
      <c r="B363" s="6" t="s">
        <v>99</v>
      </c>
      <c r="C363" s="6" t="s">
        <v>73</v>
      </c>
      <c r="D363" s="7">
        <v>45139</v>
      </c>
      <c r="E363" s="8" t="s">
        <v>633</v>
      </c>
      <c r="F363" s="9">
        <v>178</v>
      </c>
      <c r="G363" s="9">
        <v>177</v>
      </c>
      <c r="H363" s="10">
        <v>64074.804900000003</v>
      </c>
      <c r="I363" s="10">
        <v>38502.785799999998</v>
      </c>
      <c r="J363" s="10">
        <v>0</v>
      </c>
      <c r="K363" s="10">
        <v>102577.5907</v>
      </c>
      <c r="L363" s="10">
        <v>385.86579999999998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102577.5907</v>
      </c>
      <c r="T363" s="10">
        <v>111442.3585</v>
      </c>
      <c r="U363" s="10">
        <v>465.61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111907.9685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>
        <v>0</v>
      </c>
      <c r="AU363" s="10">
        <f t="shared" si="5"/>
        <v>0</v>
      </c>
      <c r="AV363" s="10">
        <v>38888.651599999997</v>
      </c>
      <c r="AW363" s="10">
        <v>111907.9685</v>
      </c>
      <c r="AX363" s="11">
        <v>111</v>
      </c>
      <c r="AY363" s="11">
        <v>300</v>
      </c>
      <c r="AZ363" s="10">
        <v>450000</v>
      </c>
      <c r="BA363" s="10">
        <v>103824.94</v>
      </c>
      <c r="BB363" s="12">
        <v>90</v>
      </c>
      <c r="BC363" s="12">
        <v>88.918743059230295</v>
      </c>
      <c r="BD363" s="12">
        <v>8.7200000000000006</v>
      </c>
      <c r="BE363" s="12"/>
      <c r="BF363" s="8" t="s">
        <v>93</v>
      </c>
      <c r="BG363" s="5"/>
      <c r="BH363" s="8" t="s">
        <v>124</v>
      </c>
      <c r="BI363" s="8" t="s">
        <v>560</v>
      </c>
      <c r="BJ363" s="8" t="s">
        <v>561</v>
      </c>
      <c r="BK363" s="8" t="s">
        <v>79</v>
      </c>
      <c r="BL363" s="6" t="s">
        <v>80</v>
      </c>
      <c r="BM363" s="12">
        <v>799153.49257348501</v>
      </c>
      <c r="BN363" s="6" t="s">
        <v>81</v>
      </c>
      <c r="BO363" s="12"/>
      <c r="BP363" s="13">
        <v>39408</v>
      </c>
      <c r="BQ363" s="13">
        <v>48549</v>
      </c>
      <c r="BR363" s="12">
        <v>27832.8763</v>
      </c>
      <c r="BS363" s="12">
        <v>86.52</v>
      </c>
      <c r="BT363" s="12">
        <v>44.925199999999997</v>
      </c>
    </row>
    <row r="364" spans="1:72" s="1" customFormat="1" ht="18.2" customHeight="1" x14ac:dyDescent="0.15">
      <c r="A364" s="14">
        <v>362</v>
      </c>
      <c r="B364" s="15" t="s">
        <v>99</v>
      </c>
      <c r="C364" s="15" t="s">
        <v>73</v>
      </c>
      <c r="D364" s="16">
        <v>45139</v>
      </c>
      <c r="E364" s="17" t="s">
        <v>634</v>
      </c>
      <c r="F364" s="18">
        <v>179</v>
      </c>
      <c r="G364" s="18">
        <v>178</v>
      </c>
      <c r="H364" s="19">
        <v>64213.609700000001</v>
      </c>
      <c r="I364" s="19">
        <v>37732.767399999997</v>
      </c>
      <c r="J364" s="19">
        <v>0</v>
      </c>
      <c r="K364" s="19">
        <v>101946.3771</v>
      </c>
      <c r="L364" s="19">
        <v>376.85410000000002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101946.3771</v>
      </c>
      <c r="T364" s="19">
        <v>111667.4154</v>
      </c>
      <c r="U364" s="19">
        <v>466.61880000000002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112134.03419999999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0">
        <v>0</v>
      </c>
      <c r="AU364" s="19">
        <f t="shared" si="5"/>
        <v>0</v>
      </c>
      <c r="AV364" s="19">
        <v>38109.621500000001</v>
      </c>
      <c r="AW364" s="19">
        <v>112134.03419999999</v>
      </c>
      <c r="AX364" s="20">
        <v>113</v>
      </c>
      <c r="AY364" s="20">
        <v>300</v>
      </c>
      <c r="AZ364" s="19">
        <v>450000</v>
      </c>
      <c r="BA364" s="19">
        <v>102848.94</v>
      </c>
      <c r="BB364" s="21">
        <v>90</v>
      </c>
      <c r="BC364" s="21">
        <v>89.210194475509397</v>
      </c>
      <c r="BD364" s="21">
        <v>8.7200000000000006</v>
      </c>
      <c r="BE364" s="21"/>
      <c r="BF364" s="17" t="s">
        <v>75</v>
      </c>
      <c r="BG364" s="14"/>
      <c r="BH364" s="17" t="s">
        <v>124</v>
      </c>
      <c r="BI364" s="17" t="s">
        <v>560</v>
      </c>
      <c r="BJ364" s="17" t="s">
        <v>561</v>
      </c>
      <c r="BK364" s="17" t="s">
        <v>79</v>
      </c>
      <c r="BL364" s="15" t="s">
        <v>80</v>
      </c>
      <c r="BM364" s="21">
        <v>794235.88289326604</v>
      </c>
      <c r="BN364" s="15" t="s">
        <v>81</v>
      </c>
      <c r="BO364" s="21"/>
      <c r="BP364" s="22">
        <v>39457</v>
      </c>
      <c r="BQ364" s="22">
        <v>48611</v>
      </c>
      <c r="BR364" s="21">
        <v>27705.7556</v>
      </c>
      <c r="BS364" s="21">
        <v>85.71</v>
      </c>
      <c r="BT364" s="21">
        <v>44.925199999999997</v>
      </c>
    </row>
    <row r="365" spans="1:72" s="1" customFormat="1" ht="18.2" customHeight="1" x14ac:dyDescent="0.15">
      <c r="A365" s="5">
        <v>363</v>
      </c>
      <c r="B365" s="6" t="s">
        <v>99</v>
      </c>
      <c r="C365" s="6" t="s">
        <v>73</v>
      </c>
      <c r="D365" s="7">
        <v>45139</v>
      </c>
      <c r="E365" s="8" t="s">
        <v>635</v>
      </c>
      <c r="F365" s="9">
        <v>0</v>
      </c>
      <c r="G365" s="9">
        <v>0</v>
      </c>
      <c r="H365" s="10">
        <v>64142.2745</v>
      </c>
      <c r="I365" s="10">
        <v>0</v>
      </c>
      <c r="J365" s="10">
        <v>0</v>
      </c>
      <c r="K365" s="10">
        <v>64142.2745</v>
      </c>
      <c r="L365" s="10">
        <v>376.44580000000002</v>
      </c>
      <c r="M365" s="10">
        <v>0</v>
      </c>
      <c r="N365" s="10">
        <v>0</v>
      </c>
      <c r="O365" s="10">
        <v>0</v>
      </c>
      <c r="P365" s="10">
        <v>376.44580000000002</v>
      </c>
      <c r="Q365" s="10">
        <v>0</v>
      </c>
      <c r="R365" s="10">
        <v>0</v>
      </c>
      <c r="S365" s="10">
        <v>63765.828699999998</v>
      </c>
      <c r="T365" s="10">
        <v>0</v>
      </c>
      <c r="U365" s="10">
        <v>466.1</v>
      </c>
      <c r="V365" s="10">
        <v>0</v>
      </c>
      <c r="W365" s="10">
        <v>0</v>
      </c>
      <c r="X365" s="10">
        <v>466.1</v>
      </c>
      <c r="Y365" s="10">
        <v>0</v>
      </c>
      <c r="Z365" s="10">
        <v>0</v>
      </c>
      <c r="AA365" s="10">
        <v>0</v>
      </c>
      <c r="AB365" s="10">
        <v>85.61</v>
      </c>
      <c r="AC365" s="10">
        <v>0</v>
      </c>
      <c r="AD365" s="10">
        <v>0</v>
      </c>
      <c r="AE365" s="10">
        <v>0</v>
      </c>
      <c r="AF365" s="10">
        <v>0</v>
      </c>
      <c r="AG365" s="10">
        <v>-11.6</v>
      </c>
      <c r="AH365" s="10">
        <v>48.12</v>
      </c>
      <c r="AI365" s="10">
        <v>44.732599999999998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8.9999999999999993E-3</v>
      </c>
      <c r="AR365" s="10">
        <v>0</v>
      </c>
      <c r="AS365" s="10"/>
      <c r="AT365" s="10">
        <v>0</v>
      </c>
      <c r="AU365" s="10">
        <f t="shared" si="5"/>
        <v>1021.0174</v>
      </c>
      <c r="AV365" s="10">
        <v>0</v>
      </c>
      <c r="AW365" s="10">
        <v>0</v>
      </c>
      <c r="AX365" s="11">
        <v>113</v>
      </c>
      <c r="AY365" s="11">
        <v>300</v>
      </c>
      <c r="AZ365" s="10">
        <v>450000</v>
      </c>
      <c r="BA365" s="10">
        <v>102735.69</v>
      </c>
      <c r="BB365" s="12">
        <v>90</v>
      </c>
      <c r="BC365" s="12">
        <v>55.861060387096202</v>
      </c>
      <c r="BD365" s="12">
        <v>8.7200000000000006</v>
      </c>
      <c r="BE365" s="12"/>
      <c r="BF365" s="8" t="s">
        <v>93</v>
      </c>
      <c r="BG365" s="5"/>
      <c r="BH365" s="8" t="s">
        <v>124</v>
      </c>
      <c r="BI365" s="8" t="s">
        <v>560</v>
      </c>
      <c r="BJ365" s="8" t="s">
        <v>561</v>
      </c>
      <c r="BK365" s="8" t="s">
        <v>90</v>
      </c>
      <c r="BL365" s="6" t="s">
        <v>80</v>
      </c>
      <c r="BM365" s="12">
        <v>496781.84450132097</v>
      </c>
      <c r="BN365" s="6" t="s">
        <v>81</v>
      </c>
      <c r="BO365" s="12"/>
      <c r="BP365" s="13">
        <v>39462</v>
      </c>
      <c r="BQ365" s="13">
        <v>48611</v>
      </c>
      <c r="BR365" s="12">
        <v>0</v>
      </c>
      <c r="BS365" s="12">
        <v>85.61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99</v>
      </c>
      <c r="C366" s="15" t="s">
        <v>73</v>
      </c>
      <c r="D366" s="16">
        <v>45139</v>
      </c>
      <c r="E366" s="17" t="s">
        <v>636</v>
      </c>
      <c r="F366" s="18">
        <v>68</v>
      </c>
      <c r="G366" s="18">
        <v>67</v>
      </c>
      <c r="H366" s="19">
        <v>64000.787799999998</v>
      </c>
      <c r="I366" s="19">
        <v>20035.2117</v>
      </c>
      <c r="J366" s="19">
        <v>0</v>
      </c>
      <c r="K366" s="19">
        <v>84035.999500000005</v>
      </c>
      <c r="L366" s="19">
        <v>375.61939999999998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84035.999500000005</v>
      </c>
      <c r="T366" s="19">
        <v>35465.833299999998</v>
      </c>
      <c r="U366" s="19">
        <v>465.07240000000002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35930.905700000003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0">
        <v>0</v>
      </c>
      <c r="AU366" s="19">
        <f t="shared" si="5"/>
        <v>0</v>
      </c>
      <c r="AV366" s="19">
        <v>20410.831099999999</v>
      </c>
      <c r="AW366" s="19">
        <v>35930.905700000003</v>
      </c>
      <c r="AX366" s="20">
        <v>113</v>
      </c>
      <c r="AY366" s="20">
        <v>300</v>
      </c>
      <c r="AZ366" s="19">
        <v>450000</v>
      </c>
      <c r="BA366" s="19">
        <v>102509.56</v>
      </c>
      <c r="BB366" s="21">
        <v>90</v>
      </c>
      <c r="BC366" s="21">
        <v>73.780825466424801</v>
      </c>
      <c r="BD366" s="21">
        <v>8.7200000000000006</v>
      </c>
      <c r="BE366" s="21"/>
      <c r="BF366" s="17" t="s">
        <v>93</v>
      </c>
      <c r="BG366" s="14"/>
      <c r="BH366" s="17" t="s">
        <v>124</v>
      </c>
      <c r="BI366" s="17" t="s">
        <v>560</v>
      </c>
      <c r="BJ366" s="17" t="s">
        <v>561</v>
      </c>
      <c r="BK366" s="17" t="s">
        <v>79</v>
      </c>
      <c r="BL366" s="15" t="s">
        <v>80</v>
      </c>
      <c r="BM366" s="21">
        <v>654701.11009663902</v>
      </c>
      <c r="BN366" s="15" t="s">
        <v>81</v>
      </c>
      <c r="BO366" s="21"/>
      <c r="BP366" s="22">
        <v>39472</v>
      </c>
      <c r="BQ366" s="22">
        <v>48611</v>
      </c>
      <c r="BR366" s="21">
        <v>12147.157499999999</v>
      </c>
      <c r="BS366" s="21">
        <v>85.42</v>
      </c>
      <c r="BT366" s="21">
        <v>44.925199999999997</v>
      </c>
    </row>
    <row r="367" spans="1:72" s="1" customFormat="1" ht="18.2" customHeight="1" x14ac:dyDescent="0.15">
      <c r="A367" s="5">
        <v>365</v>
      </c>
      <c r="B367" s="6" t="s">
        <v>99</v>
      </c>
      <c r="C367" s="6" t="s">
        <v>73</v>
      </c>
      <c r="D367" s="7">
        <v>45139</v>
      </c>
      <c r="E367" s="8" t="s">
        <v>637</v>
      </c>
      <c r="F367" s="9">
        <v>1</v>
      </c>
      <c r="G367" s="9">
        <v>1</v>
      </c>
      <c r="H367" s="10">
        <v>224022.88589999999</v>
      </c>
      <c r="I367" s="10">
        <v>568.71370000000002</v>
      </c>
      <c r="J367" s="10">
        <v>0</v>
      </c>
      <c r="K367" s="10">
        <v>224591.59959999999</v>
      </c>
      <c r="L367" s="10">
        <v>573.59990000000005</v>
      </c>
      <c r="M367" s="10">
        <v>0</v>
      </c>
      <c r="N367" s="10">
        <v>0</v>
      </c>
      <c r="O367" s="10">
        <v>568.71370000000002</v>
      </c>
      <c r="P367" s="10">
        <v>0</v>
      </c>
      <c r="Q367" s="10">
        <v>0</v>
      </c>
      <c r="R367" s="10">
        <v>0</v>
      </c>
      <c r="S367" s="10">
        <v>224022.88589999999</v>
      </c>
      <c r="T367" s="10">
        <v>1929.6162999999999</v>
      </c>
      <c r="U367" s="10">
        <v>1924.7301</v>
      </c>
      <c r="V367" s="10">
        <v>9.7723999999999993</v>
      </c>
      <c r="W367" s="10">
        <v>1929.6162999999999</v>
      </c>
      <c r="X367" s="10">
        <v>0</v>
      </c>
      <c r="Y367" s="10">
        <v>9.7723999999999993</v>
      </c>
      <c r="Z367" s="10">
        <v>0</v>
      </c>
      <c r="AA367" s="10">
        <v>1924.7301</v>
      </c>
      <c r="AB367" s="10">
        <v>400.005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419.43259999999998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172.46</v>
      </c>
      <c r="AQ367" s="10">
        <v>0</v>
      </c>
      <c r="AR367" s="10">
        <v>0</v>
      </c>
      <c r="AS367" s="10"/>
      <c r="AT367" s="10">
        <v>0</v>
      </c>
      <c r="AU367" s="10">
        <f t="shared" si="5"/>
        <v>3500</v>
      </c>
      <c r="AV367" s="10">
        <v>573.59990000000005</v>
      </c>
      <c r="AW367" s="10">
        <v>1924.7301</v>
      </c>
      <c r="AX367" s="11">
        <v>169</v>
      </c>
      <c r="AY367" s="11">
        <v>240</v>
      </c>
      <c r="AZ367" s="10">
        <v>497000</v>
      </c>
      <c r="BA367" s="10">
        <v>298200</v>
      </c>
      <c r="BB367" s="12"/>
      <c r="BC367" s="12"/>
      <c r="BD367" s="12">
        <v>10.31</v>
      </c>
      <c r="BE367" s="12"/>
      <c r="BF367" s="8"/>
      <c r="BG367" s="5"/>
      <c r="BH367" s="8" t="s">
        <v>124</v>
      </c>
      <c r="BI367" s="8" t="s">
        <v>560</v>
      </c>
      <c r="BJ367" s="8" t="s">
        <v>561</v>
      </c>
      <c r="BK367" s="8" t="s">
        <v>104</v>
      </c>
      <c r="BL367" s="6" t="s">
        <v>91</v>
      </c>
      <c r="BM367" s="12">
        <v>224022.88589999999</v>
      </c>
      <c r="BN367" s="6" t="s">
        <v>81</v>
      </c>
      <c r="BO367" s="12"/>
      <c r="BP367" s="13">
        <v>39472</v>
      </c>
      <c r="BQ367" s="13">
        <v>50313</v>
      </c>
      <c r="BR367" s="12">
        <v>197.39500000000001</v>
      </c>
      <c r="BS367" s="12">
        <v>424.94</v>
      </c>
      <c r="BT367" s="12">
        <v>0</v>
      </c>
    </row>
    <row r="368" spans="1:72" s="1" customFormat="1" ht="18.2" customHeight="1" x14ac:dyDescent="0.15">
      <c r="A368" s="14">
        <v>366</v>
      </c>
      <c r="B368" s="15" t="s">
        <v>99</v>
      </c>
      <c r="C368" s="15" t="s">
        <v>73</v>
      </c>
      <c r="D368" s="16">
        <v>45139</v>
      </c>
      <c r="E368" s="17" t="s">
        <v>638</v>
      </c>
      <c r="F368" s="18">
        <v>165</v>
      </c>
      <c r="G368" s="18">
        <v>164</v>
      </c>
      <c r="H368" s="19">
        <v>63947.001799999998</v>
      </c>
      <c r="I368" s="19">
        <v>35975.789499999999</v>
      </c>
      <c r="J368" s="19">
        <v>0</v>
      </c>
      <c r="K368" s="19">
        <v>99922.791299999997</v>
      </c>
      <c r="L368" s="19">
        <v>375.29140000000001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99922.791299999997</v>
      </c>
      <c r="T368" s="19">
        <v>100954.8664</v>
      </c>
      <c r="U368" s="19">
        <v>464.6814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101419.5478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0">
        <v>0</v>
      </c>
      <c r="AU368" s="19">
        <f t="shared" si="5"/>
        <v>0</v>
      </c>
      <c r="AV368" s="19">
        <v>36351.080900000001</v>
      </c>
      <c r="AW368" s="19">
        <v>101419.5478</v>
      </c>
      <c r="AX368" s="20">
        <v>113</v>
      </c>
      <c r="AY368" s="20">
        <v>300</v>
      </c>
      <c r="AZ368" s="19">
        <v>450000</v>
      </c>
      <c r="BA368" s="19">
        <v>102422.12</v>
      </c>
      <c r="BB368" s="21">
        <v>90</v>
      </c>
      <c r="BC368" s="21">
        <v>87.803798798540797</v>
      </c>
      <c r="BD368" s="21">
        <v>8.7200000000000006</v>
      </c>
      <c r="BE368" s="21"/>
      <c r="BF368" s="17" t="s">
        <v>93</v>
      </c>
      <c r="BG368" s="14"/>
      <c r="BH368" s="17" t="s">
        <v>124</v>
      </c>
      <c r="BI368" s="17" t="s">
        <v>560</v>
      </c>
      <c r="BJ368" s="17" t="s">
        <v>561</v>
      </c>
      <c r="BK368" s="17" t="s">
        <v>79</v>
      </c>
      <c r="BL368" s="15" t="s">
        <v>80</v>
      </c>
      <c r="BM368" s="21">
        <v>778470.688482319</v>
      </c>
      <c r="BN368" s="15" t="s">
        <v>81</v>
      </c>
      <c r="BO368" s="21"/>
      <c r="BP368" s="22">
        <v>39477</v>
      </c>
      <c r="BQ368" s="22">
        <v>48611</v>
      </c>
      <c r="BR368" s="21">
        <v>25802.9306</v>
      </c>
      <c r="BS368" s="21">
        <v>85.35</v>
      </c>
      <c r="BT368" s="21">
        <v>44.925199999999997</v>
      </c>
    </row>
    <row r="369" spans="1:72" s="1" customFormat="1" ht="18.2" customHeight="1" x14ac:dyDescent="0.15">
      <c r="A369" s="5">
        <v>367</v>
      </c>
      <c r="B369" s="6" t="s">
        <v>99</v>
      </c>
      <c r="C369" s="6" t="s">
        <v>73</v>
      </c>
      <c r="D369" s="7">
        <v>45139</v>
      </c>
      <c r="E369" s="8" t="s">
        <v>639</v>
      </c>
      <c r="F369" s="9">
        <v>179</v>
      </c>
      <c r="G369" s="9">
        <v>178</v>
      </c>
      <c r="H369" s="10">
        <v>65476.641499999998</v>
      </c>
      <c r="I369" s="10">
        <v>36115.292300000001</v>
      </c>
      <c r="J369" s="10">
        <v>0</v>
      </c>
      <c r="K369" s="10">
        <v>101591.9338</v>
      </c>
      <c r="L369" s="10">
        <v>370.71519999999998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101591.9338</v>
      </c>
      <c r="T369" s="10">
        <v>118479.1054</v>
      </c>
      <c r="U369" s="10">
        <v>501.98719999999997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118981.0926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>
        <v>0</v>
      </c>
      <c r="AU369" s="10">
        <f t="shared" si="5"/>
        <v>0</v>
      </c>
      <c r="AV369" s="10">
        <v>36486.0075</v>
      </c>
      <c r="AW369" s="10">
        <v>118981.0926</v>
      </c>
      <c r="AX369" s="11">
        <v>114</v>
      </c>
      <c r="AY369" s="11">
        <v>300</v>
      </c>
      <c r="AZ369" s="10">
        <v>450000</v>
      </c>
      <c r="BA369" s="10">
        <v>102317.25</v>
      </c>
      <c r="BB369" s="12">
        <v>90</v>
      </c>
      <c r="BC369" s="12">
        <v>89.361999486889999</v>
      </c>
      <c r="BD369" s="12">
        <v>9.1999999999999993</v>
      </c>
      <c r="BE369" s="12"/>
      <c r="BF369" s="8" t="s">
        <v>93</v>
      </c>
      <c r="BG369" s="5"/>
      <c r="BH369" s="8" t="s">
        <v>124</v>
      </c>
      <c r="BI369" s="8" t="s">
        <v>560</v>
      </c>
      <c r="BJ369" s="8" t="s">
        <v>561</v>
      </c>
      <c r="BK369" s="8" t="s">
        <v>79</v>
      </c>
      <c r="BL369" s="6" t="s">
        <v>80</v>
      </c>
      <c r="BM369" s="12">
        <v>791474.51367820404</v>
      </c>
      <c r="BN369" s="6" t="s">
        <v>81</v>
      </c>
      <c r="BO369" s="12"/>
      <c r="BP369" s="13">
        <v>39483</v>
      </c>
      <c r="BQ369" s="13">
        <v>48639</v>
      </c>
      <c r="BR369" s="12">
        <v>27962.8763</v>
      </c>
      <c r="BS369" s="12">
        <v>85.26</v>
      </c>
      <c r="BT369" s="12">
        <v>44.925199999999997</v>
      </c>
    </row>
    <row r="370" spans="1:72" s="1" customFormat="1" ht="18.2" customHeight="1" x14ac:dyDescent="0.15">
      <c r="A370" s="14">
        <v>368</v>
      </c>
      <c r="B370" s="15" t="s">
        <v>99</v>
      </c>
      <c r="C370" s="15" t="s">
        <v>73</v>
      </c>
      <c r="D370" s="16">
        <v>45139</v>
      </c>
      <c r="E370" s="17" t="s">
        <v>640</v>
      </c>
      <c r="F370" s="18">
        <v>112</v>
      </c>
      <c r="G370" s="18">
        <v>111</v>
      </c>
      <c r="H370" s="19">
        <v>64186.788800000002</v>
      </c>
      <c r="I370" s="19">
        <v>28392.422500000001</v>
      </c>
      <c r="J370" s="19">
        <v>0</v>
      </c>
      <c r="K370" s="19">
        <v>92579.211299999995</v>
      </c>
      <c r="L370" s="19">
        <v>371.92239999999998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92579.211299999995</v>
      </c>
      <c r="T370" s="19">
        <v>63840.943899999998</v>
      </c>
      <c r="U370" s="19">
        <v>466.42329999999998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64307.367200000001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0">
        <v>0</v>
      </c>
      <c r="AU370" s="19">
        <f t="shared" si="5"/>
        <v>0</v>
      </c>
      <c r="AV370" s="19">
        <v>28764.3449</v>
      </c>
      <c r="AW370" s="19">
        <v>64307.367200000001</v>
      </c>
      <c r="AX370" s="20">
        <v>114</v>
      </c>
      <c r="AY370" s="20">
        <v>300</v>
      </c>
      <c r="AZ370" s="19">
        <v>450000</v>
      </c>
      <c r="BA370" s="19">
        <v>102223.47</v>
      </c>
      <c r="BB370" s="21">
        <v>90</v>
      </c>
      <c r="BC370" s="21">
        <v>81.508962834073202</v>
      </c>
      <c r="BD370" s="21">
        <v>8.7200000000000006</v>
      </c>
      <c r="BE370" s="21"/>
      <c r="BF370" s="17" t="s">
        <v>93</v>
      </c>
      <c r="BG370" s="14"/>
      <c r="BH370" s="17" t="s">
        <v>124</v>
      </c>
      <c r="BI370" s="17" t="s">
        <v>560</v>
      </c>
      <c r="BJ370" s="17" t="s">
        <v>561</v>
      </c>
      <c r="BK370" s="17" t="s">
        <v>79</v>
      </c>
      <c r="BL370" s="15" t="s">
        <v>80</v>
      </c>
      <c r="BM370" s="21">
        <v>721258.89821755898</v>
      </c>
      <c r="BN370" s="15" t="s">
        <v>81</v>
      </c>
      <c r="BO370" s="21"/>
      <c r="BP370" s="22">
        <v>39490</v>
      </c>
      <c r="BQ370" s="22">
        <v>48639</v>
      </c>
      <c r="BR370" s="21">
        <v>18115.0661</v>
      </c>
      <c r="BS370" s="21">
        <v>85.19</v>
      </c>
      <c r="BT370" s="21">
        <v>44.925199999999997</v>
      </c>
    </row>
    <row r="371" spans="1:72" s="1" customFormat="1" ht="18.2" customHeight="1" x14ac:dyDescent="0.15">
      <c r="A371" s="5">
        <v>369</v>
      </c>
      <c r="B371" s="6" t="s">
        <v>99</v>
      </c>
      <c r="C371" s="6" t="s">
        <v>73</v>
      </c>
      <c r="D371" s="7">
        <v>45139</v>
      </c>
      <c r="E371" s="8" t="s">
        <v>641</v>
      </c>
      <c r="F371" s="9">
        <v>106</v>
      </c>
      <c r="G371" s="9">
        <v>106</v>
      </c>
      <c r="H371" s="10">
        <v>7.1300000000000002E-2</v>
      </c>
      <c r="I371" s="10">
        <v>61634.749600000003</v>
      </c>
      <c r="J371" s="10">
        <v>0</v>
      </c>
      <c r="K371" s="10">
        <v>61634.820899999999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61634.820899999999</v>
      </c>
      <c r="T371" s="10">
        <v>26454.0072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26454.0072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/>
      <c r="AT371" s="10">
        <v>0</v>
      </c>
      <c r="AU371" s="10">
        <f t="shared" si="5"/>
        <v>0</v>
      </c>
      <c r="AV371" s="10">
        <v>61634.749600000003</v>
      </c>
      <c r="AW371" s="10">
        <v>26454.0072</v>
      </c>
      <c r="AX371" s="11">
        <v>114</v>
      </c>
      <c r="AY371" s="11">
        <v>300</v>
      </c>
      <c r="AZ371" s="10">
        <v>470000</v>
      </c>
      <c r="BA371" s="10">
        <v>102223.47</v>
      </c>
      <c r="BB371" s="12">
        <v>86.17</v>
      </c>
      <c r="BC371" s="12">
        <v>51.955509991521502</v>
      </c>
      <c r="BD371" s="12">
        <v>8.7200000000000006</v>
      </c>
      <c r="BE371" s="12"/>
      <c r="BF371" s="8" t="s">
        <v>93</v>
      </c>
      <c r="BG371" s="5"/>
      <c r="BH371" s="8" t="s">
        <v>124</v>
      </c>
      <c r="BI371" s="8" t="s">
        <v>560</v>
      </c>
      <c r="BJ371" s="8" t="s">
        <v>561</v>
      </c>
      <c r="BK371" s="8" t="s">
        <v>79</v>
      </c>
      <c r="BL371" s="6" t="s">
        <v>80</v>
      </c>
      <c r="BM371" s="12">
        <v>480179.75515168998</v>
      </c>
      <c r="BN371" s="6" t="s">
        <v>81</v>
      </c>
      <c r="BO371" s="12"/>
      <c r="BP371" s="13">
        <v>39490</v>
      </c>
      <c r="BQ371" s="13">
        <v>48639</v>
      </c>
      <c r="BR371" s="12">
        <v>17966.023399999998</v>
      </c>
      <c r="BS371" s="12">
        <v>0</v>
      </c>
      <c r="BT371" s="12">
        <v>44.925199999999997</v>
      </c>
    </row>
    <row r="372" spans="1:72" s="1" customFormat="1" ht="18.2" customHeight="1" x14ac:dyDescent="0.15">
      <c r="A372" s="14">
        <v>370</v>
      </c>
      <c r="B372" s="15" t="s">
        <v>99</v>
      </c>
      <c r="C372" s="15" t="s">
        <v>73</v>
      </c>
      <c r="D372" s="16">
        <v>45139</v>
      </c>
      <c r="E372" s="17" t="s">
        <v>642</v>
      </c>
      <c r="F372" s="18">
        <v>30</v>
      </c>
      <c r="G372" s="18">
        <v>29</v>
      </c>
      <c r="H372" s="19">
        <v>234841.16889999999</v>
      </c>
      <c r="I372" s="19">
        <v>15376.776099999999</v>
      </c>
      <c r="J372" s="19">
        <v>0</v>
      </c>
      <c r="K372" s="19">
        <v>250217.94500000001</v>
      </c>
      <c r="L372" s="19">
        <v>601.29269999999997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250217.94500000001</v>
      </c>
      <c r="T372" s="19">
        <v>59561.944799999997</v>
      </c>
      <c r="U372" s="19">
        <v>2017.6773000000001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61579.622100000001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0">
        <v>0</v>
      </c>
      <c r="AU372" s="19">
        <f t="shared" si="5"/>
        <v>0</v>
      </c>
      <c r="AV372" s="19">
        <v>15978.068799999999</v>
      </c>
      <c r="AW372" s="19">
        <v>61579.622100000001</v>
      </c>
      <c r="AX372" s="20">
        <v>169</v>
      </c>
      <c r="AY372" s="20">
        <v>240</v>
      </c>
      <c r="AZ372" s="19">
        <v>521000</v>
      </c>
      <c r="BA372" s="19">
        <v>312600</v>
      </c>
      <c r="BB372" s="21"/>
      <c r="BC372" s="21"/>
      <c r="BD372" s="21">
        <v>10.31</v>
      </c>
      <c r="BE372" s="21"/>
      <c r="BF372" s="17"/>
      <c r="BG372" s="14"/>
      <c r="BH372" s="17" t="s">
        <v>124</v>
      </c>
      <c r="BI372" s="17" t="s">
        <v>560</v>
      </c>
      <c r="BJ372" s="17" t="s">
        <v>561</v>
      </c>
      <c r="BK372" s="17" t="s">
        <v>79</v>
      </c>
      <c r="BL372" s="15" t="s">
        <v>91</v>
      </c>
      <c r="BM372" s="21">
        <v>250217.94500000001</v>
      </c>
      <c r="BN372" s="15" t="s">
        <v>81</v>
      </c>
      <c r="BO372" s="21"/>
      <c r="BP372" s="22">
        <v>39514</v>
      </c>
      <c r="BQ372" s="22">
        <v>50313</v>
      </c>
      <c r="BR372" s="21">
        <v>18154.8894</v>
      </c>
      <c r="BS372" s="21">
        <v>445.46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99</v>
      </c>
      <c r="C373" s="6" t="s">
        <v>73</v>
      </c>
      <c r="D373" s="7">
        <v>45139</v>
      </c>
      <c r="E373" s="8" t="s">
        <v>643</v>
      </c>
      <c r="F373" s="9">
        <v>164</v>
      </c>
      <c r="G373" s="9">
        <v>163</v>
      </c>
      <c r="H373" s="10">
        <v>37797.137499999997</v>
      </c>
      <c r="I373" s="10">
        <v>71247.649000000005</v>
      </c>
      <c r="J373" s="10">
        <v>0</v>
      </c>
      <c r="K373" s="10">
        <v>109044.7865</v>
      </c>
      <c r="L373" s="10">
        <v>745.34550000000002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109044.7865</v>
      </c>
      <c r="T373" s="10">
        <v>94950.231899999999</v>
      </c>
      <c r="U373" s="10">
        <v>274.34300000000002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95224.574900000007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>
        <v>0</v>
      </c>
      <c r="AU373" s="10">
        <f t="shared" si="5"/>
        <v>0</v>
      </c>
      <c r="AV373" s="10">
        <v>71992.994500000001</v>
      </c>
      <c r="AW373" s="10">
        <v>95224.574900000007</v>
      </c>
      <c r="AX373" s="11">
        <v>44</v>
      </c>
      <c r="AY373" s="11">
        <v>240</v>
      </c>
      <c r="AZ373" s="10">
        <v>510000</v>
      </c>
      <c r="BA373" s="10">
        <v>115719.79</v>
      </c>
      <c r="BB373" s="12">
        <v>87.21</v>
      </c>
      <c r="BC373" s="12">
        <v>82.179511651939606</v>
      </c>
      <c r="BD373" s="12">
        <v>8.7100000000000009</v>
      </c>
      <c r="BE373" s="12"/>
      <c r="BF373" s="8" t="s">
        <v>93</v>
      </c>
      <c r="BG373" s="5"/>
      <c r="BH373" s="8" t="s">
        <v>124</v>
      </c>
      <c r="BI373" s="8" t="s">
        <v>560</v>
      </c>
      <c r="BJ373" s="8" t="s">
        <v>561</v>
      </c>
      <c r="BK373" s="8" t="s">
        <v>79</v>
      </c>
      <c r="BL373" s="6" t="s">
        <v>80</v>
      </c>
      <c r="BM373" s="12">
        <v>849537.61717085296</v>
      </c>
      <c r="BN373" s="6" t="s">
        <v>81</v>
      </c>
      <c r="BO373" s="12"/>
      <c r="BP373" s="13">
        <v>39198</v>
      </c>
      <c r="BQ373" s="13">
        <v>46508</v>
      </c>
      <c r="BR373" s="12">
        <v>29849.5874</v>
      </c>
      <c r="BS373" s="12">
        <v>96.43</v>
      </c>
      <c r="BT373" s="12">
        <v>44.925199999999997</v>
      </c>
    </row>
    <row r="374" spans="1:72" s="1" customFormat="1" ht="18.2" customHeight="1" x14ac:dyDescent="0.15">
      <c r="A374" s="14">
        <v>372</v>
      </c>
      <c r="B374" s="15" t="s">
        <v>99</v>
      </c>
      <c r="C374" s="15" t="s">
        <v>73</v>
      </c>
      <c r="D374" s="16">
        <v>45139</v>
      </c>
      <c r="E374" s="17" t="s">
        <v>644</v>
      </c>
      <c r="F374" s="18">
        <v>20</v>
      </c>
      <c r="G374" s="18">
        <v>19</v>
      </c>
      <c r="H374" s="19">
        <v>52041.602299999999</v>
      </c>
      <c r="I374" s="19">
        <v>5374.8546999999999</v>
      </c>
      <c r="J374" s="19">
        <v>0</v>
      </c>
      <c r="K374" s="19">
        <v>57416.457000000002</v>
      </c>
      <c r="L374" s="19">
        <v>305.42430000000002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57416.457000000002</v>
      </c>
      <c r="T374" s="19">
        <v>7181.1929</v>
      </c>
      <c r="U374" s="19">
        <v>378.16890000000001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7559.3617999999997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0">
        <v>0</v>
      </c>
      <c r="AU374" s="19">
        <f t="shared" si="5"/>
        <v>0</v>
      </c>
      <c r="AV374" s="19">
        <v>5680.2790000000005</v>
      </c>
      <c r="AW374" s="19">
        <v>7559.3617999999997</v>
      </c>
      <c r="AX374" s="20">
        <v>113</v>
      </c>
      <c r="AY374" s="20">
        <v>300</v>
      </c>
      <c r="AZ374" s="19">
        <v>550000</v>
      </c>
      <c r="BA374" s="19">
        <v>83353.899999999994</v>
      </c>
      <c r="BB374" s="21">
        <v>59.94</v>
      </c>
      <c r="BC374" s="21">
        <v>41.288319233773102</v>
      </c>
      <c r="BD374" s="21">
        <v>8.7200000000000006</v>
      </c>
      <c r="BE374" s="21"/>
      <c r="BF374" s="17" t="s">
        <v>93</v>
      </c>
      <c r="BG374" s="14"/>
      <c r="BH374" s="17" t="s">
        <v>124</v>
      </c>
      <c r="BI374" s="17" t="s">
        <v>560</v>
      </c>
      <c r="BJ374" s="17" t="s">
        <v>561</v>
      </c>
      <c r="BK374" s="17" t="s">
        <v>79</v>
      </c>
      <c r="BL374" s="15" t="s">
        <v>80</v>
      </c>
      <c r="BM374" s="21">
        <v>447315.654711954</v>
      </c>
      <c r="BN374" s="15" t="s">
        <v>81</v>
      </c>
      <c r="BO374" s="21"/>
      <c r="BP374" s="22">
        <v>39478</v>
      </c>
      <c r="BQ374" s="22">
        <v>48611</v>
      </c>
      <c r="BR374" s="21">
        <v>2875.0664999999999</v>
      </c>
      <c r="BS374" s="21">
        <v>69.459999999999994</v>
      </c>
      <c r="BT374" s="21">
        <v>44.925199999999997</v>
      </c>
    </row>
    <row r="375" spans="1:72" s="1" customFormat="1" ht="18.2" customHeight="1" x14ac:dyDescent="0.15">
      <c r="A375" s="5">
        <v>373</v>
      </c>
      <c r="B375" s="6" t="s">
        <v>99</v>
      </c>
      <c r="C375" s="6" t="s">
        <v>73</v>
      </c>
      <c r="D375" s="7">
        <v>45139</v>
      </c>
      <c r="E375" s="8" t="s">
        <v>645</v>
      </c>
      <c r="F375" s="9">
        <v>112</v>
      </c>
      <c r="G375" s="9">
        <v>111</v>
      </c>
      <c r="H375" s="10">
        <v>79019.030199999994</v>
      </c>
      <c r="I375" s="10">
        <v>33718.635499999997</v>
      </c>
      <c r="J375" s="10">
        <v>0</v>
      </c>
      <c r="K375" s="10">
        <v>112737.6657</v>
      </c>
      <c r="L375" s="10">
        <v>447.41079999999999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112737.6657</v>
      </c>
      <c r="T375" s="10">
        <v>83088.782300000006</v>
      </c>
      <c r="U375" s="10">
        <v>605.8125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83694.594800000006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>
        <v>0</v>
      </c>
      <c r="AU375" s="10">
        <f t="shared" si="5"/>
        <v>0</v>
      </c>
      <c r="AV375" s="10">
        <v>34166.046300000002</v>
      </c>
      <c r="AW375" s="10">
        <v>83694.594800000006</v>
      </c>
      <c r="AX375" s="11">
        <v>114</v>
      </c>
      <c r="AY375" s="11">
        <v>300</v>
      </c>
      <c r="AZ375" s="10">
        <v>550000</v>
      </c>
      <c r="BA375" s="10">
        <v>123481.45</v>
      </c>
      <c r="BB375" s="12">
        <v>89.02</v>
      </c>
      <c r="BC375" s="12">
        <v>81.274612507498105</v>
      </c>
      <c r="BD375" s="12">
        <v>9.1999999999999993</v>
      </c>
      <c r="BE375" s="12"/>
      <c r="BF375" s="8" t="s">
        <v>93</v>
      </c>
      <c r="BG375" s="5"/>
      <c r="BH375" s="8" t="s">
        <v>124</v>
      </c>
      <c r="BI375" s="8" t="s">
        <v>560</v>
      </c>
      <c r="BJ375" s="8" t="s">
        <v>561</v>
      </c>
      <c r="BK375" s="8" t="s">
        <v>79</v>
      </c>
      <c r="BL375" s="6" t="s">
        <v>80</v>
      </c>
      <c r="BM375" s="12">
        <v>878307.81239763496</v>
      </c>
      <c r="BN375" s="6" t="s">
        <v>81</v>
      </c>
      <c r="BO375" s="12"/>
      <c r="BP375" s="13">
        <v>39507</v>
      </c>
      <c r="BQ375" s="13">
        <v>48639</v>
      </c>
      <c r="BR375" s="12">
        <v>24778.912799999998</v>
      </c>
      <c r="BS375" s="12">
        <v>102.9</v>
      </c>
      <c r="BT375" s="12">
        <v>44.925199999999997</v>
      </c>
    </row>
    <row r="376" spans="1:72" s="1" customFormat="1" ht="18.2" customHeight="1" x14ac:dyDescent="0.15">
      <c r="A376" s="14">
        <v>374</v>
      </c>
      <c r="B376" s="15" t="s">
        <v>99</v>
      </c>
      <c r="C376" s="15" t="s">
        <v>73</v>
      </c>
      <c r="D376" s="16">
        <v>45139</v>
      </c>
      <c r="E376" s="17" t="s">
        <v>646</v>
      </c>
      <c r="F376" s="18">
        <v>143</v>
      </c>
      <c r="G376" s="18">
        <v>142</v>
      </c>
      <c r="H376" s="19">
        <v>79322.5965</v>
      </c>
      <c r="I376" s="19">
        <v>38559.010799999996</v>
      </c>
      <c r="J376" s="19">
        <v>0</v>
      </c>
      <c r="K376" s="19">
        <v>117881.6073</v>
      </c>
      <c r="L376" s="19">
        <v>443.30450000000002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117881.6073</v>
      </c>
      <c r="T376" s="19">
        <v>110004.36410000001</v>
      </c>
      <c r="U376" s="19">
        <v>608.13969999999995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110612.50380000001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0">
        <v>0</v>
      </c>
      <c r="AU376" s="19">
        <f t="shared" si="5"/>
        <v>0</v>
      </c>
      <c r="AV376" s="19">
        <v>39002.315300000002</v>
      </c>
      <c r="AW376" s="19">
        <v>110612.50380000001</v>
      </c>
      <c r="AX376" s="20">
        <v>115</v>
      </c>
      <c r="AY376" s="20">
        <v>300</v>
      </c>
      <c r="AZ376" s="19">
        <v>550000</v>
      </c>
      <c r="BA376" s="19">
        <v>123273.73</v>
      </c>
      <c r="BB376" s="21">
        <v>89.02</v>
      </c>
      <c r="BC376" s="21">
        <v>85.126171503417595</v>
      </c>
      <c r="BD376" s="21">
        <v>9.1999999999999993</v>
      </c>
      <c r="BE376" s="21"/>
      <c r="BF376" s="17" t="s">
        <v>75</v>
      </c>
      <c r="BG376" s="14"/>
      <c r="BH376" s="17" t="s">
        <v>124</v>
      </c>
      <c r="BI376" s="17" t="s">
        <v>560</v>
      </c>
      <c r="BJ376" s="17" t="s">
        <v>561</v>
      </c>
      <c r="BK376" s="17" t="s">
        <v>79</v>
      </c>
      <c r="BL376" s="15" t="s">
        <v>80</v>
      </c>
      <c r="BM376" s="21">
        <v>918382.83138747094</v>
      </c>
      <c r="BN376" s="15" t="s">
        <v>81</v>
      </c>
      <c r="BO376" s="21"/>
      <c r="BP376" s="22">
        <v>39521</v>
      </c>
      <c r="BQ376" s="22">
        <v>48670</v>
      </c>
      <c r="BR376" s="21">
        <v>27716.408200000002</v>
      </c>
      <c r="BS376" s="21">
        <v>102.73</v>
      </c>
      <c r="BT376" s="21">
        <v>44.925199999999997</v>
      </c>
    </row>
    <row r="377" spans="1:72" s="1" customFormat="1" ht="18.2" customHeight="1" x14ac:dyDescent="0.15">
      <c r="A377" s="5">
        <v>375</v>
      </c>
      <c r="B377" s="6" t="s">
        <v>99</v>
      </c>
      <c r="C377" s="6" t="s">
        <v>73</v>
      </c>
      <c r="D377" s="7">
        <v>45139</v>
      </c>
      <c r="E377" s="8" t="s">
        <v>647</v>
      </c>
      <c r="F377" s="9">
        <v>161</v>
      </c>
      <c r="G377" s="9">
        <v>160</v>
      </c>
      <c r="H377" s="10">
        <v>79005.774699999994</v>
      </c>
      <c r="I377" s="10">
        <v>40747.969599999997</v>
      </c>
      <c r="J377" s="10">
        <v>0</v>
      </c>
      <c r="K377" s="10">
        <v>119753.74430000001</v>
      </c>
      <c r="L377" s="10">
        <v>441.6096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119753.74430000001</v>
      </c>
      <c r="T377" s="10">
        <v>125794.60830000001</v>
      </c>
      <c r="U377" s="10">
        <v>605.70960000000002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126400.31789999999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>
        <v>0</v>
      </c>
      <c r="AU377" s="10">
        <f t="shared" si="5"/>
        <v>0</v>
      </c>
      <c r="AV377" s="10">
        <v>41189.5792</v>
      </c>
      <c r="AW377" s="10">
        <v>126400.31789999999</v>
      </c>
      <c r="AX377" s="11">
        <v>115</v>
      </c>
      <c r="AY377" s="11">
        <v>300</v>
      </c>
      <c r="AZ377" s="10">
        <v>550000</v>
      </c>
      <c r="BA377" s="10">
        <v>122788.69</v>
      </c>
      <c r="BB377" s="12">
        <v>89.02</v>
      </c>
      <c r="BC377" s="12">
        <v>86.819708863951604</v>
      </c>
      <c r="BD377" s="12">
        <v>9.1999999999999993</v>
      </c>
      <c r="BE377" s="12"/>
      <c r="BF377" s="8" t="s">
        <v>93</v>
      </c>
      <c r="BG377" s="5"/>
      <c r="BH377" s="8" t="s">
        <v>124</v>
      </c>
      <c r="BI377" s="8" t="s">
        <v>560</v>
      </c>
      <c r="BJ377" s="8" t="s">
        <v>561</v>
      </c>
      <c r="BK377" s="8" t="s">
        <v>79</v>
      </c>
      <c r="BL377" s="6" t="s">
        <v>80</v>
      </c>
      <c r="BM377" s="12">
        <v>932968.13030038495</v>
      </c>
      <c r="BN377" s="6" t="s">
        <v>81</v>
      </c>
      <c r="BO377" s="12"/>
      <c r="BP377" s="13">
        <v>39538</v>
      </c>
      <c r="BQ377" s="13">
        <v>48670</v>
      </c>
      <c r="BR377" s="12">
        <v>30527.569200000002</v>
      </c>
      <c r="BS377" s="12">
        <v>102.32</v>
      </c>
      <c r="BT377" s="12">
        <v>44.925199999999997</v>
      </c>
    </row>
    <row r="378" spans="1:72" s="1" customFormat="1" ht="18.2" customHeight="1" x14ac:dyDescent="0.15">
      <c r="A378" s="14">
        <v>376</v>
      </c>
      <c r="B378" s="15" t="s">
        <v>99</v>
      </c>
      <c r="C378" s="15" t="s">
        <v>73</v>
      </c>
      <c r="D378" s="16">
        <v>45139</v>
      </c>
      <c r="E378" s="17" t="s">
        <v>648</v>
      </c>
      <c r="F378" s="18">
        <v>126</v>
      </c>
      <c r="G378" s="18">
        <v>125</v>
      </c>
      <c r="H378" s="19">
        <v>75018.549299999999</v>
      </c>
      <c r="I378" s="19">
        <v>33514.459300000002</v>
      </c>
      <c r="J378" s="19">
        <v>0</v>
      </c>
      <c r="K378" s="19">
        <v>108533.0086</v>
      </c>
      <c r="L378" s="19">
        <v>413.93819999999999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108533.0086</v>
      </c>
      <c r="T378" s="19">
        <v>89889.668600000005</v>
      </c>
      <c r="U378" s="19">
        <v>575.14110000000005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90464.809699999998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/>
      <c r="AT378" s="10">
        <v>0</v>
      </c>
      <c r="AU378" s="19">
        <f t="shared" si="5"/>
        <v>0</v>
      </c>
      <c r="AV378" s="19">
        <v>33928.397499999999</v>
      </c>
      <c r="AW378" s="19">
        <v>90464.809699999998</v>
      </c>
      <c r="AX378" s="20">
        <v>116</v>
      </c>
      <c r="AY378" s="20">
        <v>300</v>
      </c>
      <c r="AZ378" s="19">
        <v>550000</v>
      </c>
      <c r="BA378" s="19">
        <v>115960.95</v>
      </c>
      <c r="BB378" s="21">
        <v>84.14</v>
      </c>
      <c r="BC378" s="21">
        <v>78.750366770917296</v>
      </c>
      <c r="BD378" s="21">
        <v>9.1999999999999993</v>
      </c>
      <c r="BE378" s="21"/>
      <c r="BF378" s="17" t="s">
        <v>75</v>
      </c>
      <c r="BG378" s="14"/>
      <c r="BH378" s="17" t="s">
        <v>124</v>
      </c>
      <c r="BI378" s="17" t="s">
        <v>560</v>
      </c>
      <c r="BJ378" s="17" t="s">
        <v>561</v>
      </c>
      <c r="BK378" s="17" t="s">
        <v>79</v>
      </c>
      <c r="BL378" s="15" t="s">
        <v>80</v>
      </c>
      <c r="BM378" s="21">
        <v>845550.49782620894</v>
      </c>
      <c r="BN378" s="15" t="s">
        <v>81</v>
      </c>
      <c r="BO378" s="21"/>
      <c r="BP378" s="22">
        <v>39541</v>
      </c>
      <c r="BQ378" s="22">
        <v>48700</v>
      </c>
      <c r="BR378" s="21">
        <v>23472.918300000001</v>
      </c>
      <c r="BS378" s="21">
        <v>96.63</v>
      </c>
      <c r="BT378" s="21">
        <v>44.925199999999997</v>
      </c>
    </row>
    <row r="379" spans="1:72" s="1" customFormat="1" ht="18.2" customHeight="1" x14ac:dyDescent="0.15">
      <c r="A379" s="5">
        <v>377</v>
      </c>
      <c r="B379" s="6" t="s">
        <v>99</v>
      </c>
      <c r="C379" s="6" t="s">
        <v>73</v>
      </c>
      <c r="D379" s="7">
        <v>45139</v>
      </c>
      <c r="E379" s="8" t="s">
        <v>649</v>
      </c>
      <c r="F379" s="9">
        <v>148</v>
      </c>
      <c r="G379" s="9">
        <v>147</v>
      </c>
      <c r="H379" s="10">
        <v>79157.011400000003</v>
      </c>
      <c r="I379" s="10">
        <v>38566.246099999997</v>
      </c>
      <c r="J379" s="10">
        <v>0</v>
      </c>
      <c r="K379" s="10">
        <v>117723.25750000001</v>
      </c>
      <c r="L379" s="10">
        <v>436.78710000000001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117723.25750000001</v>
      </c>
      <c r="T379" s="10">
        <v>113826.511</v>
      </c>
      <c r="U379" s="10">
        <v>606.86950000000002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114433.3805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/>
      <c r="AT379" s="10">
        <v>0</v>
      </c>
      <c r="AU379" s="10">
        <f t="shared" si="5"/>
        <v>0</v>
      </c>
      <c r="AV379" s="10">
        <v>39003.033199999998</v>
      </c>
      <c r="AW379" s="10">
        <v>114433.3805</v>
      </c>
      <c r="AX379" s="11">
        <v>116</v>
      </c>
      <c r="AY379" s="11">
        <v>300</v>
      </c>
      <c r="AZ379" s="10">
        <v>550000</v>
      </c>
      <c r="BA379" s="10">
        <v>122359.41</v>
      </c>
      <c r="BB379" s="12">
        <v>89.02</v>
      </c>
      <c r="BC379" s="12">
        <v>85.647065335228405</v>
      </c>
      <c r="BD379" s="12">
        <v>9.1999999999999993</v>
      </c>
      <c r="BE379" s="12"/>
      <c r="BF379" s="8" t="s">
        <v>75</v>
      </c>
      <c r="BG379" s="5"/>
      <c r="BH379" s="8" t="s">
        <v>124</v>
      </c>
      <c r="BI379" s="8" t="s">
        <v>560</v>
      </c>
      <c r="BJ379" s="8" t="s">
        <v>561</v>
      </c>
      <c r="BK379" s="8" t="s">
        <v>79</v>
      </c>
      <c r="BL379" s="6" t="s">
        <v>80</v>
      </c>
      <c r="BM379" s="12">
        <v>917149.172116915</v>
      </c>
      <c r="BN379" s="6" t="s">
        <v>81</v>
      </c>
      <c r="BO379" s="12"/>
      <c r="BP379" s="13">
        <v>39552</v>
      </c>
      <c r="BQ379" s="13">
        <v>48700</v>
      </c>
      <c r="BR379" s="12">
        <v>28283.430400000001</v>
      </c>
      <c r="BS379" s="12">
        <v>101.97</v>
      </c>
      <c r="BT379" s="12">
        <v>44.925199999999997</v>
      </c>
    </row>
    <row r="380" spans="1:72" s="1" customFormat="1" ht="18.2" customHeight="1" x14ac:dyDescent="0.15">
      <c r="A380" s="14">
        <v>378</v>
      </c>
      <c r="B380" s="15" t="s">
        <v>99</v>
      </c>
      <c r="C380" s="15" t="s">
        <v>73</v>
      </c>
      <c r="D380" s="16">
        <v>45139</v>
      </c>
      <c r="E380" s="17" t="s">
        <v>650</v>
      </c>
      <c r="F380" s="18">
        <v>124</v>
      </c>
      <c r="G380" s="18">
        <v>123</v>
      </c>
      <c r="H380" s="19">
        <v>49983.804199999999</v>
      </c>
      <c r="I380" s="19">
        <v>58203.785600000003</v>
      </c>
      <c r="J380" s="19">
        <v>0</v>
      </c>
      <c r="K380" s="19">
        <v>108187.5898</v>
      </c>
      <c r="L380" s="19">
        <v>732.08510000000001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108187.5898</v>
      </c>
      <c r="T380" s="19">
        <v>77881.738500000007</v>
      </c>
      <c r="U380" s="19">
        <v>382.79180000000002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78264.530299999999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/>
      <c r="AT380" s="10">
        <v>0</v>
      </c>
      <c r="AU380" s="19">
        <f t="shared" si="5"/>
        <v>0</v>
      </c>
      <c r="AV380" s="19">
        <v>58935.870699999999</v>
      </c>
      <c r="AW380" s="19">
        <v>78264.530299999999</v>
      </c>
      <c r="AX380" s="20">
        <v>56</v>
      </c>
      <c r="AY380" s="20">
        <v>240</v>
      </c>
      <c r="AZ380" s="19">
        <v>550000</v>
      </c>
      <c r="BA380" s="19">
        <v>122246.98</v>
      </c>
      <c r="BB380" s="21">
        <v>89.02</v>
      </c>
      <c r="BC380" s="21">
        <v>78.781980904526193</v>
      </c>
      <c r="BD380" s="21">
        <v>9.19</v>
      </c>
      <c r="BE380" s="21"/>
      <c r="BF380" s="17" t="s">
        <v>75</v>
      </c>
      <c r="BG380" s="14"/>
      <c r="BH380" s="17" t="s">
        <v>124</v>
      </c>
      <c r="BI380" s="17" t="s">
        <v>560</v>
      </c>
      <c r="BJ380" s="17" t="s">
        <v>561</v>
      </c>
      <c r="BK380" s="17" t="s">
        <v>79</v>
      </c>
      <c r="BL380" s="15" t="s">
        <v>80</v>
      </c>
      <c r="BM380" s="21">
        <v>842859.43598183605</v>
      </c>
      <c r="BN380" s="15" t="s">
        <v>81</v>
      </c>
      <c r="BO380" s="21"/>
      <c r="BP380" s="22">
        <v>39559</v>
      </c>
      <c r="BQ380" s="22">
        <v>46874</v>
      </c>
      <c r="BR380" s="21">
        <v>23865.6453</v>
      </c>
      <c r="BS380" s="21">
        <v>101.87</v>
      </c>
      <c r="BT380" s="21">
        <v>44.925199999999997</v>
      </c>
    </row>
    <row r="381" spans="1:72" s="1" customFormat="1" ht="18.2" customHeight="1" x14ac:dyDescent="0.15">
      <c r="A381" s="5">
        <v>379</v>
      </c>
      <c r="B381" s="6" t="s">
        <v>99</v>
      </c>
      <c r="C381" s="6" t="s">
        <v>73</v>
      </c>
      <c r="D381" s="7">
        <v>45139</v>
      </c>
      <c r="E381" s="8" t="s">
        <v>651</v>
      </c>
      <c r="F381" s="9">
        <v>163</v>
      </c>
      <c r="G381" s="9">
        <v>162</v>
      </c>
      <c r="H381" s="10">
        <v>81734.956999999995</v>
      </c>
      <c r="I381" s="10">
        <v>39285.446400000001</v>
      </c>
      <c r="J381" s="10">
        <v>0</v>
      </c>
      <c r="K381" s="10">
        <v>121020.4034</v>
      </c>
      <c r="L381" s="10">
        <v>434.35969999999998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121020.4034</v>
      </c>
      <c r="T381" s="10">
        <v>137037.19940000001</v>
      </c>
      <c r="U381" s="10">
        <v>660.68979999999999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137697.88920000001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/>
      <c r="AT381" s="10">
        <v>0</v>
      </c>
      <c r="AU381" s="10">
        <f t="shared" si="5"/>
        <v>0</v>
      </c>
      <c r="AV381" s="10">
        <v>39719.806100000002</v>
      </c>
      <c r="AW381" s="10">
        <v>137697.88920000001</v>
      </c>
      <c r="AX381" s="11">
        <v>117</v>
      </c>
      <c r="AY381" s="11">
        <v>300</v>
      </c>
      <c r="AZ381" s="10">
        <v>550000</v>
      </c>
      <c r="BA381" s="10">
        <v>123365.59</v>
      </c>
      <c r="BB381" s="12">
        <v>90</v>
      </c>
      <c r="BC381" s="12">
        <v>88.289095087211905</v>
      </c>
      <c r="BD381" s="12">
        <v>9.6999999999999993</v>
      </c>
      <c r="BE381" s="12"/>
      <c r="BF381" s="8" t="s">
        <v>75</v>
      </c>
      <c r="BG381" s="5"/>
      <c r="BH381" s="8" t="s">
        <v>124</v>
      </c>
      <c r="BI381" s="8" t="s">
        <v>560</v>
      </c>
      <c r="BJ381" s="8" t="s">
        <v>561</v>
      </c>
      <c r="BK381" s="8" t="s">
        <v>79</v>
      </c>
      <c r="BL381" s="6" t="s">
        <v>80</v>
      </c>
      <c r="BM381" s="12">
        <v>942836.31921725499</v>
      </c>
      <c r="BN381" s="6" t="s">
        <v>81</v>
      </c>
      <c r="BO381" s="12"/>
      <c r="BP381" s="13">
        <v>39597</v>
      </c>
      <c r="BQ381" s="13">
        <v>48731</v>
      </c>
      <c r="BR381" s="12">
        <v>31430.8282</v>
      </c>
      <c r="BS381" s="12">
        <v>102.8</v>
      </c>
      <c r="BT381" s="12">
        <v>44.925199999999997</v>
      </c>
    </row>
    <row r="382" spans="1:72" s="1" customFormat="1" ht="18.2" customHeight="1" x14ac:dyDescent="0.15">
      <c r="A382" s="14">
        <v>380</v>
      </c>
      <c r="B382" s="15" t="s">
        <v>99</v>
      </c>
      <c r="C382" s="15" t="s">
        <v>73</v>
      </c>
      <c r="D382" s="16">
        <v>45139</v>
      </c>
      <c r="E382" s="17" t="s">
        <v>652</v>
      </c>
      <c r="F382" s="18">
        <v>0</v>
      </c>
      <c r="G382" s="18">
        <v>0</v>
      </c>
      <c r="H382" s="19">
        <v>248542.33410000001</v>
      </c>
      <c r="I382" s="19">
        <v>0</v>
      </c>
      <c r="J382" s="19">
        <v>0</v>
      </c>
      <c r="K382" s="19">
        <v>248542.33410000001</v>
      </c>
      <c r="L382" s="19">
        <v>629.35479999999995</v>
      </c>
      <c r="M382" s="19">
        <v>0</v>
      </c>
      <c r="N382" s="19">
        <v>0</v>
      </c>
      <c r="O382" s="19">
        <v>0</v>
      </c>
      <c r="P382" s="19">
        <v>629.35479999999995</v>
      </c>
      <c r="Q382" s="19">
        <v>0</v>
      </c>
      <c r="R382" s="19">
        <v>0</v>
      </c>
      <c r="S382" s="19">
        <v>247912.97930000001</v>
      </c>
      <c r="T382" s="19">
        <v>0</v>
      </c>
      <c r="U382" s="19">
        <v>2135.3928000000001</v>
      </c>
      <c r="V382" s="19">
        <v>0</v>
      </c>
      <c r="W382" s="19">
        <v>0</v>
      </c>
      <c r="X382" s="19">
        <v>2135.3928000000001</v>
      </c>
      <c r="Y382" s="19">
        <v>0</v>
      </c>
      <c r="Z382" s="19">
        <v>0</v>
      </c>
      <c r="AA382" s="19">
        <v>0</v>
      </c>
      <c r="AB382" s="19">
        <v>470.25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187.93180000000001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694.22050000000002</v>
      </c>
      <c r="AR382" s="19">
        <v>0</v>
      </c>
      <c r="AS382" s="19"/>
      <c r="AT382" s="10">
        <v>0</v>
      </c>
      <c r="AU382" s="19">
        <f t="shared" si="5"/>
        <v>4117.1499000000003</v>
      </c>
      <c r="AV382" s="19">
        <v>0</v>
      </c>
      <c r="AW382" s="19">
        <v>0</v>
      </c>
      <c r="AX382" s="20">
        <v>170</v>
      </c>
      <c r="AY382" s="20">
        <v>240</v>
      </c>
      <c r="AZ382" s="19">
        <v>550000</v>
      </c>
      <c r="BA382" s="19">
        <v>330000</v>
      </c>
      <c r="BB382" s="21"/>
      <c r="BC382" s="21"/>
      <c r="BD382" s="21">
        <v>10.31</v>
      </c>
      <c r="BE382" s="21"/>
      <c r="BF382" s="17"/>
      <c r="BG382" s="14"/>
      <c r="BH382" s="17" t="s">
        <v>124</v>
      </c>
      <c r="BI382" s="17" t="s">
        <v>560</v>
      </c>
      <c r="BJ382" s="17" t="s">
        <v>561</v>
      </c>
      <c r="BK382" s="17" t="s">
        <v>90</v>
      </c>
      <c r="BL382" s="15" t="s">
        <v>91</v>
      </c>
      <c r="BM382" s="21">
        <v>247912.97930000001</v>
      </c>
      <c r="BN382" s="15" t="s">
        <v>81</v>
      </c>
      <c r="BO382" s="21"/>
      <c r="BP382" s="22">
        <v>39597</v>
      </c>
      <c r="BQ382" s="22">
        <v>50344</v>
      </c>
      <c r="BR382" s="21">
        <v>0</v>
      </c>
      <c r="BS382" s="21">
        <v>470.25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99</v>
      </c>
      <c r="C383" s="6" t="s">
        <v>73</v>
      </c>
      <c r="D383" s="7">
        <v>45139</v>
      </c>
      <c r="E383" s="8" t="s">
        <v>653</v>
      </c>
      <c r="F383" s="9">
        <v>73</v>
      </c>
      <c r="G383" s="9">
        <v>72</v>
      </c>
      <c r="H383" s="10">
        <v>45770.898440999998</v>
      </c>
      <c r="I383" s="10">
        <v>17242.4336</v>
      </c>
      <c r="J383" s="10">
        <v>0</v>
      </c>
      <c r="K383" s="10">
        <v>63013.332041000001</v>
      </c>
      <c r="L383" s="10">
        <v>306.67230000000001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63013.332041000001</v>
      </c>
      <c r="T383" s="10">
        <v>28157.700199999999</v>
      </c>
      <c r="U383" s="10">
        <v>332.60160000000002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28490.301800000001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>
        <v>0</v>
      </c>
      <c r="AU383" s="10">
        <f t="shared" si="5"/>
        <v>0</v>
      </c>
      <c r="AV383" s="10">
        <v>17549.105899999999</v>
      </c>
      <c r="AW383" s="10">
        <v>28490.301800000001</v>
      </c>
      <c r="AX383" s="11">
        <v>103</v>
      </c>
      <c r="AY383" s="11">
        <v>300</v>
      </c>
      <c r="AZ383" s="10">
        <v>340000</v>
      </c>
      <c r="BA383" s="10">
        <v>77949.100000000006</v>
      </c>
      <c r="BB383" s="12">
        <v>87.8</v>
      </c>
      <c r="BC383" s="12">
        <v>70.976708559814</v>
      </c>
      <c r="BD383" s="12">
        <v>8.7200000000000006</v>
      </c>
      <c r="BE383" s="12"/>
      <c r="BF383" s="8" t="s">
        <v>93</v>
      </c>
      <c r="BG383" s="5"/>
      <c r="BH383" s="8" t="s">
        <v>124</v>
      </c>
      <c r="BI383" s="8" t="s">
        <v>560</v>
      </c>
      <c r="BJ383" s="8" t="s">
        <v>561</v>
      </c>
      <c r="BK383" s="8" t="s">
        <v>79</v>
      </c>
      <c r="BL383" s="6" t="s">
        <v>80</v>
      </c>
      <c r="BM383" s="12">
        <v>490919.35222512402</v>
      </c>
      <c r="BN383" s="6" t="s">
        <v>81</v>
      </c>
      <c r="BO383" s="12"/>
      <c r="BP383" s="13">
        <v>39150</v>
      </c>
      <c r="BQ383" s="13">
        <v>48305</v>
      </c>
      <c r="BR383" s="12">
        <v>9961.6460000000006</v>
      </c>
      <c r="BS383" s="12">
        <v>64.959999999999994</v>
      </c>
      <c r="BT383" s="12">
        <v>44.925199999999997</v>
      </c>
    </row>
    <row r="384" spans="1:72" s="1" customFormat="1" ht="18.2" customHeight="1" x14ac:dyDescent="0.15">
      <c r="A384" s="14">
        <v>382</v>
      </c>
      <c r="B384" s="15" t="s">
        <v>99</v>
      </c>
      <c r="C384" s="15" t="s">
        <v>73</v>
      </c>
      <c r="D384" s="16">
        <v>45139</v>
      </c>
      <c r="E384" s="17" t="s">
        <v>654</v>
      </c>
      <c r="F384" s="18">
        <v>180</v>
      </c>
      <c r="G384" s="18">
        <v>179</v>
      </c>
      <c r="H384" s="19">
        <v>57493.348299999998</v>
      </c>
      <c r="I384" s="19">
        <v>37127.8226</v>
      </c>
      <c r="J384" s="19">
        <v>0</v>
      </c>
      <c r="K384" s="19">
        <v>94621.170899999997</v>
      </c>
      <c r="L384" s="19">
        <v>369.8279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94621.170899999997</v>
      </c>
      <c r="T384" s="19">
        <v>103214.0613</v>
      </c>
      <c r="U384" s="19">
        <v>417.78500000000003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103631.8463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0">
        <v>0</v>
      </c>
      <c r="AU384" s="19">
        <f t="shared" si="5"/>
        <v>0</v>
      </c>
      <c r="AV384" s="19">
        <v>37497.650500000003</v>
      </c>
      <c r="AW384" s="19">
        <v>103631.8463</v>
      </c>
      <c r="AX384" s="20">
        <v>106</v>
      </c>
      <c r="AY384" s="20">
        <v>300</v>
      </c>
      <c r="AZ384" s="19">
        <v>420000</v>
      </c>
      <c r="BA384" s="19">
        <v>96037.84</v>
      </c>
      <c r="BB384" s="21">
        <v>87.32</v>
      </c>
      <c r="BC384" s="21">
        <v>86.031929112399894</v>
      </c>
      <c r="BD384" s="21">
        <v>8.7200000000000006</v>
      </c>
      <c r="BE384" s="21"/>
      <c r="BF384" s="17" t="s">
        <v>93</v>
      </c>
      <c r="BG384" s="14"/>
      <c r="BH384" s="17" t="s">
        <v>124</v>
      </c>
      <c r="BI384" s="17" t="s">
        <v>560</v>
      </c>
      <c r="BJ384" s="17" t="s">
        <v>561</v>
      </c>
      <c r="BK384" s="17" t="s">
        <v>79</v>
      </c>
      <c r="BL384" s="15" t="s">
        <v>80</v>
      </c>
      <c r="BM384" s="21">
        <v>737167.23779638996</v>
      </c>
      <c r="BN384" s="15" t="s">
        <v>81</v>
      </c>
      <c r="BO384" s="21"/>
      <c r="BP384" s="22">
        <v>39262</v>
      </c>
      <c r="BQ384" s="22">
        <v>48396</v>
      </c>
      <c r="BR384" s="21">
        <v>27915.7137</v>
      </c>
      <c r="BS384" s="21">
        <v>80.03</v>
      </c>
      <c r="BT384" s="21">
        <v>44.925199999999997</v>
      </c>
    </row>
    <row r="385" spans="1:72" s="1" customFormat="1" ht="18.2" customHeight="1" x14ac:dyDescent="0.15">
      <c r="A385" s="5">
        <v>383</v>
      </c>
      <c r="B385" s="6" t="s">
        <v>99</v>
      </c>
      <c r="C385" s="6" t="s">
        <v>73</v>
      </c>
      <c r="D385" s="7">
        <v>45139</v>
      </c>
      <c r="E385" s="8" t="s">
        <v>655</v>
      </c>
      <c r="F385" s="9">
        <v>140</v>
      </c>
      <c r="G385" s="9">
        <v>139</v>
      </c>
      <c r="H385" s="10">
        <v>58189.656199999998</v>
      </c>
      <c r="I385" s="10">
        <v>29907.8282</v>
      </c>
      <c r="J385" s="10">
        <v>0</v>
      </c>
      <c r="K385" s="10">
        <v>88097.484400000001</v>
      </c>
      <c r="L385" s="10">
        <v>341.5059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88097.484400000001</v>
      </c>
      <c r="T385" s="10">
        <v>75586.452900000004</v>
      </c>
      <c r="U385" s="10">
        <v>422.84480000000002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76009.297699999996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>
        <v>0</v>
      </c>
      <c r="AU385" s="10">
        <f t="shared" si="5"/>
        <v>0</v>
      </c>
      <c r="AV385" s="10">
        <v>30249.3341</v>
      </c>
      <c r="AW385" s="10">
        <v>76009.297699999996</v>
      </c>
      <c r="AX385" s="11">
        <v>113</v>
      </c>
      <c r="AY385" s="11">
        <v>300</v>
      </c>
      <c r="AZ385" s="10">
        <v>420000</v>
      </c>
      <c r="BA385" s="10">
        <v>93201.09</v>
      </c>
      <c r="BB385" s="12">
        <v>87.32</v>
      </c>
      <c r="BC385" s="12">
        <v>82.538437456128506</v>
      </c>
      <c r="BD385" s="12">
        <v>8.7200000000000006</v>
      </c>
      <c r="BE385" s="12"/>
      <c r="BF385" s="8" t="s">
        <v>93</v>
      </c>
      <c r="BG385" s="5"/>
      <c r="BH385" s="8" t="s">
        <v>124</v>
      </c>
      <c r="BI385" s="8" t="s">
        <v>560</v>
      </c>
      <c r="BJ385" s="8" t="s">
        <v>561</v>
      </c>
      <c r="BK385" s="8" t="s">
        <v>79</v>
      </c>
      <c r="BL385" s="6" t="s">
        <v>80</v>
      </c>
      <c r="BM385" s="12">
        <v>686343.00985973701</v>
      </c>
      <c r="BN385" s="6" t="s">
        <v>81</v>
      </c>
      <c r="BO385" s="12"/>
      <c r="BP385" s="13">
        <v>39451</v>
      </c>
      <c r="BQ385" s="13">
        <v>48611</v>
      </c>
      <c r="BR385" s="12">
        <v>20389.073100000001</v>
      </c>
      <c r="BS385" s="12">
        <v>77.67</v>
      </c>
      <c r="BT385" s="12">
        <v>44.925199999999997</v>
      </c>
    </row>
    <row r="386" spans="1:72" s="1" customFormat="1" ht="18.2" customHeight="1" x14ac:dyDescent="0.15">
      <c r="A386" s="14">
        <v>384</v>
      </c>
      <c r="B386" s="15" t="s">
        <v>99</v>
      </c>
      <c r="C386" s="15" t="s">
        <v>73</v>
      </c>
      <c r="D386" s="16">
        <v>45139</v>
      </c>
      <c r="E386" s="17" t="s">
        <v>656</v>
      </c>
      <c r="F386" s="18">
        <v>158</v>
      </c>
      <c r="G386" s="18">
        <v>157</v>
      </c>
      <c r="H386" s="19">
        <v>61045.953800000003</v>
      </c>
      <c r="I386" s="19">
        <v>30814.261900000001</v>
      </c>
      <c r="J386" s="19">
        <v>0</v>
      </c>
      <c r="K386" s="19">
        <v>91860.215700000001</v>
      </c>
      <c r="L386" s="19">
        <v>336.7826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91860.215700000001</v>
      </c>
      <c r="T386" s="19">
        <v>94783.706099999996</v>
      </c>
      <c r="U386" s="19">
        <v>468.01889999999997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95251.725000000006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0">
        <v>0</v>
      </c>
      <c r="AU386" s="19">
        <f t="shared" si="5"/>
        <v>0</v>
      </c>
      <c r="AV386" s="19">
        <v>31151.0445</v>
      </c>
      <c r="AW386" s="19">
        <v>95251.725000000006</v>
      </c>
      <c r="AX386" s="20">
        <v>116</v>
      </c>
      <c r="AY386" s="20">
        <v>300</v>
      </c>
      <c r="AZ386" s="19">
        <v>440000</v>
      </c>
      <c r="BA386" s="19">
        <v>94357.07</v>
      </c>
      <c r="BB386" s="21">
        <v>85.91</v>
      </c>
      <c r="BC386" s="21">
        <v>83.636670053309203</v>
      </c>
      <c r="BD386" s="21">
        <v>9.1999999999999993</v>
      </c>
      <c r="BE386" s="21"/>
      <c r="BF386" s="17" t="s">
        <v>93</v>
      </c>
      <c r="BG386" s="14"/>
      <c r="BH386" s="17" t="s">
        <v>124</v>
      </c>
      <c r="BI386" s="17" t="s">
        <v>560</v>
      </c>
      <c r="BJ386" s="17" t="s">
        <v>561</v>
      </c>
      <c r="BK386" s="17" t="s">
        <v>79</v>
      </c>
      <c r="BL386" s="15" t="s">
        <v>80</v>
      </c>
      <c r="BM386" s="21">
        <v>715657.40337873495</v>
      </c>
      <c r="BN386" s="15" t="s">
        <v>81</v>
      </c>
      <c r="BO386" s="21"/>
      <c r="BP386" s="22">
        <v>39561</v>
      </c>
      <c r="BQ386" s="22">
        <v>48700</v>
      </c>
      <c r="BR386" s="21">
        <v>23080.111400000002</v>
      </c>
      <c r="BS386" s="21">
        <v>78.63</v>
      </c>
      <c r="BT386" s="21">
        <v>44.925199999999997</v>
      </c>
    </row>
    <row r="387" spans="1:72" s="1" customFormat="1" ht="18.2" customHeight="1" x14ac:dyDescent="0.15">
      <c r="A387" s="5">
        <v>385</v>
      </c>
      <c r="B387" s="6" t="s">
        <v>99</v>
      </c>
      <c r="C387" s="6" t="s">
        <v>73</v>
      </c>
      <c r="D387" s="7">
        <v>45139</v>
      </c>
      <c r="E387" s="8" t="s">
        <v>657</v>
      </c>
      <c r="F387" s="9">
        <v>296</v>
      </c>
      <c r="G387" s="9">
        <v>296</v>
      </c>
      <c r="H387" s="10">
        <v>0</v>
      </c>
      <c r="I387" s="10">
        <v>448000.03</v>
      </c>
      <c r="J387" s="10">
        <v>0</v>
      </c>
      <c r="K387" s="10">
        <v>448000.03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448000.03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0">
        <v>0</v>
      </c>
      <c r="AU387" s="10">
        <f t="shared" ref="AU387:AU445" si="6">SUM(AH387:AR387,AB387:AF387,W387:Y387,O387:R387)-J387-AS387-AT387</f>
        <v>0</v>
      </c>
      <c r="AV387" s="10">
        <v>448000.03</v>
      </c>
      <c r="AW387" s="10">
        <v>0</v>
      </c>
      <c r="AX387" s="11">
        <v>110</v>
      </c>
      <c r="AY387" s="11">
        <v>300</v>
      </c>
      <c r="AZ387" s="10">
        <v>940000</v>
      </c>
      <c r="BA387" s="10">
        <v>184863.01</v>
      </c>
      <c r="BB387" s="12">
        <v>76.08</v>
      </c>
      <c r="BC387" s="12">
        <v>184.37351140393099</v>
      </c>
      <c r="BD387" s="12">
        <v>8.7200000000000006</v>
      </c>
      <c r="BE387" s="12"/>
      <c r="BF387" s="8" t="s">
        <v>75</v>
      </c>
      <c r="BG387" s="5"/>
      <c r="BH387" s="8" t="s">
        <v>120</v>
      </c>
      <c r="BI387" s="8" t="s">
        <v>151</v>
      </c>
      <c r="BJ387" s="8" t="s">
        <v>658</v>
      </c>
      <c r="BK387" s="8" t="s">
        <v>79</v>
      </c>
      <c r="BL387" s="6" t="s">
        <v>91</v>
      </c>
      <c r="BM387" s="12">
        <v>448000.03</v>
      </c>
      <c r="BN387" s="6" t="s">
        <v>81</v>
      </c>
      <c r="BO387" s="12"/>
      <c r="BP387" s="13">
        <v>39356</v>
      </c>
      <c r="BQ387" s="13">
        <v>48519</v>
      </c>
      <c r="BR387" s="12">
        <v>0</v>
      </c>
      <c r="BS387" s="12">
        <v>0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99</v>
      </c>
      <c r="C388" s="15" t="s">
        <v>73</v>
      </c>
      <c r="D388" s="16">
        <v>45139</v>
      </c>
      <c r="E388" s="17" t="s">
        <v>659</v>
      </c>
      <c r="F388" s="18">
        <v>0</v>
      </c>
      <c r="G388" s="18">
        <v>0</v>
      </c>
      <c r="H388" s="19">
        <v>80332.839200000002</v>
      </c>
      <c r="I388" s="19">
        <v>0</v>
      </c>
      <c r="J388" s="19">
        <v>0</v>
      </c>
      <c r="K388" s="19">
        <v>80332.839200000002</v>
      </c>
      <c r="L388" s="19">
        <v>477.6</v>
      </c>
      <c r="M388" s="19">
        <v>0</v>
      </c>
      <c r="N388" s="19">
        <v>0</v>
      </c>
      <c r="O388" s="19">
        <v>0</v>
      </c>
      <c r="P388" s="19">
        <v>477.6</v>
      </c>
      <c r="Q388" s="19">
        <v>0</v>
      </c>
      <c r="R388" s="19">
        <v>0</v>
      </c>
      <c r="S388" s="19">
        <v>79855.239199999996</v>
      </c>
      <c r="T388" s="19">
        <v>0</v>
      </c>
      <c r="U388" s="19">
        <v>583.75080000000003</v>
      </c>
      <c r="V388" s="19">
        <v>0</v>
      </c>
      <c r="W388" s="19">
        <v>0</v>
      </c>
      <c r="X388" s="19">
        <v>583.75080000000003</v>
      </c>
      <c r="Y388" s="19">
        <v>0</v>
      </c>
      <c r="Z388" s="19">
        <v>0</v>
      </c>
      <c r="AA388" s="19">
        <v>0</v>
      </c>
      <c r="AB388" s="19">
        <v>107.85</v>
      </c>
      <c r="AC388" s="19">
        <v>0</v>
      </c>
      <c r="AD388" s="19">
        <v>0</v>
      </c>
      <c r="AE388" s="19">
        <v>0</v>
      </c>
      <c r="AF388" s="19">
        <v>0</v>
      </c>
      <c r="AG388" s="19">
        <v>43.96</v>
      </c>
      <c r="AH388" s="19">
        <v>60.616500000000002</v>
      </c>
      <c r="AI388" s="19">
        <v>35.473300000000002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1124.4067</v>
      </c>
      <c r="AR388" s="19">
        <v>0</v>
      </c>
      <c r="AS388" s="19"/>
      <c r="AT388" s="10">
        <v>0</v>
      </c>
      <c r="AU388" s="19">
        <f t="shared" si="6"/>
        <v>2389.6972999999998</v>
      </c>
      <c r="AV388" s="19">
        <v>0</v>
      </c>
      <c r="AW388" s="19">
        <v>0</v>
      </c>
      <c r="AX388" s="20">
        <v>112</v>
      </c>
      <c r="AY388" s="20">
        <v>300</v>
      </c>
      <c r="AZ388" s="19">
        <v>875000</v>
      </c>
      <c r="BA388" s="19">
        <v>129415.12</v>
      </c>
      <c r="BB388" s="21">
        <v>57.94</v>
      </c>
      <c r="BC388" s="21">
        <v>35.7517155588002</v>
      </c>
      <c r="BD388" s="21">
        <v>8.7200000000000006</v>
      </c>
      <c r="BE388" s="21"/>
      <c r="BF388" s="17" t="s">
        <v>75</v>
      </c>
      <c r="BG388" s="14"/>
      <c r="BH388" s="17" t="s">
        <v>120</v>
      </c>
      <c r="BI388" s="17" t="s">
        <v>151</v>
      </c>
      <c r="BJ388" s="17" t="s">
        <v>658</v>
      </c>
      <c r="BK388" s="17" t="s">
        <v>90</v>
      </c>
      <c r="BL388" s="15" t="s">
        <v>80</v>
      </c>
      <c r="BM388" s="21">
        <v>622129.96885070205</v>
      </c>
      <c r="BN388" s="15" t="s">
        <v>81</v>
      </c>
      <c r="BO388" s="21"/>
      <c r="BP388" s="22">
        <v>39421</v>
      </c>
      <c r="BQ388" s="22">
        <v>48580</v>
      </c>
      <c r="BR388" s="21">
        <v>0</v>
      </c>
      <c r="BS388" s="21">
        <v>107.85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99</v>
      </c>
      <c r="C389" s="6" t="s">
        <v>73</v>
      </c>
      <c r="D389" s="7">
        <v>45139</v>
      </c>
      <c r="E389" s="8" t="s">
        <v>660</v>
      </c>
      <c r="F389" s="9">
        <v>0</v>
      </c>
      <c r="G389" s="9">
        <v>0</v>
      </c>
      <c r="H389" s="10">
        <v>369664.1</v>
      </c>
      <c r="I389" s="10">
        <v>0</v>
      </c>
      <c r="J389" s="10">
        <v>0</v>
      </c>
      <c r="K389" s="10">
        <v>369664.1</v>
      </c>
      <c r="L389" s="10">
        <v>3341.5392999999999</v>
      </c>
      <c r="M389" s="10">
        <v>0</v>
      </c>
      <c r="N389" s="10">
        <v>0</v>
      </c>
      <c r="O389" s="10">
        <v>0</v>
      </c>
      <c r="P389" s="10">
        <v>3341.5392999999999</v>
      </c>
      <c r="Q389" s="10">
        <v>0</v>
      </c>
      <c r="R389" s="10">
        <v>0</v>
      </c>
      <c r="S389" s="10">
        <v>366322.56069999997</v>
      </c>
      <c r="T389" s="10">
        <v>0</v>
      </c>
      <c r="U389" s="10">
        <v>3176.0306999999998</v>
      </c>
      <c r="V389" s="10">
        <v>0</v>
      </c>
      <c r="W389" s="10">
        <v>0</v>
      </c>
      <c r="X389" s="10">
        <v>3176.0306999999998</v>
      </c>
      <c r="Y389" s="10">
        <v>0</v>
      </c>
      <c r="Z389" s="10">
        <v>0</v>
      </c>
      <c r="AA389" s="10">
        <v>0</v>
      </c>
      <c r="AB389" s="10">
        <v>816.19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344.76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347.49720000000002</v>
      </c>
      <c r="AR389" s="10">
        <v>0</v>
      </c>
      <c r="AS389" s="10"/>
      <c r="AT389" s="10">
        <v>0</v>
      </c>
      <c r="AU389" s="10">
        <f t="shared" si="6"/>
        <v>8026.0172000000002</v>
      </c>
      <c r="AV389" s="10">
        <v>0</v>
      </c>
      <c r="AW389" s="10">
        <v>0</v>
      </c>
      <c r="AX389" s="11">
        <v>75</v>
      </c>
      <c r="AY389" s="11">
        <v>120</v>
      </c>
      <c r="AZ389" s="10">
        <v>975000</v>
      </c>
      <c r="BA389" s="10">
        <v>572760.24</v>
      </c>
      <c r="BB389" s="12">
        <v>0</v>
      </c>
      <c r="BC389" s="12" t="s">
        <v>112</v>
      </c>
      <c r="BD389" s="12">
        <v>10.31</v>
      </c>
      <c r="BE389" s="12"/>
      <c r="BF389" s="8"/>
      <c r="BG389" s="5"/>
      <c r="BH389" s="8" t="s">
        <v>120</v>
      </c>
      <c r="BI389" s="8" t="s">
        <v>151</v>
      </c>
      <c r="BJ389" s="8" t="s">
        <v>200</v>
      </c>
      <c r="BK389" s="8" t="s">
        <v>90</v>
      </c>
      <c r="BL389" s="6" t="s">
        <v>91</v>
      </c>
      <c r="BM389" s="12">
        <v>366322.56069999997</v>
      </c>
      <c r="BN389" s="6" t="s">
        <v>81</v>
      </c>
      <c r="BO389" s="12"/>
      <c r="BP389" s="13">
        <v>43800</v>
      </c>
      <c r="BQ389" s="13">
        <v>47453</v>
      </c>
      <c r="BR389" s="12">
        <v>0</v>
      </c>
      <c r="BS389" s="12">
        <v>816.19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99</v>
      </c>
      <c r="C390" s="15" t="s">
        <v>73</v>
      </c>
      <c r="D390" s="16">
        <v>45139</v>
      </c>
      <c r="E390" s="17" t="s">
        <v>661</v>
      </c>
      <c r="F390" s="18">
        <v>154</v>
      </c>
      <c r="G390" s="18">
        <v>153</v>
      </c>
      <c r="H390" s="19">
        <v>146345.13699999999</v>
      </c>
      <c r="I390" s="19">
        <v>80388.216400000005</v>
      </c>
      <c r="J390" s="19">
        <v>0</v>
      </c>
      <c r="K390" s="19">
        <v>226733.35339999999</v>
      </c>
      <c r="L390" s="19">
        <v>870.06590000000006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226733.35339999999</v>
      </c>
      <c r="T390" s="19">
        <v>213539.552</v>
      </c>
      <c r="U390" s="19">
        <v>1063.4399000000001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214602.99189999999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0">
        <v>0</v>
      </c>
      <c r="AU390" s="19">
        <f t="shared" si="6"/>
        <v>0</v>
      </c>
      <c r="AV390" s="19">
        <v>81258.282300000006</v>
      </c>
      <c r="AW390" s="19">
        <v>214602.99189999999</v>
      </c>
      <c r="AX390" s="20">
        <v>112</v>
      </c>
      <c r="AY390" s="20">
        <v>300</v>
      </c>
      <c r="AZ390" s="19">
        <v>1350000</v>
      </c>
      <c r="BA390" s="19">
        <v>235760.7</v>
      </c>
      <c r="BB390" s="21">
        <v>68.42</v>
      </c>
      <c r="BC390" s="21">
        <v>65.800178060329799</v>
      </c>
      <c r="BD390" s="21">
        <v>8.7200000000000006</v>
      </c>
      <c r="BE390" s="21"/>
      <c r="BF390" s="17" t="s">
        <v>75</v>
      </c>
      <c r="BG390" s="14"/>
      <c r="BH390" s="17" t="s">
        <v>120</v>
      </c>
      <c r="BI390" s="17" t="s">
        <v>151</v>
      </c>
      <c r="BJ390" s="17" t="s">
        <v>658</v>
      </c>
      <c r="BK390" s="17" t="s">
        <v>79</v>
      </c>
      <c r="BL390" s="15" t="s">
        <v>80</v>
      </c>
      <c r="BM390" s="21">
        <v>1766416.52446715</v>
      </c>
      <c r="BN390" s="15" t="s">
        <v>81</v>
      </c>
      <c r="BO390" s="21"/>
      <c r="BP390" s="22">
        <v>39421</v>
      </c>
      <c r="BQ390" s="22">
        <v>48580</v>
      </c>
      <c r="BR390" s="21">
        <v>55554.716699999997</v>
      </c>
      <c r="BS390" s="21">
        <v>196.47</v>
      </c>
      <c r="BT390" s="21">
        <v>44.925199999999997</v>
      </c>
    </row>
    <row r="391" spans="1:72" s="1" customFormat="1" ht="18.2" customHeight="1" x14ac:dyDescent="0.15">
      <c r="A391" s="5">
        <v>389</v>
      </c>
      <c r="B391" s="6" t="s">
        <v>99</v>
      </c>
      <c r="C391" s="6" t="s">
        <v>73</v>
      </c>
      <c r="D391" s="7">
        <v>45139</v>
      </c>
      <c r="E391" s="8" t="s">
        <v>662</v>
      </c>
      <c r="F391" s="6" t="s">
        <v>244</v>
      </c>
      <c r="G391" s="9">
        <v>0</v>
      </c>
      <c r="H391" s="10">
        <v>475280.96189999999</v>
      </c>
      <c r="I391" s="10">
        <v>0</v>
      </c>
      <c r="J391" s="10">
        <v>0</v>
      </c>
      <c r="K391" s="10">
        <v>475280.96189999999</v>
      </c>
      <c r="L391" s="10">
        <v>2365.1918999999998</v>
      </c>
      <c r="M391" s="10">
        <v>0</v>
      </c>
      <c r="N391" s="10">
        <v>0</v>
      </c>
      <c r="O391" s="10">
        <v>0</v>
      </c>
      <c r="P391" s="10">
        <v>2365.1918999999998</v>
      </c>
      <c r="Q391" s="10">
        <v>472915.77</v>
      </c>
      <c r="R391" s="10">
        <v>0</v>
      </c>
      <c r="S391" s="10">
        <v>0</v>
      </c>
      <c r="T391" s="10">
        <v>0</v>
      </c>
      <c r="U391" s="10">
        <v>4083.4557</v>
      </c>
      <c r="V391" s="10">
        <v>0</v>
      </c>
      <c r="W391" s="10">
        <v>0</v>
      </c>
      <c r="X391" s="10">
        <v>4083.4557</v>
      </c>
      <c r="Y391" s="10">
        <v>0</v>
      </c>
      <c r="Z391" s="10">
        <v>0</v>
      </c>
      <c r="AA391" s="10">
        <v>0</v>
      </c>
      <c r="AB391" s="10">
        <v>988.52800000000002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438.20729999999998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>
        <v>0</v>
      </c>
      <c r="AU391" s="10">
        <f t="shared" si="6"/>
        <v>480791.15290000004</v>
      </c>
      <c r="AV391" s="10">
        <v>0</v>
      </c>
      <c r="AW391" s="10">
        <v>0</v>
      </c>
      <c r="AX391" s="11">
        <v>113</v>
      </c>
      <c r="AY391" s="11">
        <v>180</v>
      </c>
      <c r="AZ391" s="10">
        <v>991000</v>
      </c>
      <c r="BA391" s="10">
        <v>693700</v>
      </c>
      <c r="BB391" s="12"/>
      <c r="BC391" s="12"/>
      <c r="BD391" s="12">
        <v>10.31</v>
      </c>
      <c r="BE391" s="12"/>
      <c r="BF391" s="8"/>
      <c r="BG391" s="5"/>
      <c r="BH391" s="8" t="s">
        <v>120</v>
      </c>
      <c r="BI391" s="8" t="s">
        <v>121</v>
      </c>
      <c r="BJ391" s="8" t="s">
        <v>663</v>
      </c>
      <c r="BK391" s="8" t="s">
        <v>90</v>
      </c>
      <c r="BL391" s="6" t="s">
        <v>91</v>
      </c>
      <c r="BM391" s="12">
        <v>0</v>
      </c>
      <c r="BN391" s="6" t="s">
        <v>81</v>
      </c>
      <c r="BO391" s="12"/>
      <c r="BP391" s="13">
        <v>43145</v>
      </c>
      <c r="BQ391" s="13">
        <v>48631</v>
      </c>
      <c r="BR391" s="12">
        <v>0</v>
      </c>
      <c r="BS391" s="12">
        <v>0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99</v>
      </c>
      <c r="C392" s="15" t="s">
        <v>73</v>
      </c>
      <c r="D392" s="16">
        <v>45139</v>
      </c>
      <c r="E392" s="17" t="s">
        <v>664</v>
      </c>
      <c r="F392" s="18">
        <v>0</v>
      </c>
      <c r="G392" s="18">
        <v>0</v>
      </c>
      <c r="H392" s="19">
        <v>425644.72710000002</v>
      </c>
      <c r="I392" s="19">
        <v>0</v>
      </c>
      <c r="J392" s="19">
        <v>0</v>
      </c>
      <c r="K392" s="19">
        <v>425644.72710000002</v>
      </c>
      <c r="L392" s="19">
        <v>1997.1306</v>
      </c>
      <c r="M392" s="19">
        <v>0</v>
      </c>
      <c r="N392" s="19">
        <v>0</v>
      </c>
      <c r="O392" s="19">
        <v>0</v>
      </c>
      <c r="P392" s="19">
        <v>1997.1306</v>
      </c>
      <c r="Q392" s="19">
        <v>0</v>
      </c>
      <c r="R392" s="19">
        <v>0</v>
      </c>
      <c r="S392" s="19">
        <v>423647.59649999999</v>
      </c>
      <c r="T392" s="19">
        <v>0</v>
      </c>
      <c r="U392" s="19">
        <v>3656.9976000000001</v>
      </c>
      <c r="V392" s="19">
        <v>0</v>
      </c>
      <c r="W392" s="19">
        <v>0</v>
      </c>
      <c r="X392" s="19">
        <v>3656.9976000000001</v>
      </c>
      <c r="Y392" s="19">
        <v>0</v>
      </c>
      <c r="Z392" s="19">
        <v>0</v>
      </c>
      <c r="AA392" s="19">
        <v>0</v>
      </c>
      <c r="AB392" s="19">
        <v>866.73429999999996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346.51900000000001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4393.6059999999998</v>
      </c>
      <c r="AR392" s="19">
        <v>0</v>
      </c>
      <c r="AS392" s="19"/>
      <c r="AT392" s="10">
        <v>0</v>
      </c>
      <c r="AU392" s="19">
        <f t="shared" si="6"/>
        <v>11260.987500000001</v>
      </c>
      <c r="AV392" s="19">
        <v>0</v>
      </c>
      <c r="AW392" s="19">
        <v>0</v>
      </c>
      <c r="AX392" s="20">
        <v>119</v>
      </c>
      <c r="AY392" s="20">
        <v>180</v>
      </c>
      <c r="AZ392" s="19">
        <v>875000</v>
      </c>
      <c r="BA392" s="19">
        <v>608231.21</v>
      </c>
      <c r="BB392" s="21"/>
      <c r="BC392" s="21"/>
      <c r="BD392" s="21">
        <v>10.31</v>
      </c>
      <c r="BE392" s="21"/>
      <c r="BF392" s="17"/>
      <c r="BG392" s="14"/>
      <c r="BH392" s="17" t="s">
        <v>120</v>
      </c>
      <c r="BI392" s="17" t="s">
        <v>121</v>
      </c>
      <c r="BJ392" s="17" t="s">
        <v>663</v>
      </c>
      <c r="BK392" s="17" t="s">
        <v>90</v>
      </c>
      <c r="BL392" s="15" t="s">
        <v>91</v>
      </c>
      <c r="BM392" s="21">
        <v>423647.59649999999</v>
      </c>
      <c r="BN392" s="15" t="s">
        <v>81</v>
      </c>
      <c r="BO392" s="21"/>
      <c r="BP392" s="22">
        <v>43339</v>
      </c>
      <c r="BQ392" s="22">
        <v>48825</v>
      </c>
      <c r="BR392" s="21">
        <v>0</v>
      </c>
      <c r="BS392" s="21">
        <v>866.73429999999996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99</v>
      </c>
      <c r="C393" s="6" t="s">
        <v>73</v>
      </c>
      <c r="D393" s="7">
        <v>45139</v>
      </c>
      <c r="E393" s="8" t="s">
        <v>665</v>
      </c>
      <c r="F393" s="9">
        <v>0</v>
      </c>
      <c r="G393" s="9">
        <v>0</v>
      </c>
      <c r="H393" s="10">
        <v>345175.23229999997</v>
      </c>
      <c r="I393" s="10">
        <v>0</v>
      </c>
      <c r="J393" s="10">
        <v>0</v>
      </c>
      <c r="K393" s="10">
        <v>345175.23229999997</v>
      </c>
      <c r="L393" s="10">
        <v>1845.5795000000001</v>
      </c>
      <c r="M393" s="10">
        <v>0</v>
      </c>
      <c r="N393" s="10">
        <v>0</v>
      </c>
      <c r="O393" s="10">
        <v>0</v>
      </c>
      <c r="P393" s="10">
        <v>1845.5795000000001</v>
      </c>
      <c r="Q393" s="10">
        <v>0</v>
      </c>
      <c r="R393" s="10">
        <v>0</v>
      </c>
      <c r="S393" s="10">
        <v>343329.65279999998</v>
      </c>
      <c r="T393" s="10">
        <v>0</v>
      </c>
      <c r="U393" s="10">
        <v>2965.6305000000002</v>
      </c>
      <c r="V393" s="10">
        <v>0</v>
      </c>
      <c r="W393" s="10">
        <v>0</v>
      </c>
      <c r="X393" s="10">
        <v>2965.6305000000002</v>
      </c>
      <c r="Y393" s="10">
        <v>0</v>
      </c>
      <c r="Z393" s="10">
        <v>0</v>
      </c>
      <c r="AA393" s="10">
        <v>0</v>
      </c>
      <c r="AB393" s="10">
        <v>602.5018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248.46860000000001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9.5500000000000002E-2</v>
      </c>
      <c r="AR393" s="10">
        <v>0</v>
      </c>
      <c r="AS393" s="10"/>
      <c r="AT393" s="10">
        <v>0</v>
      </c>
      <c r="AU393" s="10">
        <f t="shared" si="6"/>
        <v>5662.2759000000005</v>
      </c>
      <c r="AV393" s="10">
        <v>0</v>
      </c>
      <c r="AW393" s="10">
        <v>0</v>
      </c>
      <c r="AX393" s="11">
        <v>111</v>
      </c>
      <c r="AY393" s="11">
        <v>118</v>
      </c>
      <c r="AZ393" s="10">
        <v>633000</v>
      </c>
      <c r="BA393" s="10">
        <v>359385</v>
      </c>
      <c r="BB393" s="12"/>
      <c r="BC393" s="12"/>
      <c r="BD393" s="12">
        <v>10.31</v>
      </c>
      <c r="BE393" s="12"/>
      <c r="BF393" s="8"/>
      <c r="BG393" s="5"/>
      <c r="BH393" s="8" t="s">
        <v>120</v>
      </c>
      <c r="BI393" s="8" t="s">
        <v>151</v>
      </c>
      <c r="BJ393" s="8" t="s">
        <v>663</v>
      </c>
      <c r="BK393" s="8" t="s">
        <v>90</v>
      </c>
      <c r="BL393" s="6" t="s">
        <v>91</v>
      </c>
      <c r="BM393" s="12">
        <v>343329.65279999998</v>
      </c>
      <c r="BN393" s="6" t="s">
        <v>81</v>
      </c>
      <c r="BO393" s="12"/>
      <c r="BP393" s="13">
        <v>44890</v>
      </c>
      <c r="BQ393" s="13">
        <v>48518</v>
      </c>
      <c r="BR393" s="12">
        <v>0</v>
      </c>
      <c r="BS393" s="12">
        <v>602.5018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99</v>
      </c>
      <c r="C394" s="15" t="s">
        <v>73</v>
      </c>
      <c r="D394" s="16">
        <v>45139</v>
      </c>
      <c r="E394" s="17" t="s">
        <v>666</v>
      </c>
      <c r="F394" s="18">
        <v>0</v>
      </c>
      <c r="G394" s="18">
        <v>0</v>
      </c>
      <c r="H394" s="19">
        <v>310711.0098</v>
      </c>
      <c r="I394" s="19">
        <v>0</v>
      </c>
      <c r="J394" s="19">
        <v>0</v>
      </c>
      <c r="K394" s="19">
        <v>310711.0098</v>
      </c>
      <c r="L394" s="19">
        <v>1297.3226</v>
      </c>
      <c r="M394" s="19">
        <v>0</v>
      </c>
      <c r="N394" s="19">
        <v>0</v>
      </c>
      <c r="O394" s="19">
        <v>0</v>
      </c>
      <c r="P394" s="19">
        <v>1297.3226</v>
      </c>
      <c r="Q394" s="19">
        <v>0</v>
      </c>
      <c r="R394" s="19">
        <v>0</v>
      </c>
      <c r="S394" s="19">
        <v>309413.68719999999</v>
      </c>
      <c r="T394" s="19">
        <v>0</v>
      </c>
      <c r="U394" s="19">
        <v>2669.5252999999998</v>
      </c>
      <c r="V394" s="19">
        <v>0</v>
      </c>
      <c r="W394" s="19">
        <v>0</v>
      </c>
      <c r="X394" s="19">
        <v>2669.5252999999998</v>
      </c>
      <c r="Y394" s="19">
        <v>0</v>
      </c>
      <c r="Z394" s="19">
        <v>0</v>
      </c>
      <c r="AA394" s="19">
        <v>0</v>
      </c>
      <c r="AB394" s="19">
        <v>608.09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275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130.74850000000001</v>
      </c>
      <c r="AR394" s="19">
        <v>0</v>
      </c>
      <c r="AS394" s="19"/>
      <c r="AT394" s="10">
        <v>0</v>
      </c>
      <c r="AU394" s="19">
        <f t="shared" si="6"/>
        <v>4980.6864000000005</v>
      </c>
      <c r="AV394" s="19">
        <v>0</v>
      </c>
      <c r="AW394" s="19">
        <v>0</v>
      </c>
      <c r="AX394" s="20">
        <v>128</v>
      </c>
      <c r="AY394" s="20">
        <v>180</v>
      </c>
      <c r="AZ394" s="19">
        <v>875000</v>
      </c>
      <c r="BA394" s="19">
        <v>426725.5</v>
      </c>
      <c r="BB394" s="21">
        <v>0</v>
      </c>
      <c r="BC394" s="21" t="s">
        <v>112</v>
      </c>
      <c r="BD394" s="21">
        <v>10.31</v>
      </c>
      <c r="BE394" s="21"/>
      <c r="BF394" s="17"/>
      <c r="BG394" s="14"/>
      <c r="BH394" s="17" t="s">
        <v>120</v>
      </c>
      <c r="BI394" s="17" t="s">
        <v>121</v>
      </c>
      <c r="BJ394" s="17" t="s">
        <v>663</v>
      </c>
      <c r="BK394" s="17" t="s">
        <v>90</v>
      </c>
      <c r="BL394" s="15" t="s">
        <v>91</v>
      </c>
      <c r="BM394" s="21">
        <v>309413.68719999999</v>
      </c>
      <c r="BN394" s="15" t="s">
        <v>81</v>
      </c>
      <c r="BO394" s="21"/>
      <c r="BP394" s="22">
        <v>43556</v>
      </c>
      <c r="BQ394" s="22">
        <v>49035</v>
      </c>
      <c r="BR394" s="21">
        <v>0</v>
      </c>
      <c r="BS394" s="21">
        <v>608.09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99</v>
      </c>
      <c r="C395" s="6" t="s">
        <v>73</v>
      </c>
      <c r="D395" s="7">
        <v>45139</v>
      </c>
      <c r="E395" s="8" t="s">
        <v>667</v>
      </c>
      <c r="F395" s="9">
        <v>139</v>
      </c>
      <c r="G395" s="9">
        <v>138</v>
      </c>
      <c r="H395" s="10">
        <v>90267.277400000006</v>
      </c>
      <c r="I395" s="10">
        <v>133567.5865</v>
      </c>
      <c r="J395" s="10">
        <v>0</v>
      </c>
      <c r="K395" s="10">
        <v>223834.8639</v>
      </c>
      <c r="L395" s="10">
        <v>1530.7308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223834.8639</v>
      </c>
      <c r="T395" s="10">
        <v>166655.2849</v>
      </c>
      <c r="U395" s="10">
        <v>655.18769999999995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167310.47260000001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>
        <v>0</v>
      </c>
      <c r="AU395" s="10">
        <f t="shared" si="6"/>
        <v>0</v>
      </c>
      <c r="AV395" s="10">
        <v>135098.3173</v>
      </c>
      <c r="AW395" s="10">
        <v>167310.47260000001</v>
      </c>
      <c r="AX395" s="11">
        <v>50</v>
      </c>
      <c r="AY395" s="11">
        <v>240</v>
      </c>
      <c r="AZ395" s="10">
        <v>1150000</v>
      </c>
      <c r="BA395" s="10">
        <v>248071.19</v>
      </c>
      <c r="BB395" s="12">
        <v>83.96</v>
      </c>
      <c r="BC395" s="12">
        <v>75.757185560499806</v>
      </c>
      <c r="BD395" s="12">
        <v>8.7100000000000009</v>
      </c>
      <c r="BE395" s="12"/>
      <c r="BF395" s="8" t="s">
        <v>75</v>
      </c>
      <c r="BG395" s="5"/>
      <c r="BH395" s="8" t="s">
        <v>120</v>
      </c>
      <c r="BI395" s="8" t="s">
        <v>151</v>
      </c>
      <c r="BJ395" s="8" t="s">
        <v>658</v>
      </c>
      <c r="BK395" s="8" t="s">
        <v>79</v>
      </c>
      <c r="BL395" s="6" t="s">
        <v>80</v>
      </c>
      <c r="BM395" s="12">
        <v>1743835.19855274</v>
      </c>
      <c r="BN395" s="6" t="s">
        <v>81</v>
      </c>
      <c r="BO395" s="12"/>
      <c r="BP395" s="13">
        <v>39386</v>
      </c>
      <c r="BQ395" s="13">
        <v>46692</v>
      </c>
      <c r="BR395" s="12">
        <v>52740.560400000002</v>
      </c>
      <c r="BS395" s="12">
        <v>206.73</v>
      </c>
      <c r="BT395" s="12">
        <v>44.925199999999997</v>
      </c>
    </row>
    <row r="396" spans="1:72" s="1" customFormat="1" ht="18.2" customHeight="1" x14ac:dyDescent="0.15">
      <c r="A396" s="14">
        <v>394</v>
      </c>
      <c r="B396" s="15" t="s">
        <v>99</v>
      </c>
      <c r="C396" s="15" t="s">
        <v>73</v>
      </c>
      <c r="D396" s="16">
        <v>45139</v>
      </c>
      <c r="E396" s="17" t="s">
        <v>668</v>
      </c>
      <c r="F396" s="15" t="s">
        <v>244</v>
      </c>
      <c r="G396" s="18">
        <v>0</v>
      </c>
      <c r="H396" s="19">
        <v>2716.3334</v>
      </c>
      <c r="I396" s="19">
        <v>0</v>
      </c>
      <c r="J396" s="19">
        <v>0</v>
      </c>
      <c r="K396" s="19">
        <v>2716.3334</v>
      </c>
      <c r="L396" s="19">
        <v>2713.8589000000002</v>
      </c>
      <c r="M396" s="19">
        <v>0</v>
      </c>
      <c r="N396" s="19">
        <v>0</v>
      </c>
      <c r="O396" s="19">
        <v>0</v>
      </c>
      <c r="P396" s="19">
        <v>2713.8589000000002</v>
      </c>
      <c r="Q396" s="19">
        <v>2.4744999999999999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0">
        <v>0</v>
      </c>
      <c r="AU396" s="19">
        <f t="shared" si="6"/>
        <v>2716.3334</v>
      </c>
      <c r="AV396" s="19">
        <v>0</v>
      </c>
      <c r="AW396" s="19">
        <v>0</v>
      </c>
      <c r="AX396" s="20">
        <v>0</v>
      </c>
      <c r="AY396" s="20">
        <v>60</v>
      </c>
      <c r="AZ396" s="19">
        <v>914000</v>
      </c>
      <c r="BA396" s="19">
        <v>639800</v>
      </c>
      <c r="BB396" s="21"/>
      <c r="BC396" s="21"/>
      <c r="BD396" s="21">
        <v>10.31</v>
      </c>
      <c r="BE396" s="21"/>
      <c r="BF396" s="17"/>
      <c r="BG396" s="14"/>
      <c r="BH396" s="17" t="s">
        <v>120</v>
      </c>
      <c r="BI396" s="17" t="s">
        <v>121</v>
      </c>
      <c r="BJ396" s="17" t="s">
        <v>663</v>
      </c>
      <c r="BK396" s="17" t="s">
        <v>90</v>
      </c>
      <c r="BL396" s="15" t="s">
        <v>91</v>
      </c>
      <c r="BM396" s="21">
        <v>0</v>
      </c>
      <c r="BN396" s="15" t="s">
        <v>81</v>
      </c>
      <c r="BO396" s="21"/>
      <c r="BP396" s="22">
        <v>43305</v>
      </c>
      <c r="BQ396" s="22">
        <v>46233</v>
      </c>
      <c r="BR396" s="21">
        <v>0</v>
      </c>
      <c r="BS396" s="21">
        <v>0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99</v>
      </c>
      <c r="C397" s="6" t="s">
        <v>73</v>
      </c>
      <c r="D397" s="7">
        <v>45139</v>
      </c>
      <c r="E397" s="8" t="s">
        <v>669</v>
      </c>
      <c r="F397" s="9">
        <v>141</v>
      </c>
      <c r="G397" s="9">
        <v>140</v>
      </c>
      <c r="H397" s="10">
        <v>139715.07949999999</v>
      </c>
      <c r="I397" s="10">
        <v>62367.962399999997</v>
      </c>
      <c r="J397" s="10">
        <v>0</v>
      </c>
      <c r="K397" s="10">
        <v>202083.04190000001</v>
      </c>
      <c r="L397" s="10">
        <v>742.48699999999997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202083.04190000001</v>
      </c>
      <c r="T397" s="10">
        <v>197853.15779999999</v>
      </c>
      <c r="U397" s="10">
        <v>1129.3628000000001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198982.52059999999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>
        <v>0</v>
      </c>
      <c r="AU397" s="10">
        <f t="shared" si="6"/>
        <v>0</v>
      </c>
      <c r="AV397" s="10">
        <v>63110.449399999998</v>
      </c>
      <c r="AW397" s="10">
        <v>198982.52059999999</v>
      </c>
      <c r="AX397" s="11">
        <v>117</v>
      </c>
      <c r="AY397" s="11">
        <v>300</v>
      </c>
      <c r="AZ397" s="10">
        <v>940000</v>
      </c>
      <c r="BA397" s="10">
        <v>210877.91</v>
      </c>
      <c r="BB397" s="12">
        <v>90</v>
      </c>
      <c r="BC397" s="12">
        <v>86.246462566894806</v>
      </c>
      <c r="BD397" s="12">
        <v>9.6999999999999993</v>
      </c>
      <c r="BE397" s="12"/>
      <c r="BF397" s="8" t="s">
        <v>93</v>
      </c>
      <c r="BG397" s="5"/>
      <c r="BH397" s="8" t="s">
        <v>120</v>
      </c>
      <c r="BI397" s="8" t="s">
        <v>151</v>
      </c>
      <c r="BJ397" s="8" t="s">
        <v>658</v>
      </c>
      <c r="BK397" s="8" t="s">
        <v>79</v>
      </c>
      <c r="BL397" s="6" t="s">
        <v>80</v>
      </c>
      <c r="BM397" s="12">
        <v>1574372.80035725</v>
      </c>
      <c r="BN397" s="6" t="s">
        <v>81</v>
      </c>
      <c r="BO397" s="12"/>
      <c r="BP397" s="13">
        <v>39598</v>
      </c>
      <c r="BQ397" s="13">
        <v>48731</v>
      </c>
      <c r="BR397" s="12">
        <v>47356.351000000002</v>
      </c>
      <c r="BS397" s="12">
        <v>175.73</v>
      </c>
      <c r="BT397" s="12">
        <v>44.925199999999997</v>
      </c>
    </row>
    <row r="398" spans="1:72" s="1" customFormat="1" ht="18.2" customHeight="1" x14ac:dyDescent="0.15">
      <c r="A398" s="14">
        <v>396</v>
      </c>
      <c r="B398" s="15" t="s">
        <v>133</v>
      </c>
      <c r="C398" s="15" t="s">
        <v>73</v>
      </c>
      <c r="D398" s="16">
        <v>45139</v>
      </c>
      <c r="E398" s="17" t="s">
        <v>670</v>
      </c>
      <c r="F398" s="18">
        <v>148</v>
      </c>
      <c r="G398" s="18">
        <v>147</v>
      </c>
      <c r="H398" s="19">
        <v>60862.03</v>
      </c>
      <c r="I398" s="19">
        <v>35432.160000000003</v>
      </c>
      <c r="J398" s="19">
        <v>0</v>
      </c>
      <c r="K398" s="19">
        <v>96294.19</v>
      </c>
      <c r="L398" s="19">
        <v>385.94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96294.19</v>
      </c>
      <c r="T398" s="19">
        <v>82405.990000000005</v>
      </c>
      <c r="U398" s="19">
        <v>420.94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82826.929999999993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0">
        <v>0</v>
      </c>
      <c r="AU398" s="19">
        <f t="shared" si="6"/>
        <v>0</v>
      </c>
      <c r="AV398" s="19">
        <v>35818.1</v>
      </c>
      <c r="AW398" s="19">
        <v>82826.929999999993</v>
      </c>
      <c r="AX398" s="20">
        <v>107</v>
      </c>
      <c r="AY398" s="20">
        <v>300</v>
      </c>
      <c r="AZ398" s="19">
        <v>433800</v>
      </c>
      <c r="BA398" s="19">
        <v>101904.82</v>
      </c>
      <c r="BB398" s="21">
        <v>90</v>
      </c>
      <c r="BC398" s="21">
        <v>85.044820254822099</v>
      </c>
      <c r="BD398" s="21">
        <v>8.3000000000000007</v>
      </c>
      <c r="BE398" s="21"/>
      <c r="BF398" s="17" t="s">
        <v>75</v>
      </c>
      <c r="BG398" s="14"/>
      <c r="BH398" s="17" t="s">
        <v>108</v>
      </c>
      <c r="BI398" s="17" t="s">
        <v>109</v>
      </c>
      <c r="BJ398" s="17" t="s">
        <v>422</v>
      </c>
      <c r="BK398" s="17" t="s">
        <v>79</v>
      </c>
      <c r="BL398" s="15" t="s">
        <v>80</v>
      </c>
      <c r="BM398" s="21">
        <v>750201.26450517995</v>
      </c>
      <c r="BN398" s="15" t="s">
        <v>81</v>
      </c>
      <c r="BO398" s="21"/>
      <c r="BP398" s="22">
        <v>39234</v>
      </c>
      <c r="BQ398" s="22">
        <v>48366</v>
      </c>
      <c r="BR398" s="21">
        <v>21985.58</v>
      </c>
      <c r="BS398" s="21">
        <v>84.91</v>
      </c>
      <c r="BT398" s="21">
        <v>44.53</v>
      </c>
    </row>
    <row r="399" spans="1:72" s="1" customFormat="1" ht="18.2" customHeight="1" x14ac:dyDescent="0.15">
      <c r="A399" s="5">
        <v>397</v>
      </c>
      <c r="B399" s="6" t="s">
        <v>133</v>
      </c>
      <c r="C399" s="6" t="s">
        <v>73</v>
      </c>
      <c r="D399" s="7">
        <v>45139</v>
      </c>
      <c r="E399" s="8" t="s">
        <v>671</v>
      </c>
      <c r="F399" s="9">
        <v>147</v>
      </c>
      <c r="G399" s="9">
        <v>146</v>
      </c>
      <c r="H399" s="10">
        <v>52527.57</v>
      </c>
      <c r="I399" s="10">
        <v>30147.81</v>
      </c>
      <c r="J399" s="10">
        <v>0</v>
      </c>
      <c r="K399" s="10">
        <v>82675.38</v>
      </c>
      <c r="L399" s="10">
        <v>328.69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82675.38</v>
      </c>
      <c r="T399" s="10">
        <v>70882.740000000005</v>
      </c>
      <c r="U399" s="10">
        <v>363.3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71246.039999999994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30476.5</v>
      </c>
      <c r="AW399" s="10">
        <v>71246.039999999994</v>
      </c>
      <c r="AX399" s="11">
        <v>108</v>
      </c>
      <c r="AY399" s="11">
        <v>300</v>
      </c>
      <c r="AZ399" s="10">
        <v>413000</v>
      </c>
      <c r="BA399" s="10">
        <v>87395.54</v>
      </c>
      <c r="BB399" s="12">
        <v>90</v>
      </c>
      <c r="BC399" s="12">
        <v>85.139175294299903</v>
      </c>
      <c r="BD399" s="12">
        <v>8.3000000000000007</v>
      </c>
      <c r="BE399" s="12"/>
      <c r="BF399" s="8" t="s">
        <v>93</v>
      </c>
      <c r="BG399" s="5"/>
      <c r="BH399" s="8" t="s">
        <v>328</v>
      </c>
      <c r="BI399" s="8" t="s">
        <v>424</v>
      </c>
      <c r="BJ399" s="8" t="s">
        <v>449</v>
      </c>
      <c r="BK399" s="8" t="s">
        <v>79</v>
      </c>
      <c r="BL399" s="6" t="s">
        <v>80</v>
      </c>
      <c r="BM399" s="12">
        <v>644100.90182436001</v>
      </c>
      <c r="BN399" s="6" t="s">
        <v>81</v>
      </c>
      <c r="BO399" s="12"/>
      <c r="BP399" s="13">
        <v>39268</v>
      </c>
      <c r="BQ399" s="13">
        <v>48400</v>
      </c>
      <c r="BR399" s="12">
        <v>19375.439999999999</v>
      </c>
      <c r="BS399" s="12">
        <v>72.83</v>
      </c>
      <c r="BT399" s="12">
        <v>44.66</v>
      </c>
    </row>
    <row r="400" spans="1:72" s="1" customFormat="1" ht="18.2" customHeight="1" x14ac:dyDescent="0.15">
      <c r="A400" s="14">
        <v>398</v>
      </c>
      <c r="B400" s="15" t="s">
        <v>133</v>
      </c>
      <c r="C400" s="15" t="s">
        <v>73</v>
      </c>
      <c r="D400" s="16">
        <v>45139</v>
      </c>
      <c r="E400" s="17" t="s">
        <v>672</v>
      </c>
      <c r="F400" s="18">
        <v>1</v>
      </c>
      <c r="G400" s="18">
        <v>1</v>
      </c>
      <c r="H400" s="19">
        <v>41669.49</v>
      </c>
      <c r="I400" s="19">
        <v>259.70999999999998</v>
      </c>
      <c r="J400" s="19">
        <v>0.41</v>
      </c>
      <c r="K400" s="19">
        <v>41929.199999999997</v>
      </c>
      <c r="L400" s="19">
        <v>263.32</v>
      </c>
      <c r="M400" s="19">
        <v>0</v>
      </c>
      <c r="N400" s="19">
        <v>0</v>
      </c>
      <c r="O400" s="19">
        <v>259.70999999999998</v>
      </c>
      <c r="P400" s="19">
        <v>261.92</v>
      </c>
      <c r="Q400" s="19">
        <v>0</v>
      </c>
      <c r="R400" s="19">
        <v>0</v>
      </c>
      <c r="S400" s="19">
        <v>41407.56</v>
      </c>
      <c r="T400" s="19">
        <v>291.81</v>
      </c>
      <c r="U400" s="19">
        <v>288.2</v>
      </c>
      <c r="V400" s="19">
        <v>0</v>
      </c>
      <c r="W400" s="19">
        <v>291.81</v>
      </c>
      <c r="X400" s="19">
        <v>288.2</v>
      </c>
      <c r="Y400" s="19">
        <v>0</v>
      </c>
      <c r="Z400" s="19">
        <v>0</v>
      </c>
      <c r="AA400" s="19">
        <v>0</v>
      </c>
      <c r="AB400" s="19">
        <v>58.04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31.52</v>
      </c>
      <c r="AI400" s="19">
        <v>21</v>
      </c>
      <c r="AJ400" s="19">
        <v>58.04</v>
      </c>
      <c r="AK400" s="19">
        <v>0</v>
      </c>
      <c r="AL400" s="19">
        <v>0</v>
      </c>
      <c r="AM400" s="19">
        <v>0</v>
      </c>
      <c r="AN400" s="19">
        <v>0</v>
      </c>
      <c r="AO400" s="19">
        <v>31.52</v>
      </c>
      <c r="AP400" s="19">
        <v>20.63</v>
      </c>
      <c r="AQ400" s="19">
        <v>0</v>
      </c>
      <c r="AR400" s="19">
        <v>0</v>
      </c>
      <c r="AS400" s="19">
        <v>6.4180000000000001E-3</v>
      </c>
      <c r="AT400" s="10">
        <v>0</v>
      </c>
      <c r="AU400" s="19">
        <f t="shared" si="6"/>
        <v>1321.9735820000001</v>
      </c>
      <c r="AV400" s="19">
        <v>1.4</v>
      </c>
      <c r="AW400" s="19">
        <v>0</v>
      </c>
      <c r="AX400" s="20">
        <v>110</v>
      </c>
      <c r="AY400" s="20">
        <v>300</v>
      </c>
      <c r="AZ400" s="19">
        <v>299000</v>
      </c>
      <c r="BA400" s="19">
        <v>69654.600000000006</v>
      </c>
      <c r="BB400" s="21">
        <v>90</v>
      </c>
      <c r="BC400" s="21">
        <v>53.502286998992197</v>
      </c>
      <c r="BD400" s="21">
        <v>8.3000000000000007</v>
      </c>
      <c r="BE400" s="21"/>
      <c r="BF400" s="17" t="s">
        <v>75</v>
      </c>
      <c r="BG400" s="14"/>
      <c r="BH400" s="17" t="s">
        <v>328</v>
      </c>
      <c r="BI400" s="17" t="s">
        <v>424</v>
      </c>
      <c r="BJ400" s="17" t="s">
        <v>449</v>
      </c>
      <c r="BK400" s="17" t="s">
        <v>104</v>
      </c>
      <c r="BL400" s="15" t="s">
        <v>80</v>
      </c>
      <c r="BM400" s="21">
        <v>322594.78865831997</v>
      </c>
      <c r="BN400" s="15" t="s">
        <v>81</v>
      </c>
      <c r="BO400" s="21"/>
      <c r="BP400" s="22">
        <v>39332</v>
      </c>
      <c r="BQ400" s="22">
        <v>48464</v>
      </c>
      <c r="BR400" s="21">
        <v>0</v>
      </c>
      <c r="BS400" s="21">
        <v>58.04</v>
      </c>
      <c r="BT400" s="21">
        <v>44.32</v>
      </c>
    </row>
    <row r="401" spans="1:72" s="1" customFormat="1" ht="18.2" customHeight="1" x14ac:dyDescent="0.15">
      <c r="A401" s="5">
        <v>399</v>
      </c>
      <c r="B401" s="6" t="s">
        <v>99</v>
      </c>
      <c r="C401" s="6" t="s">
        <v>73</v>
      </c>
      <c r="D401" s="7">
        <v>45139</v>
      </c>
      <c r="E401" s="8" t="s">
        <v>673</v>
      </c>
      <c r="F401" s="9">
        <v>10</v>
      </c>
      <c r="G401" s="9">
        <v>9</v>
      </c>
      <c r="H401" s="10">
        <v>173257.86619999999</v>
      </c>
      <c r="I401" s="10">
        <v>8490.0845000000008</v>
      </c>
      <c r="J401" s="10">
        <v>0</v>
      </c>
      <c r="K401" s="10">
        <v>181747.95069999999</v>
      </c>
      <c r="L401" s="10">
        <v>1071.0925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181747.95069999999</v>
      </c>
      <c r="T401" s="10">
        <v>10348.427100000001</v>
      </c>
      <c r="U401" s="10">
        <v>1259.0055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11607.4326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>
        <v>0</v>
      </c>
      <c r="AU401" s="10">
        <f t="shared" si="6"/>
        <v>0</v>
      </c>
      <c r="AV401" s="10">
        <v>9561.1769999999997</v>
      </c>
      <c r="AW401" s="10">
        <v>11607.4326</v>
      </c>
      <c r="AX401" s="11">
        <v>109</v>
      </c>
      <c r="AY401" s="11">
        <v>300</v>
      </c>
      <c r="AZ401" s="10">
        <v>1274625.47</v>
      </c>
      <c r="BA401" s="10">
        <v>284119.39</v>
      </c>
      <c r="BB401" s="12">
        <v>85.96</v>
      </c>
      <c r="BC401" s="12">
        <v>54.987636859884802</v>
      </c>
      <c r="BD401" s="12">
        <v>8.7200000000000006</v>
      </c>
      <c r="BE401" s="12"/>
      <c r="BF401" s="8" t="s">
        <v>75</v>
      </c>
      <c r="BG401" s="5"/>
      <c r="BH401" s="8" t="s">
        <v>120</v>
      </c>
      <c r="BI401" s="8" t="s">
        <v>151</v>
      </c>
      <c r="BJ401" s="8" t="s">
        <v>276</v>
      </c>
      <c r="BK401" s="8" t="s">
        <v>79</v>
      </c>
      <c r="BL401" s="6" t="s">
        <v>80</v>
      </c>
      <c r="BM401" s="12">
        <v>1415947.75797341</v>
      </c>
      <c r="BN401" s="6" t="s">
        <v>81</v>
      </c>
      <c r="BO401" s="12"/>
      <c r="BP401" s="13">
        <v>39344</v>
      </c>
      <c r="BQ401" s="13">
        <v>48488</v>
      </c>
      <c r="BR401" s="12">
        <v>4128.8064000000004</v>
      </c>
      <c r="BS401" s="12">
        <v>236.77</v>
      </c>
      <c r="BT401" s="12">
        <v>44.925199999999997</v>
      </c>
    </row>
    <row r="402" spans="1:72" s="1" customFormat="1" ht="18.2" customHeight="1" x14ac:dyDescent="0.15">
      <c r="A402" s="14">
        <v>400</v>
      </c>
      <c r="B402" s="15" t="s">
        <v>99</v>
      </c>
      <c r="C402" s="15" t="s">
        <v>73</v>
      </c>
      <c r="D402" s="16">
        <v>45139</v>
      </c>
      <c r="E402" s="17" t="s">
        <v>674</v>
      </c>
      <c r="F402" s="18">
        <v>159</v>
      </c>
      <c r="G402" s="18">
        <v>158</v>
      </c>
      <c r="H402" s="19">
        <v>94235.015899999999</v>
      </c>
      <c r="I402" s="19">
        <v>44748.782200000001</v>
      </c>
      <c r="J402" s="19">
        <v>0</v>
      </c>
      <c r="K402" s="19">
        <v>138983.79810000001</v>
      </c>
      <c r="L402" s="19">
        <v>500.79309999999998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138983.79810000001</v>
      </c>
      <c r="T402" s="19">
        <v>153490.47899999999</v>
      </c>
      <c r="U402" s="19">
        <v>761.73260000000005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154252.21160000001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/>
      <c r="AT402" s="10">
        <v>0</v>
      </c>
      <c r="AU402" s="19">
        <f t="shared" si="6"/>
        <v>0</v>
      </c>
      <c r="AV402" s="19">
        <v>45249.575299999997</v>
      </c>
      <c r="AW402" s="19">
        <v>154252.21160000001</v>
      </c>
      <c r="AX402" s="20">
        <v>117</v>
      </c>
      <c r="AY402" s="20">
        <v>300</v>
      </c>
      <c r="AZ402" s="19">
        <v>634000</v>
      </c>
      <c r="BA402" s="19">
        <v>142232.97</v>
      </c>
      <c r="BB402" s="21">
        <v>90</v>
      </c>
      <c r="BC402" s="21">
        <v>87.944038776663405</v>
      </c>
      <c r="BD402" s="21">
        <v>9.6999999999999993</v>
      </c>
      <c r="BE402" s="21"/>
      <c r="BF402" s="17" t="s">
        <v>75</v>
      </c>
      <c r="BG402" s="14"/>
      <c r="BH402" s="17" t="s">
        <v>108</v>
      </c>
      <c r="BI402" s="17" t="s">
        <v>109</v>
      </c>
      <c r="BJ402" s="17" t="s">
        <v>422</v>
      </c>
      <c r="BK402" s="17" t="s">
        <v>79</v>
      </c>
      <c r="BL402" s="15" t="s">
        <v>80</v>
      </c>
      <c r="BM402" s="21">
        <v>1082784.13350123</v>
      </c>
      <c r="BN402" s="15" t="s">
        <v>81</v>
      </c>
      <c r="BO402" s="21"/>
      <c r="BP402" s="22">
        <v>39584</v>
      </c>
      <c r="BQ402" s="22">
        <v>48731</v>
      </c>
      <c r="BR402" s="21">
        <v>35301.248599999999</v>
      </c>
      <c r="BS402" s="21">
        <v>118.53</v>
      </c>
      <c r="BT402" s="21">
        <v>44.925199999999997</v>
      </c>
    </row>
    <row r="403" spans="1:72" s="1" customFormat="1" ht="18.2" customHeight="1" x14ac:dyDescent="0.15">
      <c r="A403" s="5">
        <v>401</v>
      </c>
      <c r="B403" s="6" t="s">
        <v>99</v>
      </c>
      <c r="C403" s="6" t="s">
        <v>73</v>
      </c>
      <c r="D403" s="7">
        <v>45139</v>
      </c>
      <c r="E403" s="8" t="s">
        <v>675</v>
      </c>
      <c r="F403" s="9">
        <v>124</v>
      </c>
      <c r="G403" s="9">
        <v>123</v>
      </c>
      <c r="H403" s="10">
        <v>98827.3848</v>
      </c>
      <c r="I403" s="10">
        <v>40530.806799999998</v>
      </c>
      <c r="J403" s="10">
        <v>0</v>
      </c>
      <c r="K403" s="10">
        <v>139358.19159999999</v>
      </c>
      <c r="L403" s="10">
        <v>518.40620000000001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139358.19159999999</v>
      </c>
      <c r="T403" s="10">
        <v>120198.916</v>
      </c>
      <c r="U403" s="10">
        <v>798.85329999999999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120997.7693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>
        <v>0</v>
      </c>
      <c r="AU403" s="10">
        <f t="shared" si="6"/>
        <v>0</v>
      </c>
      <c r="AV403" s="10">
        <v>41049.213000000003</v>
      </c>
      <c r="AW403" s="10">
        <v>120997.7693</v>
      </c>
      <c r="AX403" s="11">
        <v>118</v>
      </c>
      <c r="AY403" s="11">
        <v>300</v>
      </c>
      <c r="AZ403" s="10">
        <v>720000</v>
      </c>
      <c r="BA403" s="10">
        <v>148399.51999999999</v>
      </c>
      <c r="BB403" s="12">
        <v>82.63</v>
      </c>
      <c r="BC403" s="12">
        <v>77.595718449143206</v>
      </c>
      <c r="BD403" s="12">
        <v>9.6999999999999993</v>
      </c>
      <c r="BE403" s="12"/>
      <c r="BF403" s="8" t="s">
        <v>75</v>
      </c>
      <c r="BG403" s="5"/>
      <c r="BH403" s="8" t="s">
        <v>108</v>
      </c>
      <c r="BI403" s="8" t="s">
        <v>109</v>
      </c>
      <c r="BJ403" s="8" t="s">
        <v>422</v>
      </c>
      <c r="BK403" s="8" t="s">
        <v>79</v>
      </c>
      <c r="BL403" s="6" t="s">
        <v>80</v>
      </c>
      <c r="BM403" s="12">
        <v>1085700.9291783399</v>
      </c>
      <c r="BN403" s="6" t="s">
        <v>81</v>
      </c>
      <c r="BO403" s="12"/>
      <c r="BP403" s="13">
        <v>39619</v>
      </c>
      <c r="BQ403" s="13">
        <v>48761</v>
      </c>
      <c r="BR403" s="12">
        <v>29963.629000000001</v>
      </c>
      <c r="BS403" s="12">
        <v>123.67</v>
      </c>
      <c r="BT403" s="12">
        <v>44.925199999999997</v>
      </c>
    </row>
    <row r="404" spans="1:72" s="1" customFormat="1" ht="18.2" customHeight="1" x14ac:dyDescent="0.15">
      <c r="A404" s="14">
        <v>402</v>
      </c>
      <c r="B404" s="15" t="s">
        <v>99</v>
      </c>
      <c r="C404" s="15" t="s">
        <v>73</v>
      </c>
      <c r="D404" s="16">
        <v>45139</v>
      </c>
      <c r="E404" s="17" t="s">
        <v>676</v>
      </c>
      <c r="F404" s="18">
        <v>0</v>
      </c>
      <c r="G404" s="18">
        <v>1</v>
      </c>
      <c r="H404" s="19">
        <v>64527.732455999998</v>
      </c>
      <c r="I404" s="19">
        <v>1199.0898</v>
      </c>
      <c r="J404" s="19">
        <v>0</v>
      </c>
      <c r="K404" s="19">
        <v>65726.822255999999</v>
      </c>
      <c r="L404" s="19">
        <v>1207.7932000000001</v>
      </c>
      <c r="M404" s="19">
        <v>0</v>
      </c>
      <c r="N404" s="19">
        <v>0</v>
      </c>
      <c r="O404" s="19">
        <v>1199.0898</v>
      </c>
      <c r="P404" s="19">
        <v>1207.7932000000001</v>
      </c>
      <c r="Q404" s="19">
        <v>0</v>
      </c>
      <c r="R404" s="19">
        <v>0</v>
      </c>
      <c r="S404" s="19">
        <v>63319.939255999998</v>
      </c>
      <c r="T404" s="19">
        <v>477.06560000000002</v>
      </c>
      <c r="U404" s="19">
        <v>468.36219999999997</v>
      </c>
      <c r="V404" s="19">
        <v>0</v>
      </c>
      <c r="W404" s="19">
        <v>477.06560000000002</v>
      </c>
      <c r="X404" s="19">
        <v>468.36219999999997</v>
      </c>
      <c r="Y404" s="19">
        <v>0</v>
      </c>
      <c r="Z404" s="19">
        <v>0</v>
      </c>
      <c r="AA404" s="19">
        <v>0</v>
      </c>
      <c r="AB404" s="19">
        <v>158.52000000000001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82.566000000000003</v>
      </c>
      <c r="AI404" s="19">
        <v>84.850499999999997</v>
      </c>
      <c r="AJ404" s="19">
        <v>158.52000000000001</v>
      </c>
      <c r="AK404" s="19">
        <v>0</v>
      </c>
      <c r="AL404" s="19">
        <v>0</v>
      </c>
      <c r="AM404" s="19">
        <v>0</v>
      </c>
      <c r="AN404" s="19">
        <v>0</v>
      </c>
      <c r="AO404" s="19">
        <v>82.566000000000003</v>
      </c>
      <c r="AP404" s="19">
        <v>84.850499999999997</v>
      </c>
      <c r="AQ404" s="19">
        <v>0</v>
      </c>
      <c r="AR404" s="19">
        <v>0</v>
      </c>
      <c r="AS404" s="19"/>
      <c r="AT404" s="10">
        <v>0</v>
      </c>
      <c r="AU404" s="19">
        <f t="shared" si="6"/>
        <v>4004.1837999999998</v>
      </c>
      <c r="AV404" s="19">
        <v>0</v>
      </c>
      <c r="AW404" s="19">
        <v>0</v>
      </c>
      <c r="AX404" s="20">
        <v>46</v>
      </c>
      <c r="AY404" s="20">
        <v>240</v>
      </c>
      <c r="AZ404" s="19">
        <v>807250</v>
      </c>
      <c r="BA404" s="19">
        <v>190219.77</v>
      </c>
      <c r="BB404" s="21">
        <v>90</v>
      </c>
      <c r="BC404" s="21">
        <v>29.959002332091998</v>
      </c>
      <c r="BD404" s="21">
        <v>8.7100000000000009</v>
      </c>
      <c r="BE404" s="21"/>
      <c r="BF404" s="17" t="s">
        <v>75</v>
      </c>
      <c r="BG404" s="14"/>
      <c r="BH404" s="17" t="s">
        <v>76</v>
      </c>
      <c r="BI404" s="17" t="s">
        <v>677</v>
      </c>
      <c r="BJ404" s="17" t="s">
        <v>678</v>
      </c>
      <c r="BK404" s="17" t="s">
        <v>90</v>
      </c>
      <c r="BL404" s="15" t="s">
        <v>80</v>
      </c>
      <c r="BM404" s="21">
        <v>493308.04380038299</v>
      </c>
      <c r="BN404" s="15" t="s">
        <v>81</v>
      </c>
      <c r="BO404" s="21"/>
      <c r="BP404" s="22">
        <v>39247</v>
      </c>
      <c r="BQ404" s="22">
        <v>46569</v>
      </c>
      <c r="BR404" s="21">
        <v>0</v>
      </c>
      <c r="BS404" s="21">
        <v>158.52000000000001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99</v>
      </c>
      <c r="C405" s="6" t="s">
        <v>73</v>
      </c>
      <c r="D405" s="7">
        <v>45139</v>
      </c>
      <c r="E405" s="8" t="s">
        <v>679</v>
      </c>
      <c r="F405" s="9">
        <v>0</v>
      </c>
      <c r="G405" s="9">
        <v>0</v>
      </c>
      <c r="H405" s="10">
        <v>59735.417242000003</v>
      </c>
      <c r="I405" s="10">
        <v>0</v>
      </c>
      <c r="J405" s="10">
        <v>0</v>
      </c>
      <c r="K405" s="10">
        <v>59735.417242000003</v>
      </c>
      <c r="L405" s="10">
        <v>350.56529999999998</v>
      </c>
      <c r="M405" s="10">
        <v>0</v>
      </c>
      <c r="N405" s="10">
        <v>0</v>
      </c>
      <c r="O405" s="10">
        <v>0</v>
      </c>
      <c r="P405" s="10">
        <v>350.56529999999998</v>
      </c>
      <c r="Q405" s="10">
        <v>0</v>
      </c>
      <c r="R405" s="10">
        <v>0</v>
      </c>
      <c r="S405" s="10">
        <v>59384.851942000001</v>
      </c>
      <c r="T405" s="10">
        <v>0</v>
      </c>
      <c r="U405" s="10">
        <v>434.077</v>
      </c>
      <c r="V405" s="10">
        <v>0</v>
      </c>
      <c r="W405" s="10">
        <v>0</v>
      </c>
      <c r="X405" s="10">
        <v>434.077</v>
      </c>
      <c r="Y405" s="10">
        <v>0</v>
      </c>
      <c r="Z405" s="10">
        <v>0</v>
      </c>
      <c r="AA405" s="10">
        <v>0</v>
      </c>
      <c r="AB405" s="10">
        <v>79.73</v>
      </c>
      <c r="AC405" s="10">
        <v>0</v>
      </c>
      <c r="AD405" s="10">
        <v>0</v>
      </c>
      <c r="AE405" s="10">
        <v>0</v>
      </c>
      <c r="AF405" s="10">
        <v>0</v>
      </c>
      <c r="AG405" s="10">
        <v>6.66</v>
      </c>
      <c r="AH405" s="10">
        <v>44.813000000000002</v>
      </c>
      <c r="AI405" s="10">
        <v>26.225100000000001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>
        <v>0</v>
      </c>
      <c r="AU405" s="10">
        <f t="shared" si="6"/>
        <v>935.41039999999998</v>
      </c>
      <c r="AV405" s="10">
        <v>0</v>
      </c>
      <c r="AW405" s="10">
        <v>0</v>
      </c>
      <c r="AX405" s="11">
        <v>113</v>
      </c>
      <c r="AY405" s="11">
        <v>300</v>
      </c>
      <c r="AZ405" s="10">
        <v>420000</v>
      </c>
      <c r="BA405" s="10">
        <v>95675.59</v>
      </c>
      <c r="BB405" s="12">
        <v>90</v>
      </c>
      <c r="BC405" s="12">
        <v>55.862071765431502</v>
      </c>
      <c r="BD405" s="12">
        <v>8.7200000000000006</v>
      </c>
      <c r="BE405" s="12"/>
      <c r="BF405" s="8" t="s">
        <v>93</v>
      </c>
      <c r="BG405" s="5"/>
      <c r="BH405" s="8" t="s">
        <v>305</v>
      </c>
      <c r="BI405" s="8" t="s">
        <v>680</v>
      </c>
      <c r="BJ405" s="8" t="s">
        <v>681</v>
      </c>
      <c r="BK405" s="8" t="s">
        <v>90</v>
      </c>
      <c r="BL405" s="6" t="s">
        <v>80</v>
      </c>
      <c r="BM405" s="12">
        <v>462650.872491282</v>
      </c>
      <c r="BN405" s="6" t="s">
        <v>81</v>
      </c>
      <c r="BO405" s="12"/>
      <c r="BP405" s="13">
        <v>39472</v>
      </c>
      <c r="BQ405" s="13">
        <v>48611</v>
      </c>
      <c r="BR405" s="12">
        <v>0</v>
      </c>
      <c r="BS405" s="12">
        <v>79.73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99</v>
      </c>
      <c r="C406" s="15" t="s">
        <v>73</v>
      </c>
      <c r="D406" s="16">
        <v>45139</v>
      </c>
      <c r="E406" s="17" t="s">
        <v>682</v>
      </c>
      <c r="F406" s="18">
        <v>101</v>
      </c>
      <c r="G406" s="18">
        <v>100</v>
      </c>
      <c r="H406" s="19">
        <v>64921.6633</v>
      </c>
      <c r="I406" s="19">
        <v>25110.8249</v>
      </c>
      <c r="J406" s="19">
        <v>0</v>
      </c>
      <c r="K406" s="19">
        <v>90032.488200000007</v>
      </c>
      <c r="L406" s="19">
        <v>358.22190000000001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90032.488200000007</v>
      </c>
      <c r="T406" s="19">
        <v>59644.3226</v>
      </c>
      <c r="U406" s="19">
        <v>497.73250000000002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60142.055099999998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/>
      <c r="AT406" s="10">
        <v>0</v>
      </c>
      <c r="AU406" s="19">
        <f t="shared" si="6"/>
        <v>0</v>
      </c>
      <c r="AV406" s="19">
        <v>25469.0468</v>
      </c>
      <c r="AW406" s="19">
        <v>60142.055099999998</v>
      </c>
      <c r="AX406" s="20">
        <v>116</v>
      </c>
      <c r="AY406" s="20">
        <v>300</v>
      </c>
      <c r="AZ406" s="19">
        <v>445000</v>
      </c>
      <c r="BA406" s="19">
        <v>100353.28</v>
      </c>
      <c r="BB406" s="21">
        <v>90</v>
      </c>
      <c r="BC406" s="21">
        <v>80.743987022646394</v>
      </c>
      <c r="BD406" s="21">
        <v>9.1999999999999993</v>
      </c>
      <c r="BE406" s="21"/>
      <c r="BF406" s="17" t="s">
        <v>93</v>
      </c>
      <c r="BG406" s="14"/>
      <c r="BH406" s="17" t="s">
        <v>305</v>
      </c>
      <c r="BI406" s="17" t="s">
        <v>680</v>
      </c>
      <c r="BJ406" s="17" t="s">
        <v>681</v>
      </c>
      <c r="BK406" s="17" t="s">
        <v>79</v>
      </c>
      <c r="BL406" s="15" t="s">
        <v>80</v>
      </c>
      <c r="BM406" s="21">
        <v>701418.08653447998</v>
      </c>
      <c r="BN406" s="15" t="s">
        <v>81</v>
      </c>
      <c r="BO406" s="21"/>
      <c r="BP406" s="22">
        <v>39541</v>
      </c>
      <c r="BQ406" s="22">
        <v>48700</v>
      </c>
      <c r="BR406" s="21">
        <v>16307.7935</v>
      </c>
      <c r="BS406" s="21">
        <v>83.63</v>
      </c>
      <c r="BT406" s="21">
        <v>44.925199999999997</v>
      </c>
    </row>
    <row r="407" spans="1:72" s="1" customFormat="1" ht="18.2" customHeight="1" x14ac:dyDescent="0.15">
      <c r="A407" s="5">
        <v>405</v>
      </c>
      <c r="B407" s="6" t="s">
        <v>99</v>
      </c>
      <c r="C407" s="6" t="s">
        <v>73</v>
      </c>
      <c r="D407" s="7">
        <v>45139</v>
      </c>
      <c r="E407" s="8" t="s">
        <v>683</v>
      </c>
      <c r="F407" s="9">
        <v>0</v>
      </c>
      <c r="G407" s="9">
        <v>0</v>
      </c>
      <c r="H407" s="10">
        <v>61361.840169000003</v>
      </c>
      <c r="I407" s="10">
        <v>0</v>
      </c>
      <c r="J407" s="10">
        <v>0</v>
      </c>
      <c r="K407" s="10">
        <v>61361.840169000003</v>
      </c>
      <c r="L407" s="10">
        <v>383.4502</v>
      </c>
      <c r="M407" s="10">
        <v>0</v>
      </c>
      <c r="N407" s="10">
        <v>0</v>
      </c>
      <c r="O407" s="10">
        <v>0</v>
      </c>
      <c r="P407" s="10">
        <v>383.4502</v>
      </c>
      <c r="Q407" s="10">
        <v>0</v>
      </c>
      <c r="R407" s="10">
        <v>0</v>
      </c>
      <c r="S407" s="10">
        <v>60978.389969000003</v>
      </c>
      <c r="T407" s="10">
        <v>0</v>
      </c>
      <c r="U407" s="10">
        <v>470.44110000000001</v>
      </c>
      <c r="V407" s="10">
        <v>0</v>
      </c>
      <c r="W407" s="10">
        <v>0</v>
      </c>
      <c r="X407" s="10">
        <v>470.44110000000001</v>
      </c>
      <c r="Y407" s="10">
        <v>0</v>
      </c>
      <c r="Z407" s="10">
        <v>0</v>
      </c>
      <c r="AA407" s="10">
        <v>0</v>
      </c>
      <c r="AB407" s="10">
        <v>83.43</v>
      </c>
      <c r="AC407" s="10">
        <v>0</v>
      </c>
      <c r="AD407" s="10">
        <v>0</v>
      </c>
      <c r="AE407" s="10">
        <v>0</v>
      </c>
      <c r="AF407" s="10">
        <v>0</v>
      </c>
      <c r="AG407" s="10">
        <v>13.57</v>
      </c>
      <c r="AH407" s="10">
        <v>48.534500000000001</v>
      </c>
      <c r="AI407" s="10">
        <v>27.440999999999999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31.3963</v>
      </c>
      <c r="AR407" s="10">
        <v>0</v>
      </c>
      <c r="AS407" s="10"/>
      <c r="AT407" s="10">
        <v>0</v>
      </c>
      <c r="AU407" s="10">
        <f t="shared" si="6"/>
        <v>1044.6931</v>
      </c>
      <c r="AV407" s="10">
        <v>0</v>
      </c>
      <c r="AW407" s="10">
        <v>0</v>
      </c>
      <c r="AX407" s="11">
        <v>114</v>
      </c>
      <c r="AY407" s="11">
        <v>300</v>
      </c>
      <c r="AZ407" s="10">
        <v>446900</v>
      </c>
      <c r="BA407" s="10">
        <v>100111.87</v>
      </c>
      <c r="BB407" s="12">
        <v>90</v>
      </c>
      <c r="BC407" s="12">
        <v>54.819224705422101</v>
      </c>
      <c r="BD407" s="12">
        <v>9.1999999999999993</v>
      </c>
      <c r="BE407" s="12"/>
      <c r="BF407" s="8" t="s">
        <v>93</v>
      </c>
      <c r="BG407" s="5"/>
      <c r="BH407" s="8" t="s">
        <v>305</v>
      </c>
      <c r="BI407" s="8" t="s">
        <v>680</v>
      </c>
      <c r="BJ407" s="8" t="s">
        <v>681</v>
      </c>
      <c r="BK407" s="8" t="s">
        <v>90</v>
      </c>
      <c r="BL407" s="6" t="s">
        <v>80</v>
      </c>
      <c r="BM407" s="12">
        <v>475065.68425606802</v>
      </c>
      <c r="BN407" s="6" t="s">
        <v>81</v>
      </c>
      <c r="BO407" s="12"/>
      <c r="BP407" s="13">
        <v>39479</v>
      </c>
      <c r="BQ407" s="13">
        <v>48639</v>
      </c>
      <c r="BR407" s="12">
        <v>0</v>
      </c>
      <c r="BS407" s="12">
        <v>83.43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99</v>
      </c>
      <c r="C408" s="15" t="s">
        <v>73</v>
      </c>
      <c r="D408" s="16">
        <v>45139</v>
      </c>
      <c r="E408" s="17" t="s">
        <v>684</v>
      </c>
      <c r="F408" s="18">
        <v>163</v>
      </c>
      <c r="G408" s="18">
        <v>162</v>
      </c>
      <c r="H408" s="19">
        <v>59735.413200000003</v>
      </c>
      <c r="I408" s="19">
        <v>33392.033900000002</v>
      </c>
      <c r="J408" s="19">
        <v>0</v>
      </c>
      <c r="K408" s="19">
        <v>93127.447100000005</v>
      </c>
      <c r="L408" s="19">
        <v>350.56529999999998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93127.447100000005</v>
      </c>
      <c r="T408" s="19">
        <v>92949.489799999996</v>
      </c>
      <c r="U408" s="19">
        <v>434.077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93383.566800000001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/>
      <c r="AT408" s="10">
        <v>0</v>
      </c>
      <c r="AU408" s="19">
        <f t="shared" si="6"/>
        <v>0</v>
      </c>
      <c r="AV408" s="19">
        <v>33742.599199999997</v>
      </c>
      <c r="AW408" s="19">
        <v>93383.566800000001</v>
      </c>
      <c r="AX408" s="20">
        <v>113</v>
      </c>
      <c r="AY408" s="20">
        <v>300</v>
      </c>
      <c r="AZ408" s="19">
        <v>420000</v>
      </c>
      <c r="BA408" s="19">
        <v>95675.59</v>
      </c>
      <c r="BB408" s="21">
        <v>90</v>
      </c>
      <c r="BC408" s="21">
        <v>87.603015973039703</v>
      </c>
      <c r="BD408" s="21">
        <v>8.7200000000000006</v>
      </c>
      <c r="BE408" s="21"/>
      <c r="BF408" s="17" t="s">
        <v>93</v>
      </c>
      <c r="BG408" s="14"/>
      <c r="BH408" s="17" t="s">
        <v>305</v>
      </c>
      <c r="BI408" s="17" t="s">
        <v>680</v>
      </c>
      <c r="BJ408" s="17" t="s">
        <v>681</v>
      </c>
      <c r="BK408" s="17" t="s">
        <v>79</v>
      </c>
      <c r="BL408" s="15" t="s">
        <v>80</v>
      </c>
      <c r="BM408" s="21">
        <v>725530.05092580605</v>
      </c>
      <c r="BN408" s="15" t="s">
        <v>81</v>
      </c>
      <c r="BO408" s="21"/>
      <c r="BP408" s="22">
        <v>39472</v>
      </c>
      <c r="BQ408" s="22">
        <v>48611</v>
      </c>
      <c r="BR408" s="21">
        <v>23692.875199999999</v>
      </c>
      <c r="BS408" s="21">
        <v>79.73</v>
      </c>
      <c r="BT408" s="21">
        <v>44.925199999999997</v>
      </c>
    </row>
    <row r="409" spans="1:72" s="1" customFormat="1" ht="18.2" customHeight="1" x14ac:dyDescent="0.15">
      <c r="A409" s="5">
        <v>407</v>
      </c>
      <c r="B409" s="6" t="s">
        <v>99</v>
      </c>
      <c r="C409" s="6" t="s">
        <v>73</v>
      </c>
      <c r="D409" s="7">
        <v>45139</v>
      </c>
      <c r="E409" s="8" t="s">
        <v>685</v>
      </c>
      <c r="F409" s="9">
        <v>0</v>
      </c>
      <c r="G409" s="9">
        <v>0</v>
      </c>
      <c r="H409" s="10">
        <v>27565.630136</v>
      </c>
      <c r="I409" s="10">
        <v>0</v>
      </c>
      <c r="J409" s="10">
        <v>0</v>
      </c>
      <c r="K409" s="10">
        <v>27565.630136</v>
      </c>
      <c r="L409" s="10">
        <v>174.95060000000001</v>
      </c>
      <c r="M409" s="10">
        <v>0</v>
      </c>
      <c r="N409" s="10">
        <v>0</v>
      </c>
      <c r="O409" s="10">
        <v>0</v>
      </c>
      <c r="P409" s="10">
        <v>174.95060000000001</v>
      </c>
      <c r="Q409" s="10">
        <v>0</v>
      </c>
      <c r="R409" s="10">
        <v>0</v>
      </c>
      <c r="S409" s="10">
        <v>27390.679536</v>
      </c>
      <c r="T409" s="10">
        <v>0</v>
      </c>
      <c r="U409" s="10">
        <v>200.3099</v>
      </c>
      <c r="V409" s="10">
        <v>0</v>
      </c>
      <c r="W409" s="10">
        <v>0</v>
      </c>
      <c r="X409" s="10">
        <v>200.3099</v>
      </c>
      <c r="Y409" s="10">
        <v>0</v>
      </c>
      <c r="Z409" s="10">
        <v>0</v>
      </c>
      <c r="AA409" s="10">
        <v>0</v>
      </c>
      <c r="AB409" s="10">
        <v>38.130000000000003</v>
      </c>
      <c r="AC409" s="10">
        <v>0</v>
      </c>
      <c r="AD409" s="10">
        <v>0</v>
      </c>
      <c r="AE409" s="10">
        <v>0</v>
      </c>
      <c r="AF409" s="10">
        <v>0</v>
      </c>
      <c r="AG409" s="10">
        <v>5.74</v>
      </c>
      <c r="AH409" s="10">
        <v>21.431999999999999</v>
      </c>
      <c r="AI409" s="10">
        <v>12.542400000000001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39.4251</v>
      </c>
      <c r="AR409" s="10">
        <v>0</v>
      </c>
      <c r="AS409" s="10"/>
      <c r="AT409" s="10">
        <v>0</v>
      </c>
      <c r="AU409" s="10">
        <f t="shared" si="6"/>
        <v>486.79</v>
      </c>
      <c r="AV409" s="10">
        <v>0</v>
      </c>
      <c r="AW409" s="10">
        <v>0</v>
      </c>
      <c r="AX409" s="11">
        <v>107</v>
      </c>
      <c r="AY409" s="11">
        <v>300</v>
      </c>
      <c r="AZ409" s="10">
        <v>368000</v>
      </c>
      <c r="BA409" s="10">
        <v>45757.77</v>
      </c>
      <c r="BB409" s="12">
        <v>47.55</v>
      </c>
      <c r="BC409" s="12">
        <v>28.463511485301801</v>
      </c>
      <c r="BD409" s="12">
        <v>8.7200000000000006</v>
      </c>
      <c r="BE409" s="12"/>
      <c r="BF409" s="8" t="s">
        <v>75</v>
      </c>
      <c r="BG409" s="5"/>
      <c r="BH409" s="8" t="s">
        <v>76</v>
      </c>
      <c r="BI409" s="8" t="s">
        <v>77</v>
      </c>
      <c r="BJ409" s="8" t="s">
        <v>686</v>
      </c>
      <c r="BK409" s="8" t="s">
        <v>90</v>
      </c>
      <c r="BL409" s="6" t="s">
        <v>80</v>
      </c>
      <c r="BM409" s="12">
        <v>213393.169656065</v>
      </c>
      <c r="BN409" s="6" t="s">
        <v>81</v>
      </c>
      <c r="BO409" s="12"/>
      <c r="BP409" s="13">
        <v>39284</v>
      </c>
      <c r="BQ409" s="13">
        <v>48427</v>
      </c>
      <c r="BR409" s="12">
        <v>0</v>
      </c>
      <c r="BS409" s="12">
        <v>38.130000000000003</v>
      </c>
      <c r="BT409" s="12">
        <v>0</v>
      </c>
    </row>
    <row r="410" spans="1:72" s="1" customFormat="1" ht="18.2" customHeight="1" x14ac:dyDescent="0.15">
      <c r="A410" s="14">
        <v>408</v>
      </c>
      <c r="B410" s="15" t="s">
        <v>99</v>
      </c>
      <c r="C410" s="15" t="s">
        <v>73</v>
      </c>
      <c r="D410" s="16">
        <v>45139</v>
      </c>
      <c r="E410" s="17" t="s">
        <v>687</v>
      </c>
      <c r="F410" s="18">
        <v>0</v>
      </c>
      <c r="G410" s="18">
        <v>0</v>
      </c>
      <c r="H410" s="19">
        <v>165020.8744</v>
      </c>
      <c r="I410" s="19">
        <v>0</v>
      </c>
      <c r="J410" s="19">
        <v>0</v>
      </c>
      <c r="K410" s="19">
        <v>165020.8744</v>
      </c>
      <c r="L410" s="19">
        <v>709.34680000000003</v>
      </c>
      <c r="M410" s="19">
        <v>0</v>
      </c>
      <c r="N410" s="19">
        <v>0</v>
      </c>
      <c r="O410" s="19">
        <v>0</v>
      </c>
      <c r="P410" s="19">
        <v>709.34680000000003</v>
      </c>
      <c r="Q410" s="19">
        <v>0</v>
      </c>
      <c r="R410" s="19">
        <v>0</v>
      </c>
      <c r="S410" s="19">
        <v>164311.5276</v>
      </c>
      <c r="T410" s="19">
        <v>0</v>
      </c>
      <c r="U410" s="19">
        <v>1417.8045</v>
      </c>
      <c r="V410" s="19">
        <v>0</v>
      </c>
      <c r="W410" s="19">
        <v>0</v>
      </c>
      <c r="X410" s="19">
        <v>1417.8045</v>
      </c>
      <c r="Y410" s="19">
        <v>0</v>
      </c>
      <c r="Z410" s="19">
        <v>0</v>
      </c>
      <c r="AA410" s="19">
        <v>0</v>
      </c>
      <c r="AB410" s="19">
        <v>329.8023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115.68519999999999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/>
      <c r="AT410" s="10">
        <v>0</v>
      </c>
      <c r="AU410" s="19">
        <f t="shared" si="6"/>
        <v>2572.6387999999997</v>
      </c>
      <c r="AV410" s="19">
        <v>0</v>
      </c>
      <c r="AW410" s="19">
        <v>0</v>
      </c>
      <c r="AX410" s="20">
        <v>124</v>
      </c>
      <c r="AY410" s="20">
        <v>185</v>
      </c>
      <c r="AZ410" s="19">
        <v>200553.57</v>
      </c>
      <c r="BA410" s="19">
        <v>231438.89</v>
      </c>
      <c r="BB410" s="21"/>
      <c r="BC410" s="21"/>
      <c r="BD410" s="21">
        <v>10.31</v>
      </c>
      <c r="BE410" s="21"/>
      <c r="BF410" s="17"/>
      <c r="BG410" s="14"/>
      <c r="BH410" s="17" t="s">
        <v>76</v>
      </c>
      <c r="BI410" s="17" t="s">
        <v>688</v>
      </c>
      <c r="BJ410" s="17" t="s">
        <v>689</v>
      </c>
      <c r="BK410" s="17" t="s">
        <v>90</v>
      </c>
      <c r="BL410" s="15" t="s">
        <v>91</v>
      </c>
      <c r="BM410" s="21">
        <v>164311.5276</v>
      </c>
      <c r="BN410" s="15" t="s">
        <v>81</v>
      </c>
      <c r="BO410" s="21"/>
      <c r="BP410" s="22">
        <v>43340</v>
      </c>
      <c r="BQ410" s="22">
        <v>48975</v>
      </c>
      <c r="BR410" s="21">
        <v>0</v>
      </c>
      <c r="BS410" s="21">
        <v>329.8023</v>
      </c>
      <c r="BT410" s="21">
        <v>0</v>
      </c>
    </row>
    <row r="411" spans="1:72" s="1" customFormat="1" ht="18.2" customHeight="1" x14ac:dyDescent="0.15">
      <c r="A411" s="5">
        <v>409</v>
      </c>
      <c r="B411" s="6" t="s">
        <v>99</v>
      </c>
      <c r="C411" s="6" t="s">
        <v>73</v>
      </c>
      <c r="D411" s="7">
        <v>45139</v>
      </c>
      <c r="E411" s="8" t="s">
        <v>690</v>
      </c>
      <c r="F411" s="9">
        <v>117</v>
      </c>
      <c r="G411" s="9">
        <v>116</v>
      </c>
      <c r="H411" s="10">
        <v>31637.127899999999</v>
      </c>
      <c r="I411" s="10">
        <v>23591.5664</v>
      </c>
      <c r="J411" s="10">
        <v>0</v>
      </c>
      <c r="K411" s="10">
        <v>55228.694300000003</v>
      </c>
      <c r="L411" s="10">
        <v>310.86770000000001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55228.694300000003</v>
      </c>
      <c r="T411" s="10">
        <v>41549.903599999998</v>
      </c>
      <c r="U411" s="10">
        <v>253.0967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41803.0003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>
        <v>0</v>
      </c>
      <c r="AU411" s="10">
        <f t="shared" si="6"/>
        <v>0</v>
      </c>
      <c r="AV411" s="10">
        <v>23902.434099999999</v>
      </c>
      <c r="AW411" s="10">
        <v>41803.0003</v>
      </c>
      <c r="AX411" s="11">
        <v>76</v>
      </c>
      <c r="AY411" s="11">
        <v>360</v>
      </c>
      <c r="AZ411" s="10">
        <v>190287.24</v>
      </c>
      <c r="BA411" s="10">
        <v>66492.23</v>
      </c>
      <c r="BB411" s="12">
        <v>93</v>
      </c>
      <c r="BC411" s="12">
        <v>77.246146954313303</v>
      </c>
      <c r="BD411" s="12">
        <v>9.6</v>
      </c>
      <c r="BE411" s="12"/>
      <c r="BF411" s="8" t="s">
        <v>75</v>
      </c>
      <c r="BG411" s="5"/>
      <c r="BH411" s="8" t="s">
        <v>76</v>
      </c>
      <c r="BI411" s="8" t="s">
        <v>691</v>
      </c>
      <c r="BJ411" s="8" t="s">
        <v>689</v>
      </c>
      <c r="BK411" s="8" t="s">
        <v>79</v>
      </c>
      <c r="BL411" s="6" t="s">
        <v>80</v>
      </c>
      <c r="BM411" s="12">
        <v>430271.403714285</v>
      </c>
      <c r="BN411" s="6" t="s">
        <v>81</v>
      </c>
      <c r="BO411" s="12"/>
      <c r="BP411" s="13">
        <v>36511</v>
      </c>
      <c r="BQ411" s="13">
        <v>47484</v>
      </c>
      <c r="BR411" s="12">
        <v>28671.021700000001</v>
      </c>
      <c r="BS411" s="12">
        <v>137</v>
      </c>
      <c r="BT411" s="12">
        <v>44.925199999999997</v>
      </c>
    </row>
    <row r="412" spans="1:72" s="1" customFormat="1" ht="18.2" customHeight="1" x14ac:dyDescent="0.15">
      <c r="A412" s="14">
        <v>410</v>
      </c>
      <c r="B412" s="15" t="s">
        <v>99</v>
      </c>
      <c r="C412" s="15" t="s">
        <v>73</v>
      </c>
      <c r="D412" s="16">
        <v>45139</v>
      </c>
      <c r="E412" s="17" t="s">
        <v>692</v>
      </c>
      <c r="F412" s="18">
        <v>1</v>
      </c>
      <c r="G412" s="18">
        <v>2</v>
      </c>
      <c r="H412" s="19">
        <v>31637.124585000001</v>
      </c>
      <c r="I412" s="19">
        <v>614.35339999999997</v>
      </c>
      <c r="J412" s="19">
        <v>0</v>
      </c>
      <c r="K412" s="19">
        <v>32251.477985000001</v>
      </c>
      <c r="L412" s="19">
        <v>310.86770000000001</v>
      </c>
      <c r="M412" s="19">
        <v>0</v>
      </c>
      <c r="N412" s="19">
        <v>0</v>
      </c>
      <c r="O412" s="19">
        <v>614.35339999999997</v>
      </c>
      <c r="P412" s="19">
        <v>0</v>
      </c>
      <c r="Q412" s="19">
        <v>0</v>
      </c>
      <c r="R412" s="19">
        <v>0</v>
      </c>
      <c r="S412" s="19">
        <v>31637.124585000001</v>
      </c>
      <c r="T412" s="19">
        <v>263.61700000000002</v>
      </c>
      <c r="U412" s="19">
        <v>253.0967</v>
      </c>
      <c r="V412" s="19">
        <v>0</v>
      </c>
      <c r="W412" s="19">
        <v>263.61700000000002</v>
      </c>
      <c r="X412" s="19">
        <v>0</v>
      </c>
      <c r="Y412" s="19">
        <v>0</v>
      </c>
      <c r="Z412" s="19">
        <v>0</v>
      </c>
      <c r="AA412" s="19">
        <v>253.0967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162.93</v>
      </c>
      <c r="AH412" s="19">
        <v>0</v>
      </c>
      <c r="AI412" s="19">
        <v>0</v>
      </c>
      <c r="AJ412" s="19">
        <v>137</v>
      </c>
      <c r="AK412" s="19">
        <v>0</v>
      </c>
      <c r="AL412" s="19">
        <v>0</v>
      </c>
      <c r="AM412" s="19">
        <v>0</v>
      </c>
      <c r="AN412" s="19">
        <v>0</v>
      </c>
      <c r="AO412" s="19">
        <v>77.105699999999999</v>
      </c>
      <c r="AP412" s="19">
        <v>28.5749</v>
      </c>
      <c r="AQ412" s="19">
        <v>0</v>
      </c>
      <c r="AR412" s="19">
        <v>0</v>
      </c>
      <c r="AS412" s="19"/>
      <c r="AT412" s="10">
        <v>0</v>
      </c>
      <c r="AU412" s="19">
        <f t="shared" si="6"/>
        <v>1120.6510000000001</v>
      </c>
      <c r="AV412" s="19">
        <v>310.86770000000001</v>
      </c>
      <c r="AW412" s="19">
        <v>253.0967</v>
      </c>
      <c r="AX412" s="20">
        <v>76</v>
      </c>
      <c r="AY412" s="20">
        <v>360</v>
      </c>
      <c r="AZ412" s="19">
        <v>190287.24</v>
      </c>
      <c r="BA412" s="19">
        <v>66492.23</v>
      </c>
      <c r="BB412" s="21">
        <v>93</v>
      </c>
      <c r="BC412" s="21">
        <v>44.249570008480703</v>
      </c>
      <c r="BD412" s="21">
        <v>9.6</v>
      </c>
      <c r="BE412" s="21"/>
      <c r="BF412" s="17" t="s">
        <v>75</v>
      </c>
      <c r="BG412" s="14"/>
      <c r="BH412" s="17" t="s">
        <v>76</v>
      </c>
      <c r="BI412" s="17" t="s">
        <v>691</v>
      </c>
      <c r="BJ412" s="17" t="s">
        <v>689</v>
      </c>
      <c r="BK412" s="17" t="s">
        <v>104</v>
      </c>
      <c r="BL412" s="15" t="s">
        <v>80</v>
      </c>
      <c r="BM412" s="21">
        <v>246476.0425211</v>
      </c>
      <c r="BN412" s="15" t="s">
        <v>81</v>
      </c>
      <c r="BO412" s="21"/>
      <c r="BP412" s="22">
        <v>36511</v>
      </c>
      <c r="BQ412" s="22">
        <v>47484</v>
      </c>
      <c r="BR412" s="21">
        <v>242.6808</v>
      </c>
      <c r="BS412" s="21">
        <v>137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99</v>
      </c>
      <c r="C413" s="6" t="s">
        <v>73</v>
      </c>
      <c r="D413" s="7">
        <v>45139</v>
      </c>
      <c r="E413" s="8" t="s">
        <v>693</v>
      </c>
      <c r="F413" s="9">
        <v>0</v>
      </c>
      <c r="G413" s="9">
        <v>0</v>
      </c>
      <c r="H413" s="10">
        <v>31637.124684999999</v>
      </c>
      <c r="I413" s="10">
        <v>0</v>
      </c>
      <c r="J413" s="10">
        <v>0</v>
      </c>
      <c r="K413" s="10">
        <v>31637.124684999999</v>
      </c>
      <c r="L413" s="10">
        <v>310.86770000000001</v>
      </c>
      <c r="M413" s="10">
        <v>0</v>
      </c>
      <c r="N413" s="10">
        <v>0</v>
      </c>
      <c r="O413" s="10">
        <v>0</v>
      </c>
      <c r="P413" s="10">
        <v>310.86770000000001</v>
      </c>
      <c r="Q413" s="10">
        <v>0</v>
      </c>
      <c r="R413" s="10">
        <v>0</v>
      </c>
      <c r="S413" s="10">
        <v>31326.256985</v>
      </c>
      <c r="T413" s="10">
        <v>0</v>
      </c>
      <c r="U413" s="10">
        <v>253.0967</v>
      </c>
      <c r="V413" s="10">
        <v>0</v>
      </c>
      <c r="W413" s="10">
        <v>0</v>
      </c>
      <c r="X413" s="10">
        <v>253.0967</v>
      </c>
      <c r="Y413" s="10">
        <v>0</v>
      </c>
      <c r="Z413" s="10">
        <v>0</v>
      </c>
      <c r="AA413" s="10">
        <v>0</v>
      </c>
      <c r="AB413" s="10">
        <v>137</v>
      </c>
      <c r="AC413" s="10">
        <v>0</v>
      </c>
      <c r="AD413" s="10">
        <v>0</v>
      </c>
      <c r="AE413" s="10">
        <v>0</v>
      </c>
      <c r="AF413" s="10">
        <v>0</v>
      </c>
      <c r="AG413" s="10">
        <v>40.520000000000003</v>
      </c>
      <c r="AH413" s="10">
        <v>77.105699999999999</v>
      </c>
      <c r="AI413" s="10">
        <v>28.5749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9.7565000000000008</v>
      </c>
      <c r="AR413" s="10">
        <v>0</v>
      </c>
      <c r="AS413" s="10"/>
      <c r="AT413" s="10">
        <v>0</v>
      </c>
      <c r="AU413" s="10">
        <f t="shared" si="6"/>
        <v>816.40149999999994</v>
      </c>
      <c r="AV413" s="10">
        <v>0</v>
      </c>
      <c r="AW413" s="10">
        <v>0</v>
      </c>
      <c r="AX413" s="11">
        <v>76</v>
      </c>
      <c r="AY413" s="11">
        <v>360</v>
      </c>
      <c r="AZ413" s="10">
        <v>190287.24</v>
      </c>
      <c r="BA413" s="10">
        <v>66492.23</v>
      </c>
      <c r="BB413" s="12">
        <v>93</v>
      </c>
      <c r="BC413" s="12">
        <v>43.814772035845401</v>
      </c>
      <c r="BD413" s="12">
        <v>9.6</v>
      </c>
      <c r="BE413" s="12"/>
      <c r="BF413" s="8" t="s">
        <v>75</v>
      </c>
      <c r="BG413" s="5"/>
      <c r="BH413" s="8" t="s">
        <v>76</v>
      </c>
      <c r="BI413" s="8" t="s">
        <v>691</v>
      </c>
      <c r="BJ413" s="8" t="s">
        <v>689</v>
      </c>
      <c r="BK413" s="8" t="s">
        <v>90</v>
      </c>
      <c r="BL413" s="6" t="s">
        <v>80</v>
      </c>
      <c r="BM413" s="12">
        <v>244054.159470693</v>
      </c>
      <c r="BN413" s="6" t="s">
        <v>81</v>
      </c>
      <c r="BO413" s="12"/>
      <c r="BP413" s="13">
        <v>36511</v>
      </c>
      <c r="BQ413" s="13">
        <v>47484</v>
      </c>
      <c r="BR413" s="12">
        <v>0</v>
      </c>
      <c r="BS413" s="12">
        <v>137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99</v>
      </c>
      <c r="C414" s="15" t="s">
        <v>73</v>
      </c>
      <c r="D414" s="16">
        <v>45139</v>
      </c>
      <c r="E414" s="17" t="s">
        <v>694</v>
      </c>
      <c r="F414" s="18">
        <v>165</v>
      </c>
      <c r="G414" s="18">
        <v>164</v>
      </c>
      <c r="H414" s="19">
        <v>97817.162599999996</v>
      </c>
      <c r="I414" s="19">
        <v>55033.823400000001</v>
      </c>
      <c r="J414" s="19">
        <v>0</v>
      </c>
      <c r="K414" s="19">
        <v>152850.986</v>
      </c>
      <c r="L414" s="19">
        <v>574.10059999999999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152850.986</v>
      </c>
      <c r="T414" s="19">
        <v>154428.75440000001</v>
      </c>
      <c r="U414" s="19">
        <v>710.80420000000004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155139.55859999999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/>
      <c r="AT414" s="10">
        <v>0</v>
      </c>
      <c r="AU414" s="19">
        <f t="shared" si="6"/>
        <v>0</v>
      </c>
      <c r="AV414" s="19">
        <v>55607.923999999999</v>
      </c>
      <c r="AW414" s="19">
        <v>155139.55859999999</v>
      </c>
      <c r="AX414" s="20">
        <v>113</v>
      </c>
      <c r="AY414" s="20">
        <v>300</v>
      </c>
      <c r="AZ414" s="19">
        <v>694000</v>
      </c>
      <c r="BA414" s="19">
        <v>156674.29</v>
      </c>
      <c r="BB414" s="21">
        <v>88.83</v>
      </c>
      <c r="BC414" s="21">
        <v>86.662292111743398</v>
      </c>
      <c r="BD414" s="21">
        <v>8.7200000000000006</v>
      </c>
      <c r="BE414" s="21"/>
      <c r="BF414" s="17" t="s">
        <v>93</v>
      </c>
      <c r="BG414" s="14"/>
      <c r="BH414" s="17" t="s">
        <v>94</v>
      </c>
      <c r="BI414" s="17" t="s">
        <v>95</v>
      </c>
      <c r="BJ414" s="17" t="s">
        <v>695</v>
      </c>
      <c r="BK414" s="17" t="s">
        <v>79</v>
      </c>
      <c r="BL414" s="15" t="s">
        <v>80</v>
      </c>
      <c r="BM414" s="21">
        <v>1190819.5393518901</v>
      </c>
      <c r="BN414" s="15" t="s">
        <v>81</v>
      </c>
      <c r="BO414" s="21"/>
      <c r="BP414" s="22">
        <v>39451</v>
      </c>
      <c r="BQ414" s="22">
        <v>48611</v>
      </c>
      <c r="BR414" s="21">
        <v>39241.022900000004</v>
      </c>
      <c r="BS414" s="21">
        <v>130.56</v>
      </c>
      <c r="BT414" s="21">
        <v>44.925199999999997</v>
      </c>
    </row>
    <row r="415" spans="1:72" s="1" customFormat="1" ht="18.2" customHeight="1" x14ac:dyDescent="0.15">
      <c r="A415" s="5">
        <v>413</v>
      </c>
      <c r="B415" s="6" t="s">
        <v>99</v>
      </c>
      <c r="C415" s="6" t="s">
        <v>73</v>
      </c>
      <c r="D415" s="7">
        <v>45139</v>
      </c>
      <c r="E415" s="8" t="s">
        <v>696</v>
      </c>
      <c r="F415" s="9">
        <v>141</v>
      </c>
      <c r="G415" s="9">
        <v>140</v>
      </c>
      <c r="H415" s="10">
        <v>66872.005999999994</v>
      </c>
      <c r="I415" s="10">
        <v>36346.520700000001</v>
      </c>
      <c r="J415" s="10">
        <v>0</v>
      </c>
      <c r="K415" s="10">
        <v>103218.5267</v>
      </c>
      <c r="L415" s="10">
        <v>413.45389999999998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103218.5267</v>
      </c>
      <c r="T415" s="10">
        <v>88677.308600000004</v>
      </c>
      <c r="U415" s="10">
        <v>485.9357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89163.244300000006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>
        <v>0</v>
      </c>
      <c r="AU415" s="10">
        <f t="shared" si="6"/>
        <v>0</v>
      </c>
      <c r="AV415" s="10">
        <v>36759.974600000001</v>
      </c>
      <c r="AW415" s="10">
        <v>89163.244300000006</v>
      </c>
      <c r="AX415" s="11">
        <v>109</v>
      </c>
      <c r="AY415" s="11">
        <v>300</v>
      </c>
      <c r="AZ415" s="10">
        <v>506300</v>
      </c>
      <c r="BA415" s="10">
        <v>109665.77</v>
      </c>
      <c r="BB415" s="12">
        <v>89.92</v>
      </c>
      <c r="BC415" s="12">
        <v>84.633609200610195</v>
      </c>
      <c r="BD415" s="12">
        <v>8.7200000000000006</v>
      </c>
      <c r="BE415" s="12"/>
      <c r="BF415" s="8" t="s">
        <v>75</v>
      </c>
      <c r="BG415" s="5"/>
      <c r="BH415" s="8" t="s">
        <v>536</v>
      </c>
      <c r="BI415" s="8" t="s">
        <v>697</v>
      </c>
      <c r="BJ415" s="8" t="s">
        <v>698</v>
      </c>
      <c r="BK415" s="8" t="s">
        <v>79</v>
      </c>
      <c r="BL415" s="6" t="s">
        <v>80</v>
      </c>
      <c r="BM415" s="12">
        <v>804146.84676927701</v>
      </c>
      <c r="BN415" s="6" t="s">
        <v>81</v>
      </c>
      <c r="BO415" s="12"/>
      <c r="BP415" s="13">
        <v>39346</v>
      </c>
      <c r="BQ415" s="13">
        <v>48488</v>
      </c>
      <c r="BR415" s="12">
        <v>23974.537700000001</v>
      </c>
      <c r="BS415" s="12">
        <v>91.39</v>
      </c>
      <c r="BT415" s="12">
        <v>44.925199999999997</v>
      </c>
    </row>
    <row r="416" spans="1:72" s="1" customFormat="1" ht="18.2" customHeight="1" x14ac:dyDescent="0.15">
      <c r="A416" s="14">
        <v>414</v>
      </c>
      <c r="B416" s="15" t="s">
        <v>99</v>
      </c>
      <c r="C416" s="15" t="s">
        <v>73</v>
      </c>
      <c r="D416" s="16">
        <v>45139</v>
      </c>
      <c r="E416" s="17" t="s">
        <v>699</v>
      </c>
      <c r="F416" s="18">
        <v>170</v>
      </c>
      <c r="G416" s="18">
        <v>169</v>
      </c>
      <c r="H416" s="19">
        <v>94917.440499999997</v>
      </c>
      <c r="I416" s="19">
        <v>57864.470600000001</v>
      </c>
      <c r="J416" s="19">
        <v>0</v>
      </c>
      <c r="K416" s="19">
        <v>152781.9111</v>
      </c>
      <c r="L416" s="19">
        <v>594.59529999999995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152781.9111</v>
      </c>
      <c r="T416" s="19">
        <v>157925.6151</v>
      </c>
      <c r="U416" s="19">
        <v>689.73249999999996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158615.34760000001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/>
      <c r="AT416" s="10">
        <v>0</v>
      </c>
      <c r="AU416" s="19">
        <f t="shared" si="6"/>
        <v>0</v>
      </c>
      <c r="AV416" s="19">
        <v>58459.065900000001</v>
      </c>
      <c r="AW416" s="19">
        <v>158615.34760000001</v>
      </c>
      <c r="AX416" s="20">
        <v>108</v>
      </c>
      <c r="AY416" s="20">
        <v>300</v>
      </c>
      <c r="AZ416" s="19">
        <v>668000</v>
      </c>
      <c r="BA416" s="19">
        <v>156603.51999999999</v>
      </c>
      <c r="BB416" s="21">
        <v>90</v>
      </c>
      <c r="BC416" s="21">
        <v>87.8037224131361</v>
      </c>
      <c r="BD416" s="21">
        <v>8.7200000000000006</v>
      </c>
      <c r="BE416" s="21"/>
      <c r="BF416" s="17" t="s">
        <v>75</v>
      </c>
      <c r="BG416" s="14"/>
      <c r="BH416" s="17" t="s">
        <v>84</v>
      </c>
      <c r="BI416" s="17" t="s">
        <v>250</v>
      </c>
      <c r="BJ416" s="17" t="s">
        <v>558</v>
      </c>
      <c r="BK416" s="17" t="s">
        <v>79</v>
      </c>
      <c r="BL416" s="15" t="s">
        <v>80</v>
      </c>
      <c r="BM416" s="21">
        <v>1190281.39600881</v>
      </c>
      <c r="BN416" s="15" t="s">
        <v>81</v>
      </c>
      <c r="BO416" s="21"/>
      <c r="BP416" s="22">
        <v>39310</v>
      </c>
      <c r="BQ416" s="22">
        <v>48458</v>
      </c>
      <c r="BR416" s="21">
        <v>40209.8681</v>
      </c>
      <c r="BS416" s="21">
        <v>130.5</v>
      </c>
      <c r="BT416" s="21">
        <v>44.925199999999997</v>
      </c>
    </row>
    <row r="417" spans="1:72" s="1" customFormat="1" ht="18.2" customHeight="1" x14ac:dyDescent="0.15">
      <c r="A417" s="5">
        <v>415</v>
      </c>
      <c r="B417" s="6" t="s">
        <v>99</v>
      </c>
      <c r="C417" s="6" t="s">
        <v>73</v>
      </c>
      <c r="D417" s="7">
        <v>45139</v>
      </c>
      <c r="E417" s="8" t="s">
        <v>700</v>
      </c>
      <c r="F417" s="9">
        <v>125</v>
      </c>
      <c r="G417" s="9">
        <v>124</v>
      </c>
      <c r="H417" s="10">
        <v>95940.096399999995</v>
      </c>
      <c r="I417" s="10">
        <v>48518.0772</v>
      </c>
      <c r="J417" s="10">
        <v>0</v>
      </c>
      <c r="K417" s="10">
        <v>144458.17360000001</v>
      </c>
      <c r="L417" s="10">
        <v>593.09529999999995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144458.17360000001</v>
      </c>
      <c r="T417" s="10">
        <v>110207.3293</v>
      </c>
      <c r="U417" s="10">
        <v>697.16359999999997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110904.4929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>
        <v>0</v>
      </c>
      <c r="AU417" s="10">
        <f t="shared" si="6"/>
        <v>0</v>
      </c>
      <c r="AV417" s="10">
        <v>49111.172500000001</v>
      </c>
      <c r="AW417" s="10">
        <v>110904.4929</v>
      </c>
      <c r="AX417" s="11">
        <v>109</v>
      </c>
      <c r="AY417" s="11">
        <v>300</v>
      </c>
      <c r="AZ417" s="10">
        <v>673000</v>
      </c>
      <c r="BA417" s="10">
        <v>157327.34</v>
      </c>
      <c r="BB417" s="12">
        <v>90</v>
      </c>
      <c r="BC417" s="12">
        <v>82.638120138559501</v>
      </c>
      <c r="BD417" s="12">
        <v>8.7200000000000006</v>
      </c>
      <c r="BE417" s="12"/>
      <c r="BF417" s="8" t="s">
        <v>93</v>
      </c>
      <c r="BG417" s="5"/>
      <c r="BH417" s="8" t="s">
        <v>84</v>
      </c>
      <c r="BI417" s="8" t="s">
        <v>250</v>
      </c>
      <c r="BJ417" s="8" t="s">
        <v>558</v>
      </c>
      <c r="BK417" s="8" t="s">
        <v>79</v>
      </c>
      <c r="BL417" s="6" t="s">
        <v>80</v>
      </c>
      <c r="BM417" s="12">
        <v>1125433.47114534</v>
      </c>
      <c r="BN417" s="6" t="s">
        <v>81</v>
      </c>
      <c r="BO417" s="12"/>
      <c r="BP417" s="13">
        <v>39331</v>
      </c>
      <c r="BQ417" s="13">
        <v>48488</v>
      </c>
      <c r="BR417" s="12">
        <v>31242.684399999998</v>
      </c>
      <c r="BS417" s="12">
        <v>131.11000000000001</v>
      </c>
      <c r="BT417" s="12">
        <v>44.925199999999997</v>
      </c>
    </row>
    <row r="418" spans="1:72" s="1" customFormat="1" ht="18.2" customHeight="1" x14ac:dyDescent="0.15">
      <c r="A418" s="14">
        <v>416</v>
      </c>
      <c r="B418" s="15" t="s">
        <v>99</v>
      </c>
      <c r="C418" s="15" t="s">
        <v>73</v>
      </c>
      <c r="D418" s="16">
        <v>45139</v>
      </c>
      <c r="E418" s="17" t="s">
        <v>701</v>
      </c>
      <c r="F418" s="18">
        <v>155</v>
      </c>
      <c r="G418" s="18">
        <v>154</v>
      </c>
      <c r="H418" s="19">
        <v>71918.348199999993</v>
      </c>
      <c r="I418" s="19">
        <v>41214.017699999997</v>
      </c>
      <c r="J418" s="19">
        <v>0</v>
      </c>
      <c r="K418" s="19">
        <v>113132.3659</v>
      </c>
      <c r="L418" s="19">
        <v>444.5917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113132.3659</v>
      </c>
      <c r="T418" s="19">
        <v>106784.6802</v>
      </c>
      <c r="U418" s="19">
        <v>522.60590000000002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107307.2861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0">
        <v>0</v>
      </c>
      <c r="AU418" s="19">
        <f t="shared" si="6"/>
        <v>0</v>
      </c>
      <c r="AV418" s="19">
        <v>41658.609400000001</v>
      </c>
      <c r="AW418" s="19">
        <v>107307.2861</v>
      </c>
      <c r="AX418" s="20">
        <v>109</v>
      </c>
      <c r="AY418" s="20">
        <v>300</v>
      </c>
      <c r="AZ418" s="19">
        <v>505000</v>
      </c>
      <c r="BA418" s="19">
        <v>117935.02</v>
      </c>
      <c r="BB418" s="21">
        <v>90</v>
      </c>
      <c r="BC418" s="21">
        <v>86.334940469760397</v>
      </c>
      <c r="BD418" s="21">
        <v>8.7200000000000006</v>
      </c>
      <c r="BE418" s="21"/>
      <c r="BF418" s="17" t="s">
        <v>75</v>
      </c>
      <c r="BG418" s="14"/>
      <c r="BH418" s="17" t="s">
        <v>84</v>
      </c>
      <c r="BI418" s="17" t="s">
        <v>250</v>
      </c>
      <c r="BJ418" s="17" t="s">
        <v>558</v>
      </c>
      <c r="BK418" s="17" t="s">
        <v>79</v>
      </c>
      <c r="BL418" s="15" t="s">
        <v>80</v>
      </c>
      <c r="BM418" s="21">
        <v>881382.81192918005</v>
      </c>
      <c r="BN418" s="15" t="s">
        <v>81</v>
      </c>
      <c r="BO418" s="21"/>
      <c r="BP418" s="22">
        <v>39339</v>
      </c>
      <c r="BQ418" s="22">
        <v>48488</v>
      </c>
      <c r="BR418" s="21">
        <v>27952.377199999999</v>
      </c>
      <c r="BS418" s="21">
        <v>98.28</v>
      </c>
      <c r="BT418" s="21">
        <v>44.925199999999997</v>
      </c>
    </row>
    <row r="419" spans="1:72" s="1" customFormat="1" ht="18.2" customHeight="1" x14ac:dyDescent="0.15">
      <c r="A419" s="5">
        <v>417</v>
      </c>
      <c r="B419" s="6" t="s">
        <v>99</v>
      </c>
      <c r="C419" s="6" t="s">
        <v>73</v>
      </c>
      <c r="D419" s="7">
        <v>45139</v>
      </c>
      <c r="E419" s="8" t="s">
        <v>702</v>
      </c>
      <c r="F419" s="9">
        <v>159</v>
      </c>
      <c r="G419" s="9">
        <v>158</v>
      </c>
      <c r="H419" s="10">
        <v>72711.412700000001</v>
      </c>
      <c r="I419" s="10">
        <v>42247.011899999998</v>
      </c>
      <c r="J419" s="10">
        <v>0</v>
      </c>
      <c r="K419" s="10">
        <v>114958.4246</v>
      </c>
      <c r="L419" s="10">
        <v>449.51850000000002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114958.4246</v>
      </c>
      <c r="T419" s="10">
        <v>111298.88099999999</v>
      </c>
      <c r="U419" s="10">
        <v>528.36869999999999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111827.2497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>
        <v>0</v>
      </c>
      <c r="AU419" s="10">
        <f t="shared" si="6"/>
        <v>0</v>
      </c>
      <c r="AV419" s="10">
        <v>42696.530400000003</v>
      </c>
      <c r="AW419" s="10">
        <v>111827.2497</v>
      </c>
      <c r="AX419" s="11">
        <v>109</v>
      </c>
      <c r="AY419" s="11">
        <v>300</v>
      </c>
      <c r="AZ419" s="10">
        <v>510000</v>
      </c>
      <c r="BA419" s="10">
        <v>119238</v>
      </c>
      <c r="BB419" s="12">
        <v>90</v>
      </c>
      <c r="BC419" s="12">
        <v>86.769806722689097</v>
      </c>
      <c r="BD419" s="12">
        <v>8.7200000000000006</v>
      </c>
      <c r="BE419" s="12"/>
      <c r="BF419" s="8" t="s">
        <v>93</v>
      </c>
      <c r="BG419" s="5"/>
      <c r="BH419" s="8" t="s">
        <v>84</v>
      </c>
      <c r="BI419" s="8" t="s">
        <v>250</v>
      </c>
      <c r="BJ419" s="8" t="s">
        <v>558</v>
      </c>
      <c r="BK419" s="8" t="s">
        <v>79</v>
      </c>
      <c r="BL419" s="6" t="s">
        <v>80</v>
      </c>
      <c r="BM419" s="12">
        <v>895609.12761656102</v>
      </c>
      <c r="BN419" s="6" t="s">
        <v>81</v>
      </c>
      <c r="BO419" s="12"/>
      <c r="BP419" s="13">
        <v>39330</v>
      </c>
      <c r="BQ419" s="13">
        <v>48488</v>
      </c>
      <c r="BR419" s="12">
        <v>28886.8894</v>
      </c>
      <c r="BS419" s="12">
        <v>99.36</v>
      </c>
      <c r="BT419" s="12">
        <v>44.925199999999997</v>
      </c>
    </row>
    <row r="420" spans="1:72" s="1" customFormat="1" ht="18.2" customHeight="1" x14ac:dyDescent="0.15">
      <c r="A420" s="14">
        <v>418</v>
      </c>
      <c r="B420" s="15" t="s">
        <v>99</v>
      </c>
      <c r="C420" s="15" t="s">
        <v>73</v>
      </c>
      <c r="D420" s="16">
        <v>45139</v>
      </c>
      <c r="E420" s="17" t="s">
        <v>703</v>
      </c>
      <c r="F420" s="18">
        <v>73</v>
      </c>
      <c r="G420" s="18">
        <v>72</v>
      </c>
      <c r="H420" s="19">
        <v>103563.43240000001</v>
      </c>
      <c r="I420" s="19">
        <v>35128.967299999997</v>
      </c>
      <c r="J420" s="19">
        <v>0</v>
      </c>
      <c r="K420" s="19">
        <v>138692.39970000001</v>
      </c>
      <c r="L420" s="19">
        <v>623.70650000000001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138692.39970000001</v>
      </c>
      <c r="T420" s="19">
        <v>62617.560299999997</v>
      </c>
      <c r="U420" s="19">
        <v>752.56039999999996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63370.120699999999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/>
      <c r="AT420" s="10">
        <v>0</v>
      </c>
      <c r="AU420" s="19">
        <f t="shared" si="6"/>
        <v>0</v>
      </c>
      <c r="AV420" s="19">
        <v>35752.673799999997</v>
      </c>
      <c r="AW420" s="19">
        <v>63370.120699999999</v>
      </c>
      <c r="AX420" s="20">
        <v>111</v>
      </c>
      <c r="AY420" s="20">
        <v>300</v>
      </c>
      <c r="AZ420" s="19">
        <v>728000</v>
      </c>
      <c r="BA420" s="19">
        <v>167814.8</v>
      </c>
      <c r="BB420" s="21">
        <v>90</v>
      </c>
      <c r="BC420" s="21">
        <v>74.381496584329895</v>
      </c>
      <c r="BD420" s="21">
        <v>8.7200000000000006</v>
      </c>
      <c r="BE420" s="21"/>
      <c r="BF420" s="17" t="s">
        <v>75</v>
      </c>
      <c r="BG420" s="14"/>
      <c r="BH420" s="17" t="s">
        <v>84</v>
      </c>
      <c r="BI420" s="17" t="s">
        <v>250</v>
      </c>
      <c r="BJ420" s="17" t="s">
        <v>558</v>
      </c>
      <c r="BK420" s="17" t="s">
        <v>79</v>
      </c>
      <c r="BL420" s="15" t="s">
        <v>80</v>
      </c>
      <c r="BM420" s="21">
        <v>1080513.9295755799</v>
      </c>
      <c r="BN420" s="15" t="s">
        <v>81</v>
      </c>
      <c r="BO420" s="21"/>
      <c r="BP420" s="22">
        <v>39413</v>
      </c>
      <c r="BQ420" s="22">
        <v>48549</v>
      </c>
      <c r="BR420" s="21">
        <v>21485.038199999999</v>
      </c>
      <c r="BS420" s="21">
        <v>139.85</v>
      </c>
      <c r="BT420" s="21">
        <v>44.925199999999997</v>
      </c>
    </row>
    <row r="421" spans="1:72" s="1" customFormat="1" ht="18.2" customHeight="1" x14ac:dyDescent="0.15">
      <c r="A421" s="5">
        <v>419</v>
      </c>
      <c r="B421" s="6" t="s">
        <v>99</v>
      </c>
      <c r="C421" s="6" t="s">
        <v>73</v>
      </c>
      <c r="D421" s="7">
        <v>45139</v>
      </c>
      <c r="E421" s="8" t="s">
        <v>704</v>
      </c>
      <c r="F421" s="9">
        <v>137</v>
      </c>
      <c r="G421" s="9">
        <v>136</v>
      </c>
      <c r="H421" s="10">
        <v>82556.582699999999</v>
      </c>
      <c r="I421" s="10">
        <v>43736.029799999997</v>
      </c>
      <c r="J421" s="10">
        <v>0</v>
      </c>
      <c r="K421" s="10">
        <v>126292.6125</v>
      </c>
      <c r="L421" s="10">
        <v>503.72539999999998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126292.6125</v>
      </c>
      <c r="T421" s="10">
        <v>105525.1828</v>
      </c>
      <c r="U421" s="10">
        <v>599.91070000000002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106125.0935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>
        <v>0</v>
      </c>
      <c r="AU421" s="10">
        <f t="shared" si="6"/>
        <v>0</v>
      </c>
      <c r="AV421" s="10">
        <v>44239.7552</v>
      </c>
      <c r="AW421" s="10">
        <v>106125.0935</v>
      </c>
      <c r="AX421" s="11">
        <v>110</v>
      </c>
      <c r="AY421" s="11">
        <v>300</v>
      </c>
      <c r="AZ421" s="10">
        <v>582000</v>
      </c>
      <c r="BA421" s="10">
        <v>134571.35</v>
      </c>
      <c r="BB421" s="12">
        <v>90</v>
      </c>
      <c r="BC421" s="12">
        <v>84.463261496596402</v>
      </c>
      <c r="BD421" s="12">
        <v>8.7200000000000006</v>
      </c>
      <c r="BE421" s="12"/>
      <c r="BF421" s="8" t="s">
        <v>93</v>
      </c>
      <c r="BG421" s="5"/>
      <c r="BH421" s="8" t="s">
        <v>84</v>
      </c>
      <c r="BI421" s="8" t="s">
        <v>250</v>
      </c>
      <c r="BJ421" s="8" t="s">
        <v>558</v>
      </c>
      <c r="BK421" s="8" t="s">
        <v>79</v>
      </c>
      <c r="BL421" s="6" t="s">
        <v>80</v>
      </c>
      <c r="BM421" s="12">
        <v>983910.63464122498</v>
      </c>
      <c r="BN421" s="6" t="s">
        <v>81</v>
      </c>
      <c r="BO421" s="12"/>
      <c r="BP421" s="13">
        <v>39386</v>
      </c>
      <c r="BQ421" s="13">
        <v>48519</v>
      </c>
      <c r="BR421" s="12">
        <v>28892.952499999999</v>
      </c>
      <c r="BS421" s="12">
        <v>112.14</v>
      </c>
      <c r="BT421" s="12">
        <v>44.925199999999997</v>
      </c>
    </row>
    <row r="422" spans="1:72" s="1" customFormat="1" ht="18.2" customHeight="1" x14ac:dyDescent="0.15">
      <c r="A422" s="14">
        <v>420</v>
      </c>
      <c r="B422" s="15" t="s">
        <v>99</v>
      </c>
      <c r="C422" s="15" t="s">
        <v>73</v>
      </c>
      <c r="D422" s="16">
        <v>45139</v>
      </c>
      <c r="E422" s="17" t="s">
        <v>705</v>
      </c>
      <c r="F422" s="18">
        <v>159</v>
      </c>
      <c r="G422" s="18">
        <v>158</v>
      </c>
      <c r="H422" s="19">
        <v>41952.673799999997</v>
      </c>
      <c r="I422" s="19">
        <v>71163.628299999997</v>
      </c>
      <c r="J422" s="19">
        <v>0</v>
      </c>
      <c r="K422" s="19">
        <v>113116.3021</v>
      </c>
      <c r="L422" s="19">
        <v>757.0616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113116.3021</v>
      </c>
      <c r="T422" s="19">
        <v>96549.017500000002</v>
      </c>
      <c r="U422" s="19">
        <v>304.85520000000002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96853.872700000007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/>
      <c r="AT422" s="10">
        <v>0</v>
      </c>
      <c r="AU422" s="19">
        <f t="shared" si="6"/>
        <v>0</v>
      </c>
      <c r="AV422" s="19">
        <v>71920.689899999998</v>
      </c>
      <c r="AW422" s="19">
        <v>96853.872700000007</v>
      </c>
      <c r="AX422" s="20">
        <v>110</v>
      </c>
      <c r="AY422" s="20">
        <v>300</v>
      </c>
      <c r="AZ422" s="19">
        <v>560000</v>
      </c>
      <c r="BA422" s="19">
        <v>129484.46</v>
      </c>
      <c r="BB422" s="21">
        <v>90</v>
      </c>
      <c r="BC422" s="21">
        <v>78.623081016826305</v>
      </c>
      <c r="BD422" s="21">
        <v>8.7200000000000006</v>
      </c>
      <c r="BE422" s="21"/>
      <c r="BF422" s="17" t="s">
        <v>93</v>
      </c>
      <c r="BG422" s="14"/>
      <c r="BH422" s="17" t="s">
        <v>84</v>
      </c>
      <c r="BI422" s="17" t="s">
        <v>250</v>
      </c>
      <c r="BJ422" s="17" t="s">
        <v>558</v>
      </c>
      <c r="BK422" s="17" t="s">
        <v>79</v>
      </c>
      <c r="BL422" s="15" t="s">
        <v>80</v>
      </c>
      <c r="BM422" s="21">
        <v>881257.66332911595</v>
      </c>
      <c r="BN422" s="15" t="s">
        <v>81</v>
      </c>
      <c r="BO422" s="21"/>
      <c r="BP422" s="22">
        <v>39386</v>
      </c>
      <c r="BQ422" s="22">
        <v>48519</v>
      </c>
      <c r="BR422" s="21">
        <v>31537.792099999999</v>
      </c>
      <c r="BS422" s="21">
        <v>107.9</v>
      </c>
      <c r="BT422" s="21">
        <v>44.925199999999997</v>
      </c>
    </row>
    <row r="423" spans="1:72" s="1" customFormat="1" ht="18.2" customHeight="1" x14ac:dyDescent="0.15">
      <c r="A423" s="5">
        <v>421</v>
      </c>
      <c r="B423" s="6" t="s">
        <v>99</v>
      </c>
      <c r="C423" s="6" t="s">
        <v>73</v>
      </c>
      <c r="D423" s="7">
        <v>45139</v>
      </c>
      <c r="E423" s="8" t="s">
        <v>706</v>
      </c>
      <c r="F423" s="9">
        <v>177</v>
      </c>
      <c r="G423" s="9">
        <v>176</v>
      </c>
      <c r="H423" s="10">
        <v>62837.408799999997</v>
      </c>
      <c r="I423" s="10">
        <v>38083.058499999999</v>
      </c>
      <c r="J423" s="10">
        <v>0</v>
      </c>
      <c r="K423" s="10">
        <v>100920.4673</v>
      </c>
      <c r="L423" s="10">
        <v>383.44080000000002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100920.4673</v>
      </c>
      <c r="T423" s="10">
        <v>108942.12209999999</v>
      </c>
      <c r="U423" s="10">
        <v>456.61739999999998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109398.7395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>
        <v>0</v>
      </c>
      <c r="AU423" s="10">
        <f t="shared" si="6"/>
        <v>0</v>
      </c>
      <c r="AV423" s="10">
        <v>38466.499300000003</v>
      </c>
      <c r="AW423" s="10">
        <v>109398.7395</v>
      </c>
      <c r="AX423" s="11">
        <v>110</v>
      </c>
      <c r="AY423" s="11">
        <v>300</v>
      </c>
      <c r="AZ423" s="10">
        <v>443000</v>
      </c>
      <c r="BA423" s="10">
        <v>102431.46</v>
      </c>
      <c r="BB423" s="12">
        <v>90</v>
      </c>
      <c r="BC423" s="12">
        <v>88.672386950259195</v>
      </c>
      <c r="BD423" s="12">
        <v>8.7200000000000006</v>
      </c>
      <c r="BE423" s="12"/>
      <c r="BF423" s="8" t="s">
        <v>93</v>
      </c>
      <c r="BG423" s="5"/>
      <c r="BH423" s="8" t="s">
        <v>84</v>
      </c>
      <c r="BI423" s="8" t="s">
        <v>250</v>
      </c>
      <c r="BJ423" s="8" t="s">
        <v>558</v>
      </c>
      <c r="BK423" s="8" t="s">
        <v>79</v>
      </c>
      <c r="BL423" s="6" t="s">
        <v>80</v>
      </c>
      <c r="BM423" s="12">
        <v>786243.30484439095</v>
      </c>
      <c r="BN423" s="6" t="s">
        <v>81</v>
      </c>
      <c r="BO423" s="12"/>
      <c r="BP423" s="13">
        <v>39386</v>
      </c>
      <c r="BQ423" s="13">
        <v>48519</v>
      </c>
      <c r="BR423" s="12">
        <v>27313.5131</v>
      </c>
      <c r="BS423" s="12">
        <v>85.36</v>
      </c>
      <c r="BT423" s="12">
        <v>44.925199999999997</v>
      </c>
    </row>
    <row r="424" spans="1:72" s="1" customFormat="1" ht="18.2" customHeight="1" x14ac:dyDescent="0.15">
      <c r="A424" s="14">
        <v>422</v>
      </c>
      <c r="B424" s="15" t="s">
        <v>99</v>
      </c>
      <c r="C424" s="15" t="s">
        <v>73</v>
      </c>
      <c r="D424" s="16">
        <v>45139</v>
      </c>
      <c r="E424" s="17" t="s">
        <v>707</v>
      </c>
      <c r="F424" s="18">
        <v>149</v>
      </c>
      <c r="G424" s="18">
        <v>148</v>
      </c>
      <c r="H424" s="19">
        <v>98435.616899999994</v>
      </c>
      <c r="I424" s="19">
        <v>52616.456200000001</v>
      </c>
      <c r="J424" s="19">
        <v>0</v>
      </c>
      <c r="K424" s="19">
        <v>151052.07310000001</v>
      </c>
      <c r="L424" s="19">
        <v>577.75189999999998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151052.07310000001</v>
      </c>
      <c r="T424" s="19">
        <v>138669.804</v>
      </c>
      <c r="U424" s="19">
        <v>715.29750000000001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139385.10149999999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/>
      <c r="AT424" s="10">
        <v>0</v>
      </c>
      <c r="AU424" s="19">
        <f t="shared" si="6"/>
        <v>0</v>
      </c>
      <c r="AV424" s="19">
        <v>53194.208100000003</v>
      </c>
      <c r="AW424" s="19">
        <v>139385.10149999999</v>
      </c>
      <c r="AX424" s="20">
        <v>113</v>
      </c>
      <c r="AY424" s="20">
        <v>300</v>
      </c>
      <c r="AZ424" s="19">
        <v>690000</v>
      </c>
      <c r="BA424" s="19">
        <v>157666.96</v>
      </c>
      <c r="BB424" s="21">
        <v>90</v>
      </c>
      <c r="BC424" s="21">
        <v>86.224067356914901</v>
      </c>
      <c r="BD424" s="21">
        <v>8.7200000000000006</v>
      </c>
      <c r="BE424" s="21"/>
      <c r="BF424" s="17" t="s">
        <v>93</v>
      </c>
      <c r="BG424" s="14"/>
      <c r="BH424" s="17" t="s">
        <v>84</v>
      </c>
      <c r="BI424" s="17" t="s">
        <v>250</v>
      </c>
      <c r="BJ424" s="17" t="s">
        <v>558</v>
      </c>
      <c r="BK424" s="17" t="s">
        <v>79</v>
      </c>
      <c r="BL424" s="15" t="s">
        <v>80</v>
      </c>
      <c r="BM424" s="21">
        <v>1176804.7090457799</v>
      </c>
      <c r="BN424" s="15" t="s">
        <v>81</v>
      </c>
      <c r="BO424" s="21"/>
      <c r="BP424" s="22">
        <v>39458</v>
      </c>
      <c r="BQ424" s="22">
        <v>48611</v>
      </c>
      <c r="BR424" s="21">
        <v>36315.160600000003</v>
      </c>
      <c r="BS424" s="21">
        <v>131.38999999999999</v>
      </c>
      <c r="BT424" s="21">
        <v>44.925199999999997</v>
      </c>
    </row>
    <row r="425" spans="1:72" s="1" customFormat="1" ht="18.2" customHeight="1" x14ac:dyDescent="0.15">
      <c r="A425" s="5">
        <v>423</v>
      </c>
      <c r="B425" s="6" t="s">
        <v>99</v>
      </c>
      <c r="C425" s="6" t="s">
        <v>73</v>
      </c>
      <c r="D425" s="7">
        <v>45139</v>
      </c>
      <c r="E425" s="8" t="s">
        <v>708</v>
      </c>
      <c r="F425" s="9">
        <v>161</v>
      </c>
      <c r="G425" s="9">
        <v>160</v>
      </c>
      <c r="H425" s="10">
        <v>78739.292199999996</v>
      </c>
      <c r="I425" s="10">
        <v>43730.922100000003</v>
      </c>
      <c r="J425" s="10">
        <v>0</v>
      </c>
      <c r="K425" s="10">
        <v>122470.21430000001</v>
      </c>
      <c r="L425" s="10">
        <v>462.1053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122470.21430000001</v>
      </c>
      <c r="T425" s="10">
        <v>120737.66069999999</v>
      </c>
      <c r="U425" s="10">
        <v>572.17129999999997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121309.83199999999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>
        <v>0</v>
      </c>
      <c r="AU425" s="10">
        <f t="shared" si="6"/>
        <v>0</v>
      </c>
      <c r="AV425" s="10">
        <v>44193.027399999999</v>
      </c>
      <c r="AW425" s="10">
        <v>121309.83199999999</v>
      </c>
      <c r="AX425" s="11">
        <v>113</v>
      </c>
      <c r="AY425" s="11">
        <v>300</v>
      </c>
      <c r="AZ425" s="10">
        <v>554000</v>
      </c>
      <c r="BA425" s="10">
        <v>126114.54</v>
      </c>
      <c r="BB425" s="12">
        <v>90</v>
      </c>
      <c r="BC425" s="12">
        <v>87.3992743977023</v>
      </c>
      <c r="BD425" s="12">
        <v>8.7200000000000006</v>
      </c>
      <c r="BE425" s="12"/>
      <c r="BF425" s="8" t="s">
        <v>93</v>
      </c>
      <c r="BG425" s="5"/>
      <c r="BH425" s="8" t="s">
        <v>84</v>
      </c>
      <c r="BI425" s="8" t="s">
        <v>250</v>
      </c>
      <c r="BJ425" s="8" t="s">
        <v>558</v>
      </c>
      <c r="BK425" s="8" t="s">
        <v>79</v>
      </c>
      <c r="BL425" s="6" t="s">
        <v>80</v>
      </c>
      <c r="BM425" s="12">
        <v>954131.39289172494</v>
      </c>
      <c r="BN425" s="6" t="s">
        <v>81</v>
      </c>
      <c r="BO425" s="12"/>
      <c r="BP425" s="13">
        <v>39476</v>
      </c>
      <c r="BQ425" s="13">
        <v>48611</v>
      </c>
      <c r="BR425" s="12">
        <v>30898.037499999999</v>
      </c>
      <c r="BS425" s="12">
        <v>105.1</v>
      </c>
      <c r="BT425" s="12">
        <v>44.925199999999997</v>
      </c>
    </row>
    <row r="426" spans="1:72" s="1" customFormat="1" ht="18.2" customHeight="1" x14ac:dyDescent="0.15">
      <c r="A426" s="14">
        <v>424</v>
      </c>
      <c r="B426" s="15" t="s">
        <v>99</v>
      </c>
      <c r="C426" s="15" t="s">
        <v>73</v>
      </c>
      <c r="D426" s="16">
        <v>45139</v>
      </c>
      <c r="E426" s="17" t="s">
        <v>709</v>
      </c>
      <c r="F426" s="18">
        <v>143</v>
      </c>
      <c r="G426" s="18">
        <v>142</v>
      </c>
      <c r="H426" s="19">
        <v>54425.4712</v>
      </c>
      <c r="I426" s="19">
        <v>31443.080399999999</v>
      </c>
      <c r="J426" s="19">
        <v>0</v>
      </c>
      <c r="K426" s="19">
        <v>85868.551600000006</v>
      </c>
      <c r="L426" s="19">
        <v>354.89830000000001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85868.551600000006</v>
      </c>
      <c r="T426" s="19">
        <v>74375.3266</v>
      </c>
      <c r="U426" s="19">
        <v>395.49040000000002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74770.816999999995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/>
      <c r="AT426" s="10">
        <v>0</v>
      </c>
      <c r="AU426" s="19">
        <f t="shared" si="6"/>
        <v>0</v>
      </c>
      <c r="AV426" s="19">
        <v>31797.9787</v>
      </c>
      <c r="AW426" s="19">
        <v>74770.816999999995</v>
      </c>
      <c r="AX426" s="20">
        <v>105</v>
      </c>
      <c r="AY426" s="20">
        <v>300</v>
      </c>
      <c r="AZ426" s="19">
        <v>390000</v>
      </c>
      <c r="BA426" s="19">
        <v>91497.65</v>
      </c>
      <c r="BB426" s="21">
        <v>90</v>
      </c>
      <c r="BC426" s="21">
        <v>84.463039695554997</v>
      </c>
      <c r="BD426" s="21">
        <v>8.7200000000000006</v>
      </c>
      <c r="BE426" s="21"/>
      <c r="BF426" s="17" t="s">
        <v>75</v>
      </c>
      <c r="BG426" s="14"/>
      <c r="BH426" s="17" t="s">
        <v>222</v>
      </c>
      <c r="BI426" s="17" t="s">
        <v>269</v>
      </c>
      <c r="BJ426" s="17" t="s">
        <v>270</v>
      </c>
      <c r="BK426" s="17" t="s">
        <v>79</v>
      </c>
      <c r="BL426" s="15" t="s">
        <v>80</v>
      </c>
      <c r="BM426" s="21">
        <v>668978.01405825501</v>
      </c>
      <c r="BN426" s="15" t="s">
        <v>81</v>
      </c>
      <c r="BO426" s="21"/>
      <c r="BP426" s="22">
        <v>39211</v>
      </c>
      <c r="BQ426" s="22">
        <v>48366</v>
      </c>
      <c r="BR426" s="21">
        <v>20896.0769</v>
      </c>
      <c r="BS426" s="21">
        <v>76.25</v>
      </c>
      <c r="BT426" s="21">
        <v>44.925199999999997</v>
      </c>
    </row>
    <row r="427" spans="1:72" s="1" customFormat="1" ht="18.2" customHeight="1" x14ac:dyDescent="0.15">
      <c r="A427" s="5">
        <v>425</v>
      </c>
      <c r="B427" s="6" t="s">
        <v>99</v>
      </c>
      <c r="C427" s="6" t="s">
        <v>73</v>
      </c>
      <c r="D427" s="7">
        <v>45139</v>
      </c>
      <c r="E427" s="8" t="s">
        <v>710</v>
      </c>
      <c r="F427" s="9">
        <v>160</v>
      </c>
      <c r="G427" s="9">
        <v>159</v>
      </c>
      <c r="H427" s="10">
        <v>56607.796300000002</v>
      </c>
      <c r="I427" s="10">
        <v>31740.2111</v>
      </c>
      <c r="J427" s="10">
        <v>0</v>
      </c>
      <c r="K427" s="10">
        <v>88348.007400000002</v>
      </c>
      <c r="L427" s="10">
        <v>336.5317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88348.007400000002</v>
      </c>
      <c r="T427" s="10">
        <v>86438.532800000001</v>
      </c>
      <c r="U427" s="10">
        <v>411.34989999999999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86849.882700000002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>
        <v>0</v>
      </c>
      <c r="AU427" s="10">
        <f t="shared" si="6"/>
        <v>0</v>
      </c>
      <c r="AV427" s="10">
        <v>32076.7428</v>
      </c>
      <c r="AW427" s="10">
        <v>86849.882700000002</v>
      </c>
      <c r="AX427" s="11">
        <v>112</v>
      </c>
      <c r="AY427" s="11">
        <v>300</v>
      </c>
      <c r="AZ427" s="10">
        <v>398000</v>
      </c>
      <c r="BA427" s="10">
        <v>91192.8</v>
      </c>
      <c r="BB427" s="12">
        <v>90</v>
      </c>
      <c r="BC427" s="12">
        <v>87.192417230307697</v>
      </c>
      <c r="BD427" s="12">
        <v>8.7200000000000006</v>
      </c>
      <c r="BE427" s="12"/>
      <c r="BF427" s="8" t="s">
        <v>93</v>
      </c>
      <c r="BG427" s="5"/>
      <c r="BH427" s="8" t="s">
        <v>222</v>
      </c>
      <c r="BI427" s="8" t="s">
        <v>269</v>
      </c>
      <c r="BJ427" s="8" t="s">
        <v>270</v>
      </c>
      <c r="BK427" s="8" t="s">
        <v>79</v>
      </c>
      <c r="BL427" s="6" t="s">
        <v>80</v>
      </c>
      <c r="BM427" s="12">
        <v>688294.76490734296</v>
      </c>
      <c r="BN427" s="6" t="s">
        <v>81</v>
      </c>
      <c r="BO427" s="12"/>
      <c r="BP427" s="13">
        <v>39433</v>
      </c>
      <c r="BQ427" s="13">
        <v>48580</v>
      </c>
      <c r="BR427" s="12">
        <v>22234.077799999999</v>
      </c>
      <c r="BS427" s="12">
        <v>75.989999999999995</v>
      </c>
      <c r="BT427" s="12">
        <v>44.925199999999997</v>
      </c>
    </row>
    <row r="428" spans="1:72" s="1" customFormat="1" ht="18.2" customHeight="1" x14ac:dyDescent="0.15">
      <c r="A428" s="14">
        <v>426</v>
      </c>
      <c r="B428" s="15" t="s">
        <v>99</v>
      </c>
      <c r="C428" s="15" t="s">
        <v>73</v>
      </c>
      <c r="D428" s="16">
        <v>45139</v>
      </c>
      <c r="E428" s="17" t="s">
        <v>711</v>
      </c>
      <c r="F428" s="18">
        <v>127</v>
      </c>
      <c r="G428" s="18">
        <v>126</v>
      </c>
      <c r="H428" s="19">
        <v>125187.2154</v>
      </c>
      <c r="I428" s="19">
        <v>62590.183299999997</v>
      </c>
      <c r="J428" s="19">
        <v>0</v>
      </c>
      <c r="K428" s="19">
        <v>187777.39869999999</v>
      </c>
      <c r="L428" s="19">
        <v>753.9248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187777.39869999999</v>
      </c>
      <c r="T428" s="19">
        <v>147023.84359999999</v>
      </c>
      <c r="U428" s="19">
        <v>909.69309999999996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147933.5367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/>
      <c r="AT428" s="10">
        <v>0</v>
      </c>
      <c r="AU428" s="19">
        <f t="shared" si="6"/>
        <v>0</v>
      </c>
      <c r="AV428" s="19">
        <v>63344.108099999998</v>
      </c>
      <c r="AW428" s="19">
        <v>147933.5367</v>
      </c>
      <c r="AX428" s="20">
        <v>111</v>
      </c>
      <c r="AY428" s="20">
        <v>300</v>
      </c>
      <c r="AZ428" s="19">
        <v>886000</v>
      </c>
      <c r="BA428" s="19">
        <v>202853.06</v>
      </c>
      <c r="BB428" s="21">
        <v>90</v>
      </c>
      <c r="BC428" s="21">
        <v>83.311367760486306</v>
      </c>
      <c r="BD428" s="21">
        <v>8.7200000000000006</v>
      </c>
      <c r="BE428" s="21"/>
      <c r="BF428" s="17" t="s">
        <v>93</v>
      </c>
      <c r="BG428" s="14"/>
      <c r="BH428" s="17" t="s">
        <v>215</v>
      </c>
      <c r="BI428" s="17" t="s">
        <v>216</v>
      </c>
      <c r="BJ428" s="17" t="s">
        <v>712</v>
      </c>
      <c r="BK428" s="17" t="s">
        <v>79</v>
      </c>
      <c r="BL428" s="15" t="s">
        <v>80</v>
      </c>
      <c r="BM428" s="21">
        <v>1462921.51115486</v>
      </c>
      <c r="BN428" s="15" t="s">
        <v>81</v>
      </c>
      <c r="BO428" s="21"/>
      <c r="BP428" s="22">
        <v>39413</v>
      </c>
      <c r="BQ428" s="22">
        <v>48549</v>
      </c>
      <c r="BR428" s="21">
        <v>40912.735800000002</v>
      </c>
      <c r="BS428" s="21">
        <v>169.04</v>
      </c>
      <c r="BT428" s="21">
        <v>44.925199999999997</v>
      </c>
    </row>
    <row r="429" spans="1:72" s="1" customFormat="1" ht="18.2" customHeight="1" x14ac:dyDescent="0.15">
      <c r="A429" s="5">
        <v>427</v>
      </c>
      <c r="B429" s="6" t="s">
        <v>99</v>
      </c>
      <c r="C429" s="6" t="s">
        <v>73</v>
      </c>
      <c r="D429" s="7">
        <v>45139</v>
      </c>
      <c r="E429" s="8" t="s">
        <v>713</v>
      </c>
      <c r="F429" s="9">
        <v>31</v>
      </c>
      <c r="G429" s="9">
        <v>31</v>
      </c>
      <c r="H429" s="10">
        <v>0</v>
      </c>
      <c r="I429" s="10">
        <v>55920.1325</v>
      </c>
      <c r="J429" s="10">
        <v>0</v>
      </c>
      <c r="K429" s="10">
        <v>55920.1325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55920.1325</v>
      </c>
      <c r="T429" s="10">
        <v>6813.2408999999998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6813.2408999999998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/>
      <c r="AT429" s="10">
        <v>0</v>
      </c>
      <c r="AU429" s="10">
        <f t="shared" si="6"/>
        <v>0</v>
      </c>
      <c r="AV429" s="10">
        <v>55920.1325</v>
      </c>
      <c r="AW429" s="10">
        <v>6813.2408999999998</v>
      </c>
      <c r="AX429" s="11">
        <v>0</v>
      </c>
      <c r="AY429" s="11">
        <v>180</v>
      </c>
      <c r="AZ429" s="10">
        <v>881000</v>
      </c>
      <c r="BA429" s="10">
        <v>199891.02</v>
      </c>
      <c r="BB429" s="12">
        <v>90</v>
      </c>
      <c r="BC429" s="12">
        <v>25.177778996775299</v>
      </c>
      <c r="BD429" s="12">
        <v>9.18</v>
      </c>
      <c r="BE429" s="12"/>
      <c r="BF429" s="8" t="s">
        <v>75</v>
      </c>
      <c r="BG429" s="5"/>
      <c r="BH429" s="8" t="s">
        <v>215</v>
      </c>
      <c r="BI429" s="8" t="s">
        <v>216</v>
      </c>
      <c r="BJ429" s="8" t="s">
        <v>712</v>
      </c>
      <c r="BK429" s="8" t="s">
        <v>79</v>
      </c>
      <c r="BL429" s="6" t="s">
        <v>80</v>
      </c>
      <c r="BM429" s="12">
        <v>435658.20651066501</v>
      </c>
      <c r="BN429" s="6" t="s">
        <v>81</v>
      </c>
      <c r="BO429" s="12"/>
      <c r="BP429" s="13">
        <v>39492</v>
      </c>
      <c r="BQ429" s="13">
        <v>44986</v>
      </c>
      <c r="BR429" s="12">
        <v>9727.7854000000007</v>
      </c>
      <c r="BS429" s="12">
        <v>0</v>
      </c>
      <c r="BT429" s="12">
        <v>44.925199999999997</v>
      </c>
    </row>
    <row r="430" spans="1:72" s="1" customFormat="1" ht="18.2" customHeight="1" x14ac:dyDescent="0.15">
      <c r="A430" s="14">
        <v>428</v>
      </c>
      <c r="B430" s="15" t="s">
        <v>99</v>
      </c>
      <c r="C430" s="15" t="s">
        <v>73</v>
      </c>
      <c r="D430" s="16">
        <v>45139</v>
      </c>
      <c r="E430" s="17" t="s">
        <v>714</v>
      </c>
      <c r="F430" s="18">
        <v>82</v>
      </c>
      <c r="G430" s="18">
        <v>81</v>
      </c>
      <c r="H430" s="19">
        <v>127919.845355</v>
      </c>
      <c r="I430" s="19">
        <v>43926.676599999999</v>
      </c>
      <c r="J430" s="19">
        <v>0</v>
      </c>
      <c r="K430" s="19">
        <v>171846.521955</v>
      </c>
      <c r="L430" s="19">
        <v>724.23509999999999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171846.521955</v>
      </c>
      <c r="T430" s="19">
        <v>92500.842900000003</v>
      </c>
      <c r="U430" s="19">
        <v>980.71900000000005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93481.561900000001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/>
      <c r="AT430" s="10">
        <v>0</v>
      </c>
      <c r="AU430" s="19">
        <f t="shared" si="6"/>
        <v>0</v>
      </c>
      <c r="AV430" s="19">
        <v>44650.911699999997</v>
      </c>
      <c r="AW430" s="19">
        <v>93481.561900000001</v>
      </c>
      <c r="AX430" s="20">
        <v>114</v>
      </c>
      <c r="AY430" s="20">
        <v>300</v>
      </c>
      <c r="AZ430" s="19">
        <v>884000</v>
      </c>
      <c r="BA430" s="19">
        <v>199891.02</v>
      </c>
      <c r="BB430" s="21">
        <v>90</v>
      </c>
      <c r="BC430" s="21">
        <v>77.373095479476802</v>
      </c>
      <c r="BD430" s="21">
        <v>9.1999999999999993</v>
      </c>
      <c r="BE430" s="21"/>
      <c r="BF430" s="17" t="s">
        <v>93</v>
      </c>
      <c r="BG430" s="14"/>
      <c r="BH430" s="17" t="s">
        <v>215</v>
      </c>
      <c r="BI430" s="17" t="s">
        <v>216</v>
      </c>
      <c r="BJ430" s="17" t="s">
        <v>712</v>
      </c>
      <c r="BK430" s="17" t="s">
        <v>79</v>
      </c>
      <c r="BL430" s="15" t="s">
        <v>80</v>
      </c>
      <c r="BM430" s="21">
        <v>1338808.4792183</v>
      </c>
      <c r="BN430" s="15" t="s">
        <v>81</v>
      </c>
      <c r="BO430" s="21"/>
      <c r="BP430" s="22">
        <v>39492</v>
      </c>
      <c r="BQ430" s="22">
        <v>48639</v>
      </c>
      <c r="BR430" s="21">
        <v>26294.757099999999</v>
      </c>
      <c r="BS430" s="21">
        <v>166.58</v>
      </c>
      <c r="BT430" s="21">
        <v>44.925199999999997</v>
      </c>
    </row>
    <row r="431" spans="1:72" s="1" customFormat="1" ht="18.2" customHeight="1" x14ac:dyDescent="0.15">
      <c r="A431" s="5">
        <v>429</v>
      </c>
      <c r="B431" s="6" t="s">
        <v>99</v>
      </c>
      <c r="C431" s="6" t="s">
        <v>73</v>
      </c>
      <c r="D431" s="7">
        <v>45139</v>
      </c>
      <c r="E431" s="8" t="s">
        <v>715</v>
      </c>
      <c r="F431" s="9">
        <v>148</v>
      </c>
      <c r="G431" s="9">
        <v>148</v>
      </c>
      <c r="H431" s="10">
        <v>8.0100000000000005E-2</v>
      </c>
      <c r="I431" s="10">
        <v>137574.62599999999</v>
      </c>
      <c r="J431" s="10">
        <v>0</v>
      </c>
      <c r="K431" s="10">
        <v>137574.70610000001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137574.70610000001</v>
      </c>
      <c r="T431" s="10">
        <v>86405.513500000001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86405.513500000001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>
        <v>0</v>
      </c>
      <c r="AU431" s="10">
        <f t="shared" si="6"/>
        <v>0</v>
      </c>
      <c r="AV431" s="10">
        <v>137574.62599999999</v>
      </c>
      <c r="AW431" s="10">
        <v>86405.513500000001</v>
      </c>
      <c r="AX431" s="11">
        <v>0</v>
      </c>
      <c r="AY431" s="11">
        <v>180</v>
      </c>
      <c r="AZ431" s="10">
        <v>652000</v>
      </c>
      <c r="BA431" s="10">
        <v>152418.16</v>
      </c>
      <c r="BB431" s="12">
        <v>90</v>
      </c>
      <c r="BC431" s="12">
        <v>81.235225179204406</v>
      </c>
      <c r="BD431" s="12">
        <v>8.6999999999999993</v>
      </c>
      <c r="BE431" s="12"/>
      <c r="BF431" s="8" t="s">
        <v>93</v>
      </c>
      <c r="BG431" s="5"/>
      <c r="BH431" s="8" t="s">
        <v>716</v>
      </c>
      <c r="BI431" s="8" t="s">
        <v>717</v>
      </c>
      <c r="BJ431" s="8" t="s">
        <v>718</v>
      </c>
      <c r="BK431" s="8" t="s">
        <v>79</v>
      </c>
      <c r="BL431" s="6" t="s">
        <v>80</v>
      </c>
      <c r="BM431" s="12">
        <v>1071806.2894568001</v>
      </c>
      <c r="BN431" s="6" t="s">
        <v>81</v>
      </c>
      <c r="BO431" s="12"/>
      <c r="BP431" s="13">
        <v>39331</v>
      </c>
      <c r="BQ431" s="13">
        <v>44835</v>
      </c>
      <c r="BR431" s="12">
        <v>32880.8796</v>
      </c>
      <c r="BS431" s="12">
        <v>0</v>
      </c>
      <c r="BT431" s="12">
        <v>44.925199999999997</v>
      </c>
    </row>
    <row r="432" spans="1:72" s="1" customFormat="1" ht="18.2" customHeight="1" x14ac:dyDescent="0.15">
      <c r="A432" s="14">
        <v>430</v>
      </c>
      <c r="B432" s="15" t="s">
        <v>99</v>
      </c>
      <c r="C432" s="15" t="s">
        <v>73</v>
      </c>
      <c r="D432" s="16">
        <v>45139</v>
      </c>
      <c r="E432" s="17" t="s">
        <v>719</v>
      </c>
      <c r="F432" s="18">
        <v>89</v>
      </c>
      <c r="G432" s="18">
        <v>88</v>
      </c>
      <c r="H432" s="19">
        <v>31316.504000000001</v>
      </c>
      <c r="I432" s="19">
        <v>12719.4581</v>
      </c>
      <c r="J432" s="19">
        <v>0</v>
      </c>
      <c r="K432" s="19">
        <v>44035.962099999997</v>
      </c>
      <c r="L432" s="19">
        <v>193.5735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44035.962099999997</v>
      </c>
      <c r="T432" s="19">
        <v>24041.4467</v>
      </c>
      <c r="U432" s="19">
        <v>227.5669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24269.013599999998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0">
        <v>0</v>
      </c>
      <c r="AU432" s="19">
        <f t="shared" si="6"/>
        <v>0</v>
      </c>
      <c r="AV432" s="19">
        <v>12913.0316</v>
      </c>
      <c r="AW432" s="19">
        <v>24269.013599999998</v>
      </c>
      <c r="AX432" s="20">
        <v>109</v>
      </c>
      <c r="AY432" s="20">
        <v>300</v>
      </c>
      <c r="AZ432" s="19">
        <v>237000</v>
      </c>
      <c r="BA432" s="19">
        <v>51352.08</v>
      </c>
      <c r="BB432" s="21">
        <v>83.54</v>
      </c>
      <c r="BC432" s="21">
        <v>71.638077246997597</v>
      </c>
      <c r="BD432" s="21">
        <v>8.7200000000000006</v>
      </c>
      <c r="BE432" s="21"/>
      <c r="BF432" s="17" t="s">
        <v>75</v>
      </c>
      <c r="BG432" s="14"/>
      <c r="BH432" s="17" t="s">
        <v>720</v>
      </c>
      <c r="BI432" s="17" t="s">
        <v>721</v>
      </c>
      <c r="BJ432" s="17" t="s">
        <v>722</v>
      </c>
      <c r="BK432" s="17" t="s">
        <v>79</v>
      </c>
      <c r="BL432" s="15" t="s">
        <v>80</v>
      </c>
      <c r="BM432" s="21">
        <v>343071.93872363598</v>
      </c>
      <c r="BN432" s="15" t="s">
        <v>81</v>
      </c>
      <c r="BO432" s="21"/>
      <c r="BP432" s="22">
        <v>39343</v>
      </c>
      <c r="BQ432" s="22">
        <v>48488</v>
      </c>
      <c r="BR432" s="21">
        <v>7282.3242</v>
      </c>
      <c r="BS432" s="21">
        <v>42.79</v>
      </c>
      <c r="BT432" s="21">
        <v>44.925199999999997</v>
      </c>
    </row>
    <row r="433" spans="1:72" s="1" customFormat="1" ht="18.2" customHeight="1" x14ac:dyDescent="0.15">
      <c r="A433" s="5">
        <v>431</v>
      </c>
      <c r="B433" s="6" t="s">
        <v>99</v>
      </c>
      <c r="C433" s="6" t="s">
        <v>73</v>
      </c>
      <c r="D433" s="7">
        <v>45139</v>
      </c>
      <c r="E433" s="8" t="s">
        <v>723</v>
      </c>
      <c r="F433" s="9">
        <v>123</v>
      </c>
      <c r="G433" s="9">
        <v>122</v>
      </c>
      <c r="H433" s="10">
        <v>31306.407800000001</v>
      </c>
      <c r="I433" s="10">
        <v>15749.6471</v>
      </c>
      <c r="J433" s="10">
        <v>0</v>
      </c>
      <c r="K433" s="10">
        <v>47056.054900000003</v>
      </c>
      <c r="L433" s="10">
        <v>193.48589999999999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47056.054900000003</v>
      </c>
      <c r="T433" s="10">
        <v>35540.445099999997</v>
      </c>
      <c r="U433" s="10">
        <v>227.49350000000001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35767.938600000001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>
        <v>0</v>
      </c>
      <c r="AU433" s="10">
        <f t="shared" si="6"/>
        <v>0</v>
      </c>
      <c r="AV433" s="10">
        <v>15943.133</v>
      </c>
      <c r="AW433" s="10">
        <v>35767.938600000001</v>
      </c>
      <c r="AX433" s="11">
        <v>109</v>
      </c>
      <c r="AY433" s="11">
        <v>300</v>
      </c>
      <c r="AZ433" s="10">
        <v>237000</v>
      </c>
      <c r="BA433" s="10">
        <v>51332.92</v>
      </c>
      <c r="BB433" s="12">
        <v>83.54</v>
      </c>
      <c r="BC433" s="12">
        <v>76.579762584049405</v>
      </c>
      <c r="BD433" s="12">
        <v>8.7200000000000006</v>
      </c>
      <c r="BE433" s="12"/>
      <c r="BF433" s="8" t="s">
        <v>93</v>
      </c>
      <c r="BG433" s="5"/>
      <c r="BH433" s="8" t="s">
        <v>720</v>
      </c>
      <c r="BI433" s="8" t="s">
        <v>721</v>
      </c>
      <c r="BJ433" s="8" t="s">
        <v>722</v>
      </c>
      <c r="BK433" s="8" t="s">
        <v>79</v>
      </c>
      <c r="BL433" s="6" t="s">
        <v>80</v>
      </c>
      <c r="BM433" s="12">
        <v>366600.64214263798</v>
      </c>
      <c r="BN433" s="6" t="s">
        <v>81</v>
      </c>
      <c r="BO433" s="12"/>
      <c r="BP433" s="13">
        <v>39346</v>
      </c>
      <c r="BQ433" s="13">
        <v>48488</v>
      </c>
      <c r="BR433" s="12">
        <v>10086.3271</v>
      </c>
      <c r="BS433" s="12">
        <v>42.78</v>
      </c>
      <c r="BT433" s="12">
        <v>44.925199999999997</v>
      </c>
    </row>
    <row r="434" spans="1:72" s="1" customFormat="1" ht="18.2" customHeight="1" x14ac:dyDescent="0.15">
      <c r="A434" s="14">
        <v>432</v>
      </c>
      <c r="B434" s="15" t="s">
        <v>99</v>
      </c>
      <c r="C434" s="15" t="s">
        <v>73</v>
      </c>
      <c r="D434" s="16">
        <v>45139</v>
      </c>
      <c r="E434" s="17" t="s">
        <v>724</v>
      </c>
      <c r="F434" s="18">
        <v>0</v>
      </c>
      <c r="G434" s="18">
        <v>0</v>
      </c>
      <c r="H434" s="19">
        <v>377570.95209999999</v>
      </c>
      <c r="I434" s="19">
        <v>0</v>
      </c>
      <c r="J434" s="19">
        <v>0</v>
      </c>
      <c r="K434" s="19">
        <v>377570.95209999999</v>
      </c>
      <c r="L434" s="19">
        <v>2434.4892</v>
      </c>
      <c r="M434" s="19">
        <v>0</v>
      </c>
      <c r="N434" s="19">
        <v>0</v>
      </c>
      <c r="O434" s="19">
        <v>0</v>
      </c>
      <c r="P434" s="19">
        <v>2434.4892</v>
      </c>
      <c r="Q434" s="19">
        <v>0</v>
      </c>
      <c r="R434" s="19">
        <v>0</v>
      </c>
      <c r="S434" s="19">
        <v>375136.46289999998</v>
      </c>
      <c r="T434" s="19">
        <v>0</v>
      </c>
      <c r="U434" s="19">
        <v>3243.9638</v>
      </c>
      <c r="V434" s="19">
        <v>0</v>
      </c>
      <c r="W434" s="19">
        <v>0</v>
      </c>
      <c r="X434" s="19">
        <v>3243.9638</v>
      </c>
      <c r="Y434" s="19">
        <v>0</v>
      </c>
      <c r="Z434" s="19">
        <v>0</v>
      </c>
      <c r="AA434" s="19">
        <v>0</v>
      </c>
      <c r="AB434" s="19">
        <v>816.31790000000001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400.0684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11453.0931</v>
      </c>
      <c r="AR434" s="19">
        <v>0</v>
      </c>
      <c r="AS434" s="19"/>
      <c r="AT434" s="10">
        <v>0</v>
      </c>
      <c r="AU434" s="19">
        <f t="shared" si="6"/>
        <v>18347.932399999998</v>
      </c>
      <c r="AV434" s="19">
        <v>0</v>
      </c>
      <c r="AW434" s="19">
        <v>0</v>
      </c>
      <c r="AX434" s="20">
        <v>96</v>
      </c>
      <c r="AY434" s="20">
        <v>156</v>
      </c>
      <c r="AZ434" s="19">
        <v>742000</v>
      </c>
      <c r="BA434" s="19">
        <v>785360.88</v>
      </c>
      <c r="BB434" s="21">
        <v>0</v>
      </c>
      <c r="BC434" s="21" t="s">
        <v>112</v>
      </c>
      <c r="BD434" s="21">
        <v>10.31</v>
      </c>
      <c r="BE434" s="21"/>
      <c r="BF434" s="17"/>
      <c r="BG434" s="14"/>
      <c r="BH434" s="17" t="s">
        <v>720</v>
      </c>
      <c r="BI434" s="17" t="s">
        <v>725</v>
      </c>
      <c r="BJ434" s="17" t="s">
        <v>726</v>
      </c>
      <c r="BK434" s="17" t="s">
        <v>90</v>
      </c>
      <c r="BL434" s="15" t="s">
        <v>91</v>
      </c>
      <c r="BM434" s="21">
        <v>375136.46289999998</v>
      </c>
      <c r="BN434" s="15" t="s">
        <v>81</v>
      </c>
      <c r="BO434" s="21"/>
      <c r="BP434" s="22">
        <v>43344</v>
      </c>
      <c r="BQ434" s="22">
        <v>48122</v>
      </c>
      <c r="BR434" s="21">
        <v>0</v>
      </c>
      <c r="BS434" s="21">
        <v>816.31790000000001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99</v>
      </c>
      <c r="C435" s="6" t="s">
        <v>73</v>
      </c>
      <c r="D435" s="7">
        <v>45139</v>
      </c>
      <c r="E435" s="8" t="s">
        <v>727</v>
      </c>
      <c r="F435" s="9">
        <v>161</v>
      </c>
      <c r="G435" s="9">
        <v>160</v>
      </c>
      <c r="H435" s="10">
        <v>120762.6027</v>
      </c>
      <c r="I435" s="10">
        <v>60706.673699999999</v>
      </c>
      <c r="J435" s="10">
        <v>0</v>
      </c>
      <c r="K435" s="10">
        <v>181469.2764</v>
      </c>
      <c r="L435" s="10">
        <v>657.82100000000003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181469.2764</v>
      </c>
      <c r="T435" s="10">
        <v>191124.8358</v>
      </c>
      <c r="U435" s="10">
        <v>925.84590000000003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192050.68169999999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0">
        <v>0</v>
      </c>
      <c r="AU435" s="10">
        <f t="shared" si="6"/>
        <v>0</v>
      </c>
      <c r="AV435" s="10">
        <v>61364.494700000003</v>
      </c>
      <c r="AW435" s="10">
        <v>192050.68169999999</v>
      </c>
      <c r="AX435" s="11">
        <v>117</v>
      </c>
      <c r="AY435" s="11">
        <v>300</v>
      </c>
      <c r="AZ435" s="10">
        <v>827000</v>
      </c>
      <c r="BA435" s="10">
        <v>185672.04</v>
      </c>
      <c r="BB435" s="12">
        <v>90</v>
      </c>
      <c r="BC435" s="12">
        <v>87.962812688437097</v>
      </c>
      <c r="BD435" s="12">
        <v>9.1999999999999993</v>
      </c>
      <c r="BE435" s="12"/>
      <c r="BF435" s="8" t="s">
        <v>93</v>
      </c>
      <c r="BG435" s="5"/>
      <c r="BH435" s="8" t="s">
        <v>84</v>
      </c>
      <c r="BI435" s="8" t="s">
        <v>250</v>
      </c>
      <c r="BJ435" s="8" t="s">
        <v>86</v>
      </c>
      <c r="BK435" s="8" t="s">
        <v>79</v>
      </c>
      <c r="BL435" s="6" t="s">
        <v>80</v>
      </c>
      <c r="BM435" s="12">
        <v>1413776.6839735601</v>
      </c>
      <c r="BN435" s="6" t="s">
        <v>81</v>
      </c>
      <c r="BO435" s="12"/>
      <c r="BP435" s="13">
        <v>39573</v>
      </c>
      <c r="BQ435" s="13">
        <v>48731</v>
      </c>
      <c r="BR435" s="12">
        <v>46017.135999999999</v>
      </c>
      <c r="BS435" s="12">
        <v>154.72999999999999</v>
      </c>
      <c r="BT435" s="12">
        <v>44.925199999999997</v>
      </c>
    </row>
    <row r="436" spans="1:72" s="1" customFormat="1" ht="18.2" customHeight="1" x14ac:dyDescent="0.15">
      <c r="A436" s="14">
        <v>434</v>
      </c>
      <c r="B436" s="15" t="s">
        <v>99</v>
      </c>
      <c r="C436" s="15" t="s">
        <v>73</v>
      </c>
      <c r="D436" s="16">
        <v>45139</v>
      </c>
      <c r="E436" s="17" t="s">
        <v>728</v>
      </c>
      <c r="F436" s="18">
        <v>157</v>
      </c>
      <c r="G436" s="18">
        <v>156</v>
      </c>
      <c r="H436" s="19">
        <v>32715.293600000001</v>
      </c>
      <c r="I436" s="19">
        <v>50625.256999999998</v>
      </c>
      <c r="J436" s="19">
        <v>0</v>
      </c>
      <c r="K436" s="19">
        <v>83340.550600000002</v>
      </c>
      <c r="L436" s="19">
        <v>541.86869999999999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83340.550600000002</v>
      </c>
      <c r="T436" s="19">
        <v>70792.770300000004</v>
      </c>
      <c r="U436" s="19">
        <v>237.45779999999999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71030.228099999993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0">
        <v>0</v>
      </c>
      <c r="AU436" s="19">
        <f t="shared" si="6"/>
        <v>0</v>
      </c>
      <c r="AV436" s="19">
        <v>51167.125699999997</v>
      </c>
      <c r="AW436" s="19">
        <v>71030.228099999993</v>
      </c>
      <c r="AX436" s="20">
        <v>51</v>
      </c>
      <c r="AY436" s="20">
        <v>240</v>
      </c>
      <c r="AZ436" s="19">
        <v>540000</v>
      </c>
      <c r="BA436" s="19">
        <v>88442.17</v>
      </c>
      <c r="BB436" s="21">
        <v>63.89</v>
      </c>
      <c r="BC436" s="21">
        <v>60.204626117088701</v>
      </c>
      <c r="BD436" s="21">
        <v>8.7100000000000009</v>
      </c>
      <c r="BE436" s="21"/>
      <c r="BF436" s="17" t="s">
        <v>75</v>
      </c>
      <c r="BG436" s="14"/>
      <c r="BH436" s="17" t="s">
        <v>84</v>
      </c>
      <c r="BI436" s="17" t="s">
        <v>729</v>
      </c>
      <c r="BJ436" s="17" t="s">
        <v>730</v>
      </c>
      <c r="BK436" s="17" t="s">
        <v>79</v>
      </c>
      <c r="BL436" s="15" t="s">
        <v>80</v>
      </c>
      <c r="BM436" s="21">
        <v>649283.06105153298</v>
      </c>
      <c r="BN436" s="15" t="s">
        <v>81</v>
      </c>
      <c r="BO436" s="21"/>
      <c r="BP436" s="22">
        <v>39409</v>
      </c>
      <c r="BQ436" s="22">
        <v>46722</v>
      </c>
      <c r="BR436" s="21">
        <v>20820.201099999998</v>
      </c>
      <c r="BS436" s="21">
        <v>73.7</v>
      </c>
      <c r="BT436" s="21">
        <v>44.925199999999997</v>
      </c>
    </row>
    <row r="437" spans="1:72" s="1" customFormat="1" ht="18.2" customHeight="1" x14ac:dyDescent="0.15">
      <c r="A437" s="5">
        <v>435</v>
      </c>
      <c r="B437" s="6" t="s">
        <v>99</v>
      </c>
      <c r="C437" s="6" t="s">
        <v>73</v>
      </c>
      <c r="D437" s="7">
        <v>45139</v>
      </c>
      <c r="E437" s="8" t="s">
        <v>731</v>
      </c>
      <c r="F437" s="9">
        <v>169</v>
      </c>
      <c r="G437" s="9">
        <v>168</v>
      </c>
      <c r="H437" s="10">
        <v>74248.6103</v>
      </c>
      <c r="I437" s="10">
        <v>39739.124199999998</v>
      </c>
      <c r="J437" s="10">
        <v>0</v>
      </c>
      <c r="K437" s="10">
        <v>113987.73450000001</v>
      </c>
      <c r="L437" s="10">
        <v>420.39819999999997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113987.73450000001</v>
      </c>
      <c r="T437" s="10">
        <v>125547.94530000001</v>
      </c>
      <c r="U437" s="10">
        <v>569.23860000000002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126117.1839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0">
        <v>0</v>
      </c>
      <c r="AU437" s="10">
        <f t="shared" si="6"/>
        <v>0</v>
      </c>
      <c r="AV437" s="10">
        <v>40159.522400000002</v>
      </c>
      <c r="AW437" s="10">
        <v>126117.1839</v>
      </c>
      <c r="AX437" s="11">
        <v>114</v>
      </c>
      <c r="AY437" s="11">
        <v>300</v>
      </c>
      <c r="AZ437" s="10">
        <v>548000</v>
      </c>
      <c r="BA437" s="10">
        <v>116026.51</v>
      </c>
      <c r="BB437" s="12">
        <v>83.94</v>
      </c>
      <c r="BC437" s="12">
        <v>82.465036946556395</v>
      </c>
      <c r="BD437" s="12">
        <v>9.1999999999999993</v>
      </c>
      <c r="BE437" s="12"/>
      <c r="BF437" s="8" t="s">
        <v>75</v>
      </c>
      <c r="BG437" s="5"/>
      <c r="BH437" s="8" t="s">
        <v>84</v>
      </c>
      <c r="BI437" s="8" t="s">
        <v>729</v>
      </c>
      <c r="BJ437" s="8" t="s">
        <v>730</v>
      </c>
      <c r="BK437" s="8" t="s">
        <v>79</v>
      </c>
      <c r="BL437" s="6" t="s">
        <v>80</v>
      </c>
      <c r="BM437" s="12">
        <v>888046.75089930894</v>
      </c>
      <c r="BN437" s="6" t="s">
        <v>81</v>
      </c>
      <c r="BO437" s="12"/>
      <c r="BP437" s="13">
        <v>39506</v>
      </c>
      <c r="BQ437" s="13">
        <v>48639</v>
      </c>
      <c r="BR437" s="12">
        <v>30027.311799999999</v>
      </c>
      <c r="BS437" s="12">
        <v>96.69</v>
      </c>
      <c r="BT437" s="12">
        <v>44.925199999999997</v>
      </c>
    </row>
    <row r="438" spans="1:72" s="1" customFormat="1" ht="18.2" customHeight="1" x14ac:dyDescent="0.15">
      <c r="A438" s="14">
        <v>436</v>
      </c>
      <c r="B438" s="15" t="s">
        <v>99</v>
      </c>
      <c r="C438" s="15" t="s">
        <v>73</v>
      </c>
      <c r="D438" s="16">
        <v>45139</v>
      </c>
      <c r="E438" s="17" t="s">
        <v>732</v>
      </c>
      <c r="F438" s="18">
        <v>160</v>
      </c>
      <c r="G438" s="18">
        <v>159</v>
      </c>
      <c r="H438" s="19">
        <v>82734.523300000001</v>
      </c>
      <c r="I438" s="19">
        <v>42532.475599999998</v>
      </c>
      <c r="J438" s="19">
        <v>0</v>
      </c>
      <c r="K438" s="19">
        <v>125266.99890000001</v>
      </c>
      <c r="L438" s="19">
        <v>462.41520000000003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125266.99890000001</v>
      </c>
      <c r="T438" s="19">
        <v>130767.76519999999</v>
      </c>
      <c r="U438" s="19">
        <v>634.29679999999996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131402.06200000001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0">
        <v>0</v>
      </c>
      <c r="AU438" s="19">
        <f t="shared" si="6"/>
        <v>0</v>
      </c>
      <c r="AV438" s="19">
        <v>42994.890800000001</v>
      </c>
      <c r="AW438" s="19">
        <v>131402.06200000001</v>
      </c>
      <c r="AX438" s="20">
        <v>115</v>
      </c>
      <c r="AY438" s="20">
        <v>300</v>
      </c>
      <c r="AZ438" s="19">
        <v>619000</v>
      </c>
      <c r="BA438" s="19">
        <v>128580.23</v>
      </c>
      <c r="BB438" s="21">
        <v>82.39</v>
      </c>
      <c r="BC438" s="21">
        <v>80.266990029268101</v>
      </c>
      <c r="BD438" s="21">
        <v>9.1999999999999993</v>
      </c>
      <c r="BE438" s="21"/>
      <c r="BF438" s="17" t="s">
        <v>93</v>
      </c>
      <c r="BG438" s="14"/>
      <c r="BH438" s="17" t="s">
        <v>84</v>
      </c>
      <c r="BI438" s="17" t="s">
        <v>729</v>
      </c>
      <c r="BJ438" s="17" t="s">
        <v>730</v>
      </c>
      <c r="BK438" s="17" t="s">
        <v>79</v>
      </c>
      <c r="BL438" s="15" t="s">
        <v>80</v>
      </c>
      <c r="BM438" s="21">
        <v>975920.36420420604</v>
      </c>
      <c r="BN438" s="15" t="s">
        <v>81</v>
      </c>
      <c r="BO438" s="21"/>
      <c r="BP438" s="22">
        <v>39511</v>
      </c>
      <c r="BQ438" s="22">
        <v>48670</v>
      </c>
      <c r="BR438" s="21">
        <v>31689.725399999999</v>
      </c>
      <c r="BS438" s="21">
        <v>107.15</v>
      </c>
      <c r="BT438" s="21">
        <v>44.925199999999997</v>
      </c>
    </row>
    <row r="439" spans="1:72" s="1" customFormat="1" ht="18.2" customHeight="1" x14ac:dyDescent="0.15">
      <c r="A439" s="5">
        <v>437</v>
      </c>
      <c r="B439" s="6" t="s">
        <v>99</v>
      </c>
      <c r="C439" s="6" t="s">
        <v>73</v>
      </c>
      <c r="D439" s="7">
        <v>45139</v>
      </c>
      <c r="E439" s="8" t="s">
        <v>733</v>
      </c>
      <c r="F439" s="9">
        <v>0</v>
      </c>
      <c r="G439" s="9">
        <v>0</v>
      </c>
      <c r="H439" s="10">
        <v>64649.631300000001</v>
      </c>
      <c r="I439" s="10">
        <v>0</v>
      </c>
      <c r="J439" s="10">
        <v>0</v>
      </c>
      <c r="K439" s="10">
        <v>64649.631300000001</v>
      </c>
      <c r="L439" s="10">
        <v>365.9941</v>
      </c>
      <c r="M439" s="10">
        <v>0</v>
      </c>
      <c r="N439" s="10">
        <v>0</v>
      </c>
      <c r="O439" s="10">
        <v>0</v>
      </c>
      <c r="P439" s="10">
        <v>365.9941</v>
      </c>
      <c r="Q439" s="10">
        <v>0</v>
      </c>
      <c r="R439" s="10">
        <v>0</v>
      </c>
      <c r="S439" s="10">
        <v>64283.637199999997</v>
      </c>
      <c r="T439" s="10">
        <v>0</v>
      </c>
      <c r="U439" s="10">
        <v>495.64729999999997</v>
      </c>
      <c r="V439" s="10">
        <v>0</v>
      </c>
      <c r="W439" s="10">
        <v>0</v>
      </c>
      <c r="X439" s="10">
        <v>495.64729999999997</v>
      </c>
      <c r="Y439" s="10">
        <v>0</v>
      </c>
      <c r="Z439" s="10">
        <v>0</v>
      </c>
      <c r="AA439" s="10">
        <v>0</v>
      </c>
      <c r="AB439" s="10">
        <v>84.18</v>
      </c>
      <c r="AC439" s="10">
        <v>0</v>
      </c>
      <c r="AD439" s="10">
        <v>0</v>
      </c>
      <c r="AE439" s="10">
        <v>0</v>
      </c>
      <c r="AF439" s="10">
        <v>0</v>
      </c>
      <c r="AG439" s="10">
        <v>68.56</v>
      </c>
      <c r="AH439" s="10">
        <v>48.974499999999999</v>
      </c>
      <c r="AI439" s="10">
        <v>27.690300000000001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98.532600000000002</v>
      </c>
      <c r="AR439" s="10">
        <v>0</v>
      </c>
      <c r="AS439" s="10"/>
      <c r="AT439" s="10">
        <v>0</v>
      </c>
      <c r="AU439" s="10">
        <f t="shared" si="6"/>
        <v>1121.0187999999998</v>
      </c>
      <c r="AV439" s="10">
        <v>0</v>
      </c>
      <c r="AW439" s="10">
        <v>0</v>
      </c>
      <c r="AX439" s="11">
        <v>114</v>
      </c>
      <c r="AY439" s="11">
        <v>300</v>
      </c>
      <c r="AZ439" s="10">
        <v>465000</v>
      </c>
      <c r="BA439" s="10">
        <v>101021.14</v>
      </c>
      <c r="BB439" s="12">
        <v>90</v>
      </c>
      <c r="BC439" s="12">
        <v>57.270461885502399</v>
      </c>
      <c r="BD439" s="12">
        <v>9.1999999999999993</v>
      </c>
      <c r="BE439" s="12"/>
      <c r="BF439" s="8" t="s">
        <v>93</v>
      </c>
      <c r="BG439" s="5"/>
      <c r="BH439" s="8" t="s">
        <v>734</v>
      </c>
      <c r="BI439" s="8" t="s">
        <v>735</v>
      </c>
      <c r="BJ439" s="8" t="s">
        <v>736</v>
      </c>
      <c r="BK439" s="8" t="s">
        <v>90</v>
      </c>
      <c r="BL439" s="6" t="s">
        <v>80</v>
      </c>
      <c r="BM439" s="12">
        <v>500815.94657405798</v>
      </c>
      <c r="BN439" s="6" t="s">
        <v>81</v>
      </c>
      <c r="BO439" s="12"/>
      <c r="BP439" s="13">
        <v>39498</v>
      </c>
      <c r="BQ439" s="13">
        <v>48639</v>
      </c>
      <c r="BR439" s="12">
        <v>0</v>
      </c>
      <c r="BS439" s="12">
        <v>84.18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133</v>
      </c>
      <c r="C440" s="15" t="s">
        <v>73</v>
      </c>
      <c r="D440" s="16">
        <v>45139</v>
      </c>
      <c r="E440" s="17" t="s">
        <v>737</v>
      </c>
      <c r="F440" s="18">
        <v>177</v>
      </c>
      <c r="G440" s="18">
        <v>176</v>
      </c>
      <c r="H440" s="19">
        <v>83632.95</v>
      </c>
      <c r="I440" s="19">
        <v>104667.09</v>
      </c>
      <c r="J440" s="19">
        <v>0</v>
      </c>
      <c r="K440" s="19">
        <v>188300.04</v>
      </c>
      <c r="L440" s="19">
        <v>1183.54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188300.04</v>
      </c>
      <c r="T440" s="19">
        <v>235357.88</v>
      </c>
      <c r="U440" s="19">
        <v>748.42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236106.3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0">
        <v>0</v>
      </c>
      <c r="AU440" s="19">
        <f t="shared" si="6"/>
        <v>0</v>
      </c>
      <c r="AV440" s="19">
        <v>105850.63</v>
      </c>
      <c r="AW440" s="19">
        <v>236106.3</v>
      </c>
      <c r="AX440" s="20">
        <v>55</v>
      </c>
      <c r="AY440" s="20">
        <v>300</v>
      </c>
      <c r="AZ440" s="19">
        <v>825000.02</v>
      </c>
      <c r="BA440" s="19">
        <v>200957.67</v>
      </c>
      <c r="BB440" s="21">
        <v>79.06</v>
      </c>
      <c r="BC440" s="21">
        <v>74.080283486567097</v>
      </c>
      <c r="BD440" s="21">
        <v>10.74</v>
      </c>
      <c r="BE440" s="21"/>
      <c r="BF440" s="17" t="s">
        <v>75</v>
      </c>
      <c r="BG440" s="14"/>
      <c r="BH440" s="17" t="s">
        <v>186</v>
      </c>
      <c r="BI440" s="17" t="s">
        <v>187</v>
      </c>
      <c r="BJ440" s="17" t="s">
        <v>738</v>
      </c>
      <c r="BK440" s="17" t="s">
        <v>79</v>
      </c>
      <c r="BL440" s="15" t="s">
        <v>80</v>
      </c>
      <c r="BM440" s="21">
        <v>1466993.2642288799</v>
      </c>
      <c r="BN440" s="15" t="s">
        <v>81</v>
      </c>
      <c r="BO440" s="21"/>
      <c r="BP440" s="22">
        <v>37669</v>
      </c>
      <c r="BQ440" s="22">
        <v>46800</v>
      </c>
      <c r="BR440" s="21">
        <v>55903.12</v>
      </c>
      <c r="BS440" s="21">
        <v>101.29</v>
      </c>
      <c r="BT440" s="21">
        <v>45.37</v>
      </c>
    </row>
    <row r="441" spans="1:72" s="1" customFormat="1" ht="18.2" customHeight="1" x14ac:dyDescent="0.15">
      <c r="A441" s="5">
        <v>439</v>
      </c>
      <c r="B441" s="6" t="s">
        <v>99</v>
      </c>
      <c r="C441" s="6" t="s">
        <v>73</v>
      </c>
      <c r="D441" s="7">
        <v>45139</v>
      </c>
      <c r="E441" s="8" t="s">
        <v>739</v>
      </c>
      <c r="F441" s="9">
        <v>133</v>
      </c>
      <c r="G441" s="9">
        <v>132</v>
      </c>
      <c r="H441" s="10">
        <v>116807.9464</v>
      </c>
      <c r="I441" s="10">
        <v>54301.341</v>
      </c>
      <c r="J441" s="10">
        <v>0</v>
      </c>
      <c r="K441" s="10">
        <v>171109.2874</v>
      </c>
      <c r="L441" s="10">
        <v>652.87519999999995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171109.2874</v>
      </c>
      <c r="T441" s="10">
        <v>148567.4987</v>
      </c>
      <c r="U441" s="10">
        <v>895.52650000000006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149463.0252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>
        <v>0</v>
      </c>
      <c r="AU441" s="10">
        <f t="shared" si="6"/>
        <v>0</v>
      </c>
      <c r="AV441" s="10">
        <v>54954.216200000003</v>
      </c>
      <c r="AW441" s="10">
        <v>149463.0252</v>
      </c>
      <c r="AX441" s="11">
        <v>115</v>
      </c>
      <c r="AY441" s="11">
        <v>300</v>
      </c>
      <c r="AZ441" s="10">
        <v>830000</v>
      </c>
      <c r="BA441" s="10">
        <v>181536.69</v>
      </c>
      <c r="BB441" s="12">
        <v>86.87</v>
      </c>
      <c r="BC441" s="12">
        <v>81.880218243694998</v>
      </c>
      <c r="BD441" s="12">
        <v>9.1999999999999993</v>
      </c>
      <c r="BE441" s="12"/>
      <c r="BF441" s="8" t="s">
        <v>75</v>
      </c>
      <c r="BG441" s="5"/>
      <c r="BH441" s="8" t="s">
        <v>120</v>
      </c>
      <c r="BI441" s="8" t="s">
        <v>151</v>
      </c>
      <c r="BJ441" s="8" t="s">
        <v>276</v>
      </c>
      <c r="BK441" s="8" t="s">
        <v>79</v>
      </c>
      <c r="BL441" s="6" t="s">
        <v>80</v>
      </c>
      <c r="BM441" s="12">
        <v>1333064.8897515</v>
      </c>
      <c r="BN441" s="6" t="s">
        <v>81</v>
      </c>
      <c r="BO441" s="12"/>
      <c r="BP441" s="13">
        <v>39521</v>
      </c>
      <c r="BQ441" s="13">
        <v>48670</v>
      </c>
      <c r="BR441" s="12">
        <v>38186.6535</v>
      </c>
      <c r="BS441" s="12">
        <v>151.28</v>
      </c>
      <c r="BT441" s="12">
        <v>44.925199999999997</v>
      </c>
    </row>
    <row r="442" spans="1:72" s="1" customFormat="1" ht="18.2" customHeight="1" x14ac:dyDescent="0.15">
      <c r="A442" s="14">
        <v>440</v>
      </c>
      <c r="B442" s="15" t="s">
        <v>99</v>
      </c>
      <c r="C442" s="15" t="s">
        <v>73</v>
      </c>
      <c r="D442" s="16">
        <v>45139</v>
      </c>
      <c r="E442" s="17" t="s">
        <v>740</v>
      </c>
      <c r="F442" s="15" t="s">
        <v>244</v>
      </c>
      <c r="G442" s="18">
        <v>173</v>
      </c>
      <c r="H442" s="19">
        <v>116807.9464</v>
      </c>
      <c r="I442" s="19">
        <v>62596.6201</v>
      </c>
      <c r="J442" s="19">
        <v>160972.11862316701</v>
      </c>
      <c r="K442" s="19">
        <v>179404.56649999999</v>
      </c>
      <c r="L442" s="19">
        <v>652.87519999999995</v>
      </c>
      <c r="M442" s="19">
        <v>0</v>
      </c>
      <c r="N442" s="19">
        <v>0</v>
      </c>
      <c r="O442" s="19">
        <v>62596.6201</v>
      </c>
      <c r="P442" s="19">
        <v>652.87519999999995</v>
      </c>
      <c r="Q442" s="19">
        <v>116155.07120000001</v>
      </c>
      <c r="R442" s="19">
        <v>0</v>
      </c>
      <c r="S442" s="19">
        <v>0</v>
      </c>
      <c r="T442" s="19">
        <v>203756.12239999999</v>
      </c>
      <c r="U442" s="19">
        <v>895.52650000000006</v>
      </c>
      <c r="V442" s="19">
        <v>0</v>
      </c>
      <c r="W442" s="19">
        <v>203756.12239999999</v>
      </c>
      <c r="X442" s="19">
        <v>895.52650000000006</v>
      </c>
      <c r="Y442" s="19">
        <v>0</v>
      </c>
      <c r="Z442" s="19">
        <v>0</v>
      </c>
      <c r="AA442" s="19">
        <v>0</v>
      </c>
      <c r="AB442" s="19">
        <v>151.28</v>
      </c>
      <c r="AC442" s="19">
        <v>0</v>
      </c>
      <c r="AD442" s="19">
        <v>0</v>
      </c>
      <c r="AE442" s="19">
        <v>0</v>
      </c>
      <c r="AF442" s="19">
        <v>45.063099999999999</v>
      </c>
      <c r="AG442" s="19">
        <v>0</v>
      </c>
      <c r="AH442" s="19">
        <v>88.009</v>
      </c>
      <c r="AI442" s="19">
        <v>49.76</v>
      </c>
      <c r="AJ442" s="19">
        <v>33459.050999999999</v>
      </c>
      <c r="AK442" s="19">
        <v>0</v>
      </c>
      <c r="AL442" s="19">
        <v>0</v>
      </c>
      <c r="AM442" s="19">
        <v>0</v>
      </c>
      <c r="AN442" s="19">
        <v>0</v>
      </c>
      <c r="AO442" s="19">
        <v>7984.5794999999998</v>
      </c>
      <c r="AP442" s="19">
        <v>6436.5879000000004</v>
      </c>
      <c r="AQ442" s="19">
        <v>0</v>
      </c>
      <c r="AR442" s="19">
        <v>0</v>
      </c>
      <c r="AS442" s="19"/>
      <c r="AT442" s="19">
        <v>152002.79570104901</v>
      </c>
      <c r="AU442" s="19">
        <f>SUM(AH442:AR442,AB442:AF442,W442:Y442,O442:R442)-J442-AS442-AT442</f>
        <v>119295.63157578398</v>
      </c>
      <c r="AV442" s="19">
        <v>0</v>
      </c>
      <c r="AW442" s="19">
        <v>0</v>
      </c>
      <c r="AX442" s="20">
        <v>115</v>
      </c>
      <c r="AY442" s="20">
        <v>300</v>
      </c>
      <c r="AZ442" s="19">
        <v>830000</v>
      </c>
      <c r="BA442" s="19">
        <v>181536.69</v>
      </c>
      <c r="BB442" s="21">
        <v>86.87</v>
      </c>
      <c r="BC442" s="21">
        <v>0</v>
      </c>
      <c r="BD442" s="21">
        <v>9.1999999999999993</v>
      </c>
      <c r="BE442" s="21"/>
      <c r="BF442" s="17" t="s">
        <v>93</v>
      </c>
      <c r="BG442" s="14"/>
      <c r="BH442" s="17" t="s">
        <v>120</v>
      </c>
      <c r="BI442" s="17" t="s">
        <v>151</v>
      </c>
      <c r="BJ442" s="17" t="s">
        <v>276</v>
      </c>
      <c r="BK442" s="17" t="s">
        <v>90</v>
      </c>
      <c r="BL442" s="15" t="s">
        <v>80</v>
      </c>
      <c r="BM442" s="21">
        <v>0</v>
      </c>
      <c r="BN442" s="15" t="s">
        <v>81</v>
      </c>
      <c r="BO442" s="21"/>
      <c r="BP442" s="22">
        <v>39521</v>
      </c>
      <c r="BQ442" s="22">
        <v>48670</v>
      </c>
      <c r="BR442" s="21">
        <v>0</v>
      </c>
      <c r="BS442" s="21">
        <v>0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99</v>
      </c>
      <c r="C443" s="6" t="s">
        <v>73</v>
      </c>
      <c r="D443" s="7">
        <v>45139</v>
      </c>
      <c r="E443" s="8" t="s">
        <v>741</v>
      </c>
      <c r="F443" s="9">
        <v>179</v>
      </c>
      <c r="G443" s="9">
        <v>178</v>
      </c>
      <c r="H443" s="10">
        <v>116807.9464</v>
      </c>
      <c r="I443" s="10">
        <v>63441.8678</v>
      </c>
      <c r="J443" s="10">
        <v>0</v>
      </c>
      <c r="K443" s="10">
        <v>180249.81419999999</v>
      </c>
      <c r="L443" s="10">
        <v>652.87519999999995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180249.81419999999</v>
      </c>
      <c r="T443" s="10">
        <v>210652.8468</v>
      </c>
      <c r="U443" s="10">
        <v>895.52650000000006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211548.37330000001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0">
        <v>0</v>
      </c>
      <c r="AU443" s="10">
        <f t="shared" si="6"/>
        <v>0</v>
      </c>
      <c r="AV443" s="10">
        <v>64094.743000000002</v>
      </c>
      <c r="AW443" s="10">
        <v>211548.37330000001</v>
      </c>
      <c r="AX443" s="11">
        <v>115</v>
      </c>
      <c r="AY443" s="11">
        <v>300</v>
      </c>
      <c r="AZ443" s="10">
        <v>830000</v>
      </c>
      <c r="BA443" s="10">
        <v>181536.69</v>
      </c>
      <c r="BB443" s="12">
        <v>86.87</v>
      </c>
      <c r="BC443" s="12">
        <v>86.254196656080893</v>
      </c>
      <c r="BD443" s="12">
        <v>9.1999999999999993</v>
      </c>
      <c r="BE443" s="12"/>
      <c r="BF443" s="8" t="s">
        <v>75</v>
      </c>
      <c r="BG443" s="5"/>
      <c r="BH443" s="8" t="s">
        <v>120</v>
      </c>
      <c r="BI443" s="8" t="s">
        <v>151</v>
      </c>
      <c r="BJ443" s="8" t="s">
        <v>276</v>
      </c>
      <c r="BK443" s="8" t="s">
        <v>79</v>
      </c>
      <c r="BL443" s="6" t="s">
        <v>80</v>
      </c>
      <c r="BM443" s="12">
        <v>1404276.1929838499</v>
      </c>
      <c r="BN443" s="6" t="s">
        <v>81</v>
      </c>
      <c r="BO443" s="12"/>
      <c r="BP443" s="13">
        <v>39521</v>
      </c>
      <c r="BQ443" s="13">
        <v>48670</v>
      </c>
      <c r="BR443" s="12">
        <v>49568.829599999997</v>
      </c>
      <c r="BS443" s="12">
        <v>151.28</v>
      </c>
      <c r="BT443" s="12">
        <v>44.925199999999997</v>
      </c>
    </row>
    <row r="444" spans="1:72" s="1" customFormat="1" ht="18.2" customHeight="1" x14ac:dyDescent="0.15">
      <c r="A444" s="5"/>
      <c r="B444" s="6"/>
      <c r="C444" s="6"/>
      <c r="D444" s="7"/>
      <c r="E444" s="8" t="s">
        <v>742</v>
      </c>
      <c r="F444" s="9" t="s">
        <v>743</v>
      </c>
      <c r="G444" s="9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>
        <v>10679.369639938379</v>
      </c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>
        <f t="shared" si="6"/>
        <v>10679.369639938379</v>
      </c>
      <c r="AV444" s="10"/>
      <c r="AW444" s="10"/>
      <c r="AX444" s="11"/>
      <c r="AY444" s="11"/>
      <c r="AZ444" s="10"/>
      <c r="BA444" s="10"/>
      <c r="BB444" s="12"/>
      <c r="BC444" s="12"/>
      <c r="BD444" s="12"/>
      <c r="BE444" s="12"/>
      <c r="BF444" s="8"/>
      <c r="BG444" s="5"/>
      <c r="BH444" s="8"/>
      <c r="BI444" s="8"/>
      <c r="BJ444" s="8"/>
      <c r="BK444" s="8"/>
      <c r="BL444" s="6" t="s">
        <v>80</v>
      </c>
      <c r="BM444" s="12"/>
      <c r="BN444" s="6"/>
      <c r="BO444" s="12"/>
      <c r="BP444" s="13"/>
      <c r="BQ444" s="13"/>
      <c r="BR444" s="12"/>
      <c r="BS444" s="12"/>
      <c r="BT444" s="12"/>
    </row>
    <row r="445" spans="1:72" s="1" customFormat="1" ht="18.2" customHeight="1" x14ac:dyDescent="0.15">
      <c r="A445" s="5"/>
      <c r="B445" s="6"/>
      <c r="C445" s="6"/>
      <c r="D445" s="7"/>
      <c r="E445" s="8" t="s">
        <v>744</v>
      </c>
      <c r="F445" s="9" t="s">
        <v>743</v>
      </c>
      <c r="G445" s="9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>
        <v>60969.958881859733</v>
      </c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>
        <f t="shared" si="6"/>
        <v>60969.958881859733</v>
      </c>
      <c r="AV445" s="10"/>
      <c r="AW445" s="10"/>
      <c r="AX445" s="11"/>
      <c r="AY445" s="11"/>
      <c r="AZ445" s="10"/>
      <c r="BA445" s="10"/>
      <c r="BB445" s="12"/>
      <c r="BC445" s="12"/>
      <c r="BD445" s="12"/>
      <c r="BE445" s="12"/>
      <c r="BF445" s="8"/>
      <c r="BG445" s="5"/>
      <c r="BH445" s="8"/>
      <c r="BI445" s="8"/>
      <c r="BJ445" s="8"/>
      <c r="BK445" s="8"/>
      <c r="BL445" s="6" t="s">
        <v>80</v>
      </c>
      <c r="BM445" s="12"/>
      <c r="BN445" s="6"/>
      <c r="BO445" s="12"/>
      <c r="BP445" s="13"/>
      <c r="BQ445" s="13"/>
      <c r="BR445" s="12"/>
      <c r="BS445" s="12"/>
      <c r="BT445" s="12"/>
    </row>
    <row r="446" spans="1:72" s="1" customFormat="1" ht="82.7" customHeight="1" x14ac:dyDescent="0.15">
      <c r="A446" s="23" t="s">
        <v>745</v>
      </c>
      <c r="B446" s="23" t="s">
        <v>1</v>
      </c>
      <c r="C446" s="23" t="s">
        <v>2</v>
      </c>
      <c r="D446" s="23" t="s">
        <v>2</v>
      </c>
      <c r="E446" s="23" t="s">
        <v>4</v>
      </c>
      <c r="F446" s="23" t="s">
        <v>746</v>
      </c>
      <c r="G446" s="23" t="s">
        <v>747</v>
      </c>
      <c r="H446" s="23" t="s">
        <v>7</v>
      </c>
      <c r="I446" s="23" t="s">
        <v>8</v>
      </c>
      <c r="J446" s="23" t="s">
        <v>748</v>
      </c>
      <c r="K446" s="23" t="s">
        <v>10</v>
      </c>
      <c r="L446" s="24" t="s">
        <v>11</v>
      </c>
      <c r="M446" s="23" t="s">
        <v>12</v>
      </c>
      <c r="N446" s="23" t="s">
        <v>13</v>
      </c>
      <c r="O446" s="23" t="s">
        <v>14</v>
      </c>
      <c r="P446" s="23" t="s">
        <v>15</v>
      </c>
      <c r="Q446" s="23" t="s">
        <v>16</v>
      </c>
      <c r="R446" s="23" t="s">
        <v>17</v>
      </c>
      <c r="S446" s="23" t="s">
        <v>18</v>
      </c>
      <c r="T446" s="23" t="s">
        <v>19</v>
      </c>
      <c r="U446" s="23" t="s">
        <v>20</v>
      </c>
      <c r="V446" s="23" t="s">
        <v>21</v>
      </c>
      <c r="W446" s="23" t="s">
        <v>22</v>
      </c>
      <c r="X446" s="23" t="s">
        <v>23</v>
      </c>
      <c r="Y446" s="23" t="s">
        <v>24</v>
      </c>
      <c r="Z446" s="23" t="s">
        <v>25</v>
      </c>
      <c r="AA446" s="23" t="s">
        <v>26</v>
      </c>
      <c r="AB446" s="23" t="s">
        <v>27</v>
      </c>
      <c r="AC446" s="23" t="s">
        <v>28</v>
      </c>
      <c r="AD446" s="23" t="s">
        <v>29</v>
      </c>
      <c r="AE446" s="23" t="s">
        <v>30</v>
      </c>
      <c r="AF446" s="23" t="s">
        <v>31</v>
      </c>
      <c r="AG446" s="23" t="s">
        <v>32</v>
      </c>
      <c r="AH446" s="23" t="s">
        <v>33</v>
      </c>
      <c r="AI446" s="23" t="s">
        <v>34</v>
      </c>
      <c r="AJ446" s="23" t="s">
        <v>35</v>
      </c>
      <c r="AK446" s="23" t="s">
        <v>36</v>
      </c>
      <c r="AL446" s="23" t="s">
        <v>37</v>
      </c>
      <c r="AM446" s="23" t="s">
        <v>38</v>
      </c>
      <c r="AN446" s="23" t="s">
        <v>39</v>
      </c>
      <c r="AO446" s="23" t="s">
        <v>40</v>
      </c>
      <c r="AP446" s="23" t="s">
        <v>41</v>
      </c>
      <c r="AQ446" s="23" t="s">
        <v>42</v>
      </c>
      <c r="AR446" s="23" t="s">
        <v>43</v>
      </c>
      <c r="AS446" s="25" t="s">
        <v>44</v>
      </c>
      <c r="AT446" s="25" t="s">
        <v>45</v>
      </c>
      <c r="AU446" s="23" t="s">
        <v>46</v>
      </c>
      <c r="AV446" s="23" t="s">
        <v>47</v>
      </c>
      <c r="AW446" s="23" t="s">
        <v>48</v>
      </c>
      <c r="AX446" s="23" t="s">
        <v>49</v>
      </c>
      <c r="AY446" s="23" t="s">
        <v>50</v>
      </c>
      <c r="AZ446" s="23" t="s">
        <v>51</v>
      </c>
      <c r="BA446" s="23" t="s">
        <v>52</v>
      </c>
      <c r="BB446" s="23" t="s">
        <v>53</v>
      </c>
      <c r="BC446" s="23" t="s">
        <v>54</v>
      </c>
      <c r="BD446" s="23" t="s">
        <v>55</v>
      </c>
      <c r="BE446" s="23" t="s">
        <v>56</v>
      </c>
      <c r="BF446" s="23" t="s">
        <v>57</v>
      </c>
      <c r="BG446" s="23" t="s">
        <v>58</v>
      </c>
      <c r="BH446" s="23" t="s">
        <v>59</v>
      </c>
      <c r="BI446" s="23" t="s">
        <v>60</v>
      </c>
      <c r="BJ446" s="23" t="s">
        <v>61</v>
      </c>
      <c r="BK446" s="23" t="s">
        <v>62</v>
      </c>
      <c r="BL446" s="23" t="s">
        <v>63</v>
      </c>
      <c r="BM446" s="23" t="s">
        <v>64</v>
      </c>
      <c r="BN446" s="23" t="s">
        <v>65</v>
      </c>
      <c r="BO446" s="23" t="s">
        <v>66</v>
      </c>
      <c r="BP446" s="23" t="s">
        <v>749</v>
      </c>
      <c r="BQ446" s="23" t="s">
        <v>750</v>
      </c>
      <c r="BR446" s="24" t="s">
        <v>69</v>
      </c>
      <c r="BS446" s="23" t="s">
        <v>70</v>
      </c>
      <c r="BT446" s="23" t="s">
        <v>71</v>
      </c>
    </row>
    <row r="447" spans="1:72" s="31" customFormat="1" ht="13.35" customHeight="1" x14ac:dyDescent="0.2">
      <c r="A447" s="26" t="s">
        <v>751</v>
      </c>
      <c r="B447" s="27"/>
      <c r="C447" s="27"/>
      <c r="D447" s="27"/>
      <c r="E447" s="27"/>
      <c r="F447" s="28"/>
      <c r="G447" s="28"/>
      <c r="H447" s="29">
        <f>SUMIF($BL$3:$BL$446,"UDIS",H3:H446)</f>
        <v>19389971.553246003</v>
      </c>
      <c r="I447" s="29">
        <f t="shared" ref="I447:AW447" si="7">SUMIF($BL$3:$BL$446,"UDIS",I3:I446)</f>
        <v>10705597.279000001</v>
      </c>
      <c r="J447" s="29">
        <f t="shared" si="7"/>
        <v>241896.84862316702</v>
      </c>
      <c r="K447" s="29">
        <f t="shared" si="7"/>
        <v>30095568.832246006</v>
      </c>
      <c r="L447" s="29">
        <f t="shared" si="7"/>
        <v>143221.36810000008</v>
      </c>
      <c r="M447" s="29">
        <f t="shared" si="7"/>
        <v>173172.97</v>
      </c>
      <c r="N447" s="29">
        <f t="shared" si="7"/>
        <v>0</v>
      </c>
      <c r="O447" s="29">
        <f t="shared" si="7"/>
        <v>95226.658800000005</v>
      </c>
      <c r="P447" s="29">
        <f t="shared" si="7"/>
        <v>19452.886899999994</v>
      </c>
      <c r="Q447" s="29">
        <f t="shared" si="7"/>
        <v>260778.01119999998</v>
      </c>
      <c r="R447" s="29">
        <f t="shared" si="7"/>
        <v>71649.328521798117</v>
      </c>
      <c r="S447" s="29">
        <f>SUMIF($BL$3:$BL$446,"UDIS",S3:S446)-M447</f>
        <v>29546938.045345999</v>
      </c>
      <c r="T447" s="29">
        <f t="shared" si="7"/>
        <v>23892239.891215999</v>
      </c>
      <c r="U447" s="29">
        <f t="shared" si="7"/>
        <v>147035.5174000001</v>
      </c>
      <c r="V447" s="29">
        <f t="shared" si="7"/>
        <v>0</v>
      </c>
      <c r="W447" s="29">
        <f t="shared" si="7"/>
        <v>250287.97829999999</v>
      </c>
      <c r="X447" s="29">
        <f t="shared" si="7"/>
        <v>18851.232799999998</v>
      </c>
      <c r="Y447" s="29">
        <f t="shared" si="7"/>
        <v>0</v>
      </c>
      <c r="Z447" s="29">
        <f t="shared" si="7"/>
        <v>0</v>
      </c>
      <c r="AA447" s="29">
        <f t="shared" si="7"/>
        <v>23770136.187516</v>
      </c>
      <c r="AB447" s="29">
        <f t="shared" si="7"/>
        <v>4038.3799999999997</v>
      </c>
      <c r="AC447" s="29">
        <f t="shared" si="7"/>
        <v>0</v>
      </c>
      <c r="AD447" s="29">
        <f t="shared" si="7"/>
        <v>0</v>
      </c>
      <c r="AE447" s="29">
        <f t="shared" si="7"/>
        <v>0</v>
      </c>
      <c r="AF447" s="29">
        <f t="shared" si="7"/>
        <v>226.07310000000001</v>
      </c>
      <c r="AG447" s="29">
        <f t="shared" si="7"/>
        <v>458.81</v>
      </c>
      <c r="AH447" s="29">
        <f t="shared" si="7"/>
        <v>2411.8341999999998</v>
      </c>
      <c r="AI447" s="29">
        <f t="shared" si="7"/>
        <v>4022.1957000000011</v>
      </c>
      <c r="AJ447" s="29">
        <f t="shared" si="7"/>
        <v>39942.961000000003</v>
      </c>
      <c r="AK447" s="29">
        <f t="shared" si="7"/>
        <v>0</v>
      </c>
      <c r="AL447" s="29">
        <f t="shared" si="7"/>
        <v>0</v>
      </c>
      <c r="AM447" s="29">
        <f t="shared" si="7"/>
        <v>3268.73</v>
      </c>
      <c r="AN447" s="29">
        <f t="shared" si="7"/>
        <v>0</v>
      </c>
      <c r="AO447" s="29">
        <f t="shared" si="7"/>
        <v>12242.761200000001</v>
      </c>
      <c r="AP447" s="29">
        <f t="shared" si="7"/>
        <v>17214.527900000001</v>
      </c>
      <c r="AQ447" s="29">
        <f t="shared" si="7"/>
        <v>1945.3784000000001</v>
      </c>
      <c r="AR447" s="29">
        <f t="shared" si="7"/>
        <v>0</v>
      </c>
      <c r="AS447" s="29">
        <f t="shared" si="7"/>
        <v>38673.907249000004</v>
      </c>
      <c r="AT447" s="29">
        <f t="shared" si="7"/>
        <v>212950.165701049</v>
      </c>
      <c r="AU447" s="29">
        <f t="shared" si="7"/>
        <v>308038.01644858206</v>
      </c>
      <c r="AV447" s="29">
        <f t="shared" si="7"/>
        <v>10734137.661399998</v>
      </c>
      <c r="AW447" s="29">
        <f t="shared" si="7"/>
        <v>23770136.187516</v>
      </c>
      <c r="AX447" s="28"/>
      <c r="AY447" s="28"/>
      <c r="AZ447" s="28"/>
      <c r="BA447" s="29">
        <v>35424531.795933999</v>
      </c>
      <c r="BB447" s="28"/>
      <c r="BC447" s="28">
        <v>25773.268963664501</v>
      </c>
      <c r="BD447" s="28"/>
      <c r="BE447" s="28"/>
      <c r="BF447" s="28"/>
      <c r="BG447" s="28"/>
      <c r="BH447" s="28"/>
      <c r="BI447" s="28"/>
      <c r="BJ447" s="28"/>
      <c r="BK447" s="28"/>
      <c r="BL447" s="28"/>
      <c r="BM447" s="30"/>
      <c r="BN447" s="28"/>
      <c r="BO447" s="28"/>
      <c r="BP447" s="28"/>
      <c r="BQ447" s="28"/>
      <c r="BR447" s="28">
        <v>7523720.5751</v>
      </c>
      <c r="BS447" s="28"/>
      <c r="BT447" s="28"/>
    </row>
    <row r="448" spans="1:72" s="31" customFormat="1" ht="13.35" customHeight="1" x14ac:dyDescent="0.2">
      <c r="A448" s="26" t="s">
        <v>752</v>
      </c>
      <c r="B448" s="27"/>
      <c r="C448" s="27"/>
      <c r="D448" s="27"/>
      <c r="E448" s="27"/>
      <c r="F448" s="28"/>
      <c r="G448" s="30" t="s">
        <v>753</v>
      </c>
      <c r="H448" s="29">
        <f>SUMIF($BL$3:$BL$446,"PESOS",H3:H446)</f>
        <v>17907656.922500003</v>
      </c>
      <c r="I448" s="29">
        <f t="shared" ref="I448:AW448" si="8">SUMIF($BL$3:$BL$446,"PESOS",I3:I446)</f>
        <v>894966.9887000001</v>
      </c>
      <c r="J448" s="29">
        <f t="shared" si="8"/>
        <v>170.68</v>
      </c>
      <c r="K448" s="29">
        <f t="shared" si="8"/>
        <v>18802623.911200006</v>
      </c>
      <c r="L448" s="29">
        <f t="shared" si="8"/>
        <v>242716.66669999994</v>
      </c>
      <c r="M448" s="29">
        <f t="shared" si="8"/>
        <v>0</v>
      </c>
      <c r="N448" s="29">
        <f t="shared" si="8"/>
        <v>0</v>
      </c>
      <c r="O448" s="29">
        <f t="shared" si="8"/>
        <v>66361.589199999988</v>
      </c>
      <c r="P448" s="29">
        <f t="shared" si="8"/>
        <v>193660.57169999997</v>
      </c>
      <c r="Q448" s="29">
        <f t="shared" si="8"/>
        <v>474017.10450000002</v>
      </c>
      <c r="R448" s="29">
        <f t="shared" si="8"/>
        <v>0</v>
      </c>
      <c r="S448" s="29">
        <f t="shared" si="8"/>
        <v>18068584.525800001</v>
      </c>
      <c r="T448" s="29">
        <f t="shared" si="8"/>
        <v>644736.57559999987</v>
      </c>
      <c r="U448" s="29">
        <f t="shared" si="8"/>
        <v>157136.42880000002</v>
      </c>
      <c r="V448" s="29">
        <f t="shared" si="8"/>
        <v>9.7723999999999993</v>
      </c>
      <c r="W448" s="29">
        <f t="shared" si="8"/>
        <v>22652.601300000002</v>
      </c>
      <c r="X448" s="29">
        <f t="shared" si="8"/>
        <v>121314.94550000002</v>
      </c>
      <c r="Y448" s="29">
        <f t="shared" si="8"/>
        <v>9.7723999999999993</v>
      </c>
      <c r="Z448" s="29">
        <f t="shared" si="8"/>
        <v>0</v>
      </c>
      <c r="AA448" s="29">
        <f t="shared" si="8"/>
        <v>657905.45760000008</v>
      </c>
      <c r="AB448" s="29">
        <f t="shared" si="8"/>
        <v>17768.0962</v>
      </c>
      <c r="AC448" s="29">
        <f t="shared" si="8"/>
        <v>0</v>
      </c>
      <c r="AD448" s="29">
        <f t="shared" si="8"/>
        <v>0</v>
      </c>
      <c r="AE448" s="29">
        <f t="shared" si="8"/>
        <v>0</v>
      </c>
      <c r="AF448" s="29">
        <f t="shared" si="8"/>
        <v>690</v>
      </c>
      <c r="AG448" s="29">
        <f t="shared" si="8"/>
        <v>0</v>
      </c>
      <c r="AH448" s="29">
        <f t="shared" si="8"/>
        <v>0</v>
      </c>
      <c r="AI448" s="29">
        <f t="shared" si="8"/>
        <v>14280.034199999998</v>
      </c>
      <c r="AJ448" s="29">
        <f t="shared" si="8"/>
        <v>2624.6638000000003</v>
      </c>
      <c r="AK448" s="29">
        <f t="shared" si="8"/>
        <v>0</v>
      </c>
      <c r="AL448" s="29">
        <f t="shared" si="8"/>
        <v>0</v>
      </c>
      <c r="AM448" s="29">
        <f t="shared" si="8"/>
        <v>1896.8918000000001</v>
      </c>
      <c r="AN448" s="29">
        <f t="shared" si="8"/>
        <v>0</v>
      </c>
      <c r="AO448" s="29">
        <f t="shared" si="8"/>
        <v>0</v>
      </c>
      <c r="AP448" s="29">
        <f t="shared" si="8"/>
        <v>5255.2604999999994</v>
      </c>
      <c r="AQ448" s="29">
        <f t="shared" si="8"/>
        <v>929777.72160000016</v>
      </c>
      <c r="AR448" s="29">
        <f t="shared" si="8"/>
        <v>0</v>
      </c>
      <c r="AS448" s="29">
        <f t="shared" si="8"/>
        <v>9418.6099999999933</v>
      </c>
      <c r="AT448" s="29">
        <f t="shared" si="8"/>
        <v>1288.7</v>
      </c>
      <c r="AU448" s="29">
        <f t="shared" si="8"/>
        <v>1839431.2627000003</v>
      </c>
      <c r="AV448" s="29">
        <f t="shared" si="8"/>
        <v>877703.74450000003</v>
      </c>
      <c r="AW448" s="29">
        <f t="shared" si="8"/>
        <v>657905.45760000008</v>
      </c>
      <c r="AX448" s="28"/>
      <c r="AY448" s="28"/>
      <c r="AZ448" s="28"/>
      <c r="BA448" s="29">
        <v>29663880.859999999</v>
      </c>
      <c r="BB448" s="28"/>
      <c r="BC448" s="29" t="s">
        <v>112</v>
      </c>
      <c r="BD448" s="28"/>
      <c r="BE448" s="28"/>
      <c r="BF448" s="28"/>
      <c r="BG448" s="28"/>
      <c r="BH448" s="28"/>
      <c r="BI448" s="28"/>
      <c r="BJ448" s="28"/>
      <c r="BK448" s="28"/>
      <c r="BL448" s="30" t="s">
        <v>754</v>
      </c>
      <c r="BM448" s="29">
        <v>248260564.78831401</v>
      </c>
      <c r="BN448" s="28"/>
      <c r="BO448" s="28"/>
      <c r="BP448" s="28"/>
      <c r="BQ448" s="28"/>
      <c r="BR448" s="28">
        <v>156360.7034</v>
      </c>
      <c r="BS448" s="28"/>
      <c r="BT448" s="28"/>
    </row>
    <row r="449" spans="1:72" s="1" customFormat="1" ht="18.2" customHeight="1" x14ac:dyDescent="0.15">
      <c r="A449" s="32" t="s">
        <v>755</v>
      </c>
      <c r="B449" s="33"/>
      <c r="C449" s="33"/>
      <c r="D449" s="33"/>
      <c r="E449" s="33"/>
      <c r="F449" s="33"/>
      <c r="G449" s="33"/>
      <c r="H449" s="32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4"/>
      <c r="Z449" s="34"/>
      <c r="AA449" s="34"/>
      <c r="AB449" s="34"/>
      <c r="AC449" s="33"/>
      <c r="AD449" s="33"/>
      <c r="AE449" s="33"/>
      <c r="AF449" s="33"/>
      <c r="AG449" s="33"/>
      <c r="AH449" s="33"/>
      <c r="AI449" s="33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6">
        <v>91.435374149659907</v>
      </c>
      <c r="AY449" s="36">
        <v>260.23356009070301</v>
      </c>
      <c r="AZ449" s="37">
        <v>441920.24313196802</v>
      </c>
      <c r="BA449" s="37">
        <v>147592.77246243501</v>
      </c>
      <c r="BB449" s="34"/>
      <c r="BC449" s="34" t="s">
        <v>112</v>
      </c>
      <c r="BD449" s="34">
        <v>9.6609912726269904</v>
      </c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</row>
    <row r="450" spans="1:72" s="1" customFormat="1" ht="28.7" customHeight="1" x14ac:dyDescent="0.15"/>
    <row r="451" spans="1:72" x14ac:dyDescent="0.2">
      <c r="AU451" s="39">
        <f>+'[1]REPORTE DE COBRANZA'!C34</f>
        <v>304675.29732930061</v>
      </c>
    </row>
    <row r="452" spans="1:72" x14ac:dyDescent="0.2">
      <c r="AU452" s="39">
        <f>+'[1]REPORTE DE COBRANZA'!E34</f>
        <v>1839431.2626999998</v>
      </c>
    </row>
    <row r="455" spans="1:72" x14ac:dyDescent="0.2">
      <c r="AU455" s="40">
        <f>+AU447-AU451</f>
        <v>3362.7191192814498</v>
      </c>
    </row>
    <row r="456" spans="1:72" x14ac:dyDescent="0.2">
      <c r="AU456" s="40">
        <f>+AU448-AU452</f>
        <v>0</v>
      </c>
    </row>
    <row r="458" spans="1:72" x14ac:dyDescent="0.2">
      <c r="AT458" s="41" t="s">
        <v>756</v>
      </c>
      <c r="AU458" s="40">
        <f>+'[1]REPORTE DE COBRANZA'!C32</f>
        <v>3362.7134434976629</v>
      </c>
    </row>
  </sheetData>
  <autoFilter ref="A2:BU449" xr:uid="{5B0ED9B2-FF62-4E3A-9E25-64ED4F880001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2023-08-24T16:46:43Z</dcterms:created>
  <dcterms:modified xsi:type="dcterms:W3CDTF">2023-08-24T16:48:01Z</dcterms:modified>
</cp:coreProperties>
</file>