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ADMINISTRACIÓN MAESTRA\2023\05\CxC\"/>
    </mc:Choice>
  </mc:AlternateContent>
  <xr:revisionPtr revIDLastSave="0" documentId="8_{A992B912-E97D-4C29-BB53-3A6224ECF082}" xr6:coauthVersionLast="47" xr6:coauthVersionMax="47" xr10:uidLastSave="{00000000-0000-0000-0000-000000000000}"/>
  <bookViews>
    <workbookView xWindow="-120" yWindow="-120" windowWidth="20730" windowHeight="11160" xr2:uid="{8EF7D3C6-4956-4A59-96ED-35C0FD23FA69}"/>
  </bookViews>
  <sheets>
    <sheet name="CxC" sheetId="1" r:id="rId1"/>
  </sheets>
  <definedNames>
    <definedName name="_xlnm._FilterDatabase" localSheetId="0" hidden="1">CxC!$A$2:$BT$267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66" i="1" l="1"/>
  <c r="AV266" i="1"/>
  <c r="AT266" i="1"/>
  <c r="AS266" i="1"/>
  <c r="AR266" i="1"/>
  <c r="AQ266" i="1"/>
  <c r="AP266" i="1"/>
  <c r="AO266" i="1"/>
  <c r="AN266" i="1"/>
  <c r="AM266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AW265" i="1"/>
  <c r="AV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266" i="1" s="1"/>
  <c r="AU274" i="1" s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U265" i="1" s="1"/>
  <c r="AU273" i="1" s="1"/>
</calcChain>
</file>

<file path=xl/sharedStrings.xml><?xml version="1.0" encoding="utf-8"?>
<sst xmlns="http://schemas.openxmlformats.org/spreadsheetml/2006/main" count="2678" uniqueCount="524">
  <si>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</si>
  <si>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</si>
  <si>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</si>
  <si>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</si>
  <si>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</si>
  <si>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</si>
  <si>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</si>
  <si>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</si>
  <si>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</si>
  <si>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</si>
  <si>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</si>
  <si>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</si>
  <si>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</si>
  <si>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</si>
  <si>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</si>
  <si>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</si>
  <si>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</si>
  <si>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</si>
  <si>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</si>
  <si>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</si>
  <si>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</si>
  <si>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</si>
  <si>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</si>
  <si>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</si>
  <si>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</si>
  <si>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</si>
  <si>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</si>
  <si>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</si>
  <si>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</si>
  <si>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</si>
  <si>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</si>
  <si>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</si>
  <si>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</si>
  <si>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</si>
  <si>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</si>
  <si>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</si>
  <si>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</si>
  <si>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</si>
  <si>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</si>
  <si>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</si>
  <si>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</si>
  <si>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</si>
  <si>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</si>
  <si>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</si>
  <si>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</si>
  <si>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</si>
  <si>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</si>
  <si>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</si>
  <si>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</si>
  <si>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</si>
  <si>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</si>
  <si>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</si>
  <si>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</si>
  <si>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</si>
  <si>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</si>
  <si>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</si>
  <si>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</si>
  <si>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</si>
  <si>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</si>
  <si>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</si>
  <si>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</si>
  <si>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</si>
  <si>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</si>
  <si>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</si>
  <si>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</si>
  <si>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</si>
  <si>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</si>
  <si>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</si>
  <si>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</si>
  <si>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</si>
  <si>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</si>
  <si>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</si>
  <si>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Hipotecaria Crédito y Casa</t>
  </si>
  <si>
    <t>MXMACFW 06U</t>
  </si>
  <si>
    <t>13226</t>
  </si>
  <si>
    <t>Formal</t>
  </si>
  <si>
    <t>BCN</t>
  </si>
  <si>
    <t>MEXICALI</t>
  </si>
  <si>
    <t>21353</t>
  </si>
  <si>
    <t>Al Corriente</t>
  </si>
  <si>
    <t>UDIS</t>
  </si>
  <si>
    <t>No</t>
  </si>
  <si>
    <t>13628</t>
  </si>
  <si>
    <t>TIJUANA</t>
  </si>
  <si>
    <t>Proceso Judicial</t>
  </si>
  <si>
    <t>17917</t>
  </si>
  <si>
    <t>JAL</t>
  </si>
  <si>
    <t>GUADALAJARA</t>
  </si>
  <si>
    <t>44755</t>
  </si>
  <si>
    <t>18658</t>
  </si>
  <si>
    <t>GTO</t>
  </si>
  <si>
    <t>CELAYA</t>
  </si>
  <si>
    <t>38016</t>
  </si>
  <si>
    <t>19308</t>
  </si>
  <si>
    <t>LEON</t>
  </si>
  <si>
    <t>37200</t>
  </si>
  <si>
    <t>19599</t>
  </si>
  <si>
    <t>TLAJOMULCO DE ZU¥IGA</t>
  </si>
  <si>
    <t>45653</t>
  </si>
  <si>
    <t>23818</t>
  </si>
  <si>
    <t>BCS</t>
  </si>
  <si>
    <t>LA PAZ</t>
  </si>
  <si>
    <t>24232</t>
  </si>
  <si>
    <t>YUC</t>
  </si>
  <si>
    <t>MERIDA</t>
  </si>
  <si>
    <t>97130</t>
  </si>
  <si>
    <t>24790</t>
  </si>
  <si>
    <t>QRO</t>
  </si>
  <si>
    <t>SANTIAGO DE QUERETARO</t>
  </si>
  <si>
    <t>76158</t>
  </si>
  <si>
    <t>2528</t>
  </si>
  <si>
    <t>SIN</t>
  </si>
  <si>
    <t>CULIACAN</t>
  </si>
  <si>
    <t>80063</t>
  </si>
  <si>
    <t>Hipotecaria Su Casita</t>
  </si>
  <si>
    <t>3000000181145</t>
  </si>
  <si>
    <t>QR</t>
  </si>
  <si>
    <t>0</t>
  </si>
  <si>
    <t>77536</t>
  </si>
  <si>
    <t>3000000183343</t>
  </si>
  <si>
    <t>EM</t>
  </si>
  <si>
    <t>55765</t>
  </si>
  <si>
    <t>3000000185582</t>
  </si>
  <si>
    <t>3000000189375</t>
  </si>
  <si>
    <t>80158</t>
  </si>
  <si>
    <t>Pesos</t>
  </si>
  <si>
    <t>3000000190714</t>
  </si>
  <si>
    <t>QUINTANA ROO</t>
  </si>
  <si>
    <t>77518</t>
  </si>
  <si>
    <t>3000000191203</t>
  </si>
  <si>
    <t>22237</t>
  </si>
  <si>
    <t>Morosidad</t>
  </si>
  <si>
    <t>3000000191381</t>
  </si>
  <si>
    <t>SOLIDARIDAD</t>
  </si>
  <si>
    <t>77710</t>
  </si>
  <si>
    <t>3000000192609</t>
  </si>
  <si>
    <t>22244</t>
  </si>
  <si>
    <t>3000000192759</t>
  </si>
  <si>
    <t>3000000193166</t>
  </si>
  <si>
    <t>21378</t>
  </si>
  <si>
    <t>3000000193516</t>
  </si>
  <si>
    <t>ENSENADA</t>
  </si>
  <si>
    <t>22813</t>
  </si>
  <si>
    <t>3000000193651</t>
  </si>
  <si>
    <t>BENITO JUAREZ</t>
  </si>
  <si>
    <t>3000000194216</t>
  </si>
  <si>
    <t>NL</t>
  </si>
  <si>
    <t>GUADALUPE</t>
  </si>
  <si>
    <t>64780</t>
  </si>
  <si>
    <t>3000000194305</t>
  </si>
  <si>
    <t>77725</t>
  </si>
  <si>
    <t>3000000194316</t>
  </si>
  <si>
    <t>22236</t>
  </si>
  <si>
    <t>3000000194329</t>
  </si>
  <si>
    <t>3000000194339</t>
  </si>
  <si>
    <t>GUANAJUATO</t>
  </si>
  <si>
    <t>36256</t>
  </si>
  <si>
    <t>3000000195405</t>
  </si>
  <si>
    <t>ACOLMAN</t>
  </si>
  <si>
    <t>55870</t>
  </si>
  <si>
    <t>3000000195419</t>
  </si>
  <si>
    <t>TECAMAC</t>
  </si>
  <si>
    <t>55749</t>
  </si>
  <si>
    <t>3000000195601</t>
  </si>
  <si>
    <t>21355</t>
  </si>
  <si>
    <t>3000000195611</t>
  </si>
  <si>
    <t>SON</t>
  </si>
  <si>
    <t>CAJEME</t>
  </si>
  <si>
    <t>3000000195697</t>
  </si>
  <si>
    <t>21000</t>
  </si>
  <si>
    <t>3000000195797</t>
  </si>
  <si>
    <t>3000000196285</t>
  </si>
  <si>
    <t>37358</t>
  </si>
  <si>
    <t>3000000196327</t>
  </si>
  <si>
    <t>3000000201458</t>
  </si>
  <si>
    <t>3000000205691</t>
  </si>
  <si>
    <t>3000000205715</t>
  </si>
  <si>
    <t>DF</t>
  </si>
  <si>
    <t>MIGUEL HIDALGO</t>
  </si>
  <si>
    <t>11500</t>
  </si>
  <si>
    <t>3000000205731</t>
  </si>
  <si>
    <t>ECATEPEC</t>
  </si>
  <si>
    <t>7969</t>
  </si>
  <si>
    <t>3000000205779</t>
  </si>
  <si>
    <t>3000000205788</t>
  </si>
  <si>
    <t>CIUDAD CANCÚN, MUNICIPIO DE BENITO JUÁREZ</t>
  </si>
  <si>
    <t>3000000206713</t>
  </si>
  <si>
    <t>HERMOSILLO</t>
  </si>
  <si>
    <t>3000000206720</t>
  </si>
  <si>
    <t>3000000206731</t>
  </si>
  <si>
    <t>55075</t>
  </si>
  <si>
    <t>3000000206772</t>
  </si>
  <si>
    <t>Coacalco de Berriozábal</t>
  </si>
  <si>
    <t>55712</t>
  </si>
  <si>
    <t>3000000206815</t>
  </si>
  <si>
    <t>44730</t>
  </si>
  <si>
    <t>3000000206833</t>
  </si>
  <si>
    <t>77714</t>
  </si>
  <si>
    <t>3000000206983</t>
  </si>
  <si>
    <t>22253</t>
  </si>
  <si>
    <t>3000000207187</t>
  </si>
  <si>
    <t>Quintana Roo</t>
  </si>
  <si>
    <t>3000000207735</t>
  </si>
  <si>
    <t>3000000207752</t>
  </si>
  <si>
    <t>3000000207819</t>
  </si>
  <si>
    <t>3000000207824</t>
  </si>
  <si>
    <t>Ciudad Obregón</t>
  </si>
  <si>
    <t>3000000207844</t>
  </si>
  <si>
    <t>3000000207855</t>
  </si>
  <si>
    <t>3000000207925</t>
  </si>
  <si>
    <t>3000000207991</t>
  </si>
  <si>
    <t>3000000208025</t>
  </si>
  <si>
    <t>Ciudad de Cancún, Municipio de Benito Juárez</t>
  </si>
  <si>
    <t>3000000208034</t>
  </si>
  <si>
    <t>NUEVO LEON</t>
  </si>
  <si>
    <t>3000000208041</t>
  </si>
  <si>
    <t>TAM</t>
  </si>
  <si>
    <t>TAMAULIPAS</t>
  </si>
  <si>
    <t>3000000208064</t>
  </si>
  <si>
    <t>ESTADO DE MÉXICO</t>
  </si>
  <si>
    <t>3000000208075</t>
  </si>
  <si>
    <t>SONORA</t>
  </si>
  <si>
    <t>3000000208196</t>
  </si>
  <si>
    <t>Solidaridad</t>
  </si>
  <si>
    <t>3000000208438</t>
  </si>
  <si>
    <t>3000000208509</t>
  </si>
  <si>
    <t>3000000208523</t>
  </si>
  <si>
    <t>Tijuana</t>
  </si>
  <si>
    <t>3000000208530</t>
  </si>
  <si>
    <t>Mexicali</t>
  </si>
  <si>
    <t>3000000208531</t>
  </si>
  <si>
    <t>3000000208683</t>
  </si>
  <si>
    <t>3000000209094</t>
  </si>
  <si>
    <t>DISTRITO FEDERAL</t>
  </si>
  <si>
    <t>3000000209139</t>
  </si>
  <si>
    <t>PUERTO VALLARTA</t>
  </si>
  <si>
    <t>3000000209174</t>
  </si>
  <si>
    <t>3010010101820446</t>
  </si>
  <si>
    <t>JUAREZ</t>
  </si>
  <si>
    <t>67250</t>
  </si>
  <si>
    <t>3010010101821220</t>
  </si>
  <si>
    <t>TLAQUEPAQUE</t>
  </si>
  <si>
    <t>45602</t>
  </si>
  <si>
    <t>3010010101822509</t>
  </si>
  <si>
    <t>PUE</t>
  </si>
  <si>
    <t>TEHUACAN</t>
  </si>
  <si>
    <t>75855</t>
  </si>
  <si>
    <t>3010010101830346</t>
  </si>
  <si>
    <t>77500</t>
  </si>
  <si>
    <t>3010010101835881</t>
  </si>
  <si>
    <t>COA</t>
  </si>
  <si>
    <t>TORREON</t>
  </si>
  <si>
    <t>27294</t>
  </si>
  <si>
    <t>3010010101848454</t>
  </si>
  <si>
    <t>APODACA</t>
  </si>
  <si>
    <t>66600</t>
  </si>
  <si>
    <t>3010010101851318</t>
  </si>
  <si>
    <t>55882</t>
  </si>
  <si>
    <t>3012010101004165</t>
  </si>
  <si>
    <t>22890</t>
  </si>
  <si>
    <t>3012010101007036</t>
  </si>
  <si>
    <t>LA PRESA</t>
  </si>
  <si>
    <t>22680</t>
  </si>
  <si>
    <t>3012010101007358</t>
  </si>
  <si>
    <t>3012010101016870</t>
  </si>
  <si>
    <t>Informal</t>
  </si>
  <si>
    <t>3012010101017050</t>
  </si>
  <si>
    <t>3012010101018892</t>
  </si>
  <si>
    <t>3012010101019312</t>
  </si>
  <si>
    <t>DE CHICOLOAPAN</t>
  </si>
  <si>
    <t>56370</t>
  </si>
  <si>
    <t>3012010101021730</t>
  </si>
  <si>
    <t>48280</t>
  </si>
  <si>
    <t>3012010101028891</t>
  </si>
  <si>
    <t>85137</t>
  </si>
  <si>
    <t>3012010101036233</t>
  </si>
  <si>
    <t>22255</t>
  </si>
  <si>
    <t>3012010101036340</t>
  </si>
  <si>
    <t>22000</t>
  </si>
  <si>
    <t>3012010101037470</t>
  </si>
  <si>
    <t>3012010101037744</t>
  </si>
  <si>
    <t>CHI</t>
  </si>
  <si>
    <t>32695</t>
  </si>
  <si>
    <t>3012010101038312</t>
  </si>
  <si>
    <t>3012010101038601</t>
  </si>
  <si>
    <t>22895</t>
  </si>
  <si>
    <t>3012010101040714</t>
  </si>
  <si>
    <t>3012010101042140</t>
  </si>
  <si>
    <t>3012010101053618</t>
  </si>
  <si>
    <t>3012010101058344</t>
  </si>
  <si>
    <t>CHIHUAHUA</t>
  </si>
  <si>
    <t>31370</t>
  </si>
  <si>
    <t>3012010101060191</t>
  </si>
  <si>
    <t>3012010101060282</t>
  </si>
  <si>
    <t>3012010101063476</t>
  </si>
  <si>
    <t>CHICOLOAPAN</t>
  </si>
  <si>
    <t>3012010101065232</t>
  </si>
  <si>
    <t>3012010101065331</t>
  </si>
  <si>
    <t>3012010101068640</t>
  </si>
  <si>
    <t>3012010101068830</t>
  </si>
  <si>
    <t>77539</t>
  </si>
  <si>
    <t>3012010101070141</t>
  </si>
  <si>
    <t>80247</t>
  </si>
  <si>
    <t>3012010101071438</t>
  </si>
  <si>
    <t>3012010101071800</t>
  </si>
  <si>
    <t>3012010101071826</t>
  </si>
  <si>
    <t>3012010101072733</t>
  </si>
  <si>
    <t>3012010101073160</t>
  </si>
  <si>
    <t>3012010101073731</t>
  </si>
  <si>
    <t>3012010101076072</t>
  </si>
  <si>
    <t>3012010101079423</t>
  </si>
  <si>
    <t>3012010101081387</t>
  </si>
  <si>
    <t>83296</t>
  </si>
  <si>
    <t>3012010101081882</t>
  </si>
  <si>
    <t>3012010101081932</t>
  </si>
  <si>
    <t>IXTAPALUCA</t>
  </si>
  <si>
    <t>56535</t>
  </si>
  <si>
    <t>3012010101083052</t>
  </si>
  <si>
    <t>3012010101087277</t>
  </si>
  <si>
    <t>3012010101088655</t>
  </si>
  <si>
    <t>85134</t>
  </si>
  <si>
    <t>3012010101090222</t>
  </si>
  <si>
    <t>3012010101091188</t>
  </si>
  <si>
    <t>45601</t>
  </si>
  <si>
    <t>3012010101091873</t>
  </si>
  <si>
    <t>3012010101092368</t>
  </si>
  <si>
    <t>3012010101092764</t>
  </si>
  <si>
    <t>83287</t>
  </si>
  <si>
    <t>3012010101092814</t>
  </si>
  <si>
    <t>3012010101093176</t>
  </si>
  <si>
    <t>22245</t>
  </si>
  <si>
    <t>3012010101093531</t>
  </si>
  <si>
    <t>3012010101093861</t>
  </si>
  <si>
    <t>3012010101097714</t>
  </si>
  <si>
    <t>MICH</t>
  </si>
  <si>
    <t>TARIMBARO</t>
  </si>
  <si>
    <t>58891</t>
  </si>
  <si>
    <t>3012010101098241</t>
  </si>
  <si>
    <t>Ensenada</t>
  </si>
  <si>
    <t>22785</t>
  </si>
  <si>
    <t>3012010101098969</t>
  </si>
  <si>
    <t>83293</t>
  </si>
  <si>
    <t>3012010101098985</t>
  </si>
  <si>
    <t>3012010101100096</t>
  </si>
  <si>
    <t>3012010101100609</t>
  </si>
  <si>
    <t>3012010101100997</t>
  </si>
  <si>
    <t>3012010101101011</t>
  </si>
  <si>
    <t>3012010101101110</t>
  </si>
  <si>
    <t>3012010101101862</t>
  </si>
  <si>
    <t>3012010101102258</t>
  </si>
  <si>
    <t>3012010101102464</t>
  </si>
  <si>
    <t>3012010101102613</t>
  </si>
  <si>
    <t>3012010101102621</t>
  </si>
  <si>
    <t>3012010101103017</t>
  </si>
  <si>
    <t>3012010101103033</t>
  </si>
  <si>
    <t>3012010101103066</t>
  </si>
  <si>
    <t>3012010101103116</t>
  </si>
  <si>
    <t>3012010101104494</t>
  </si>
  <si>
    <t>PUEBLA</t>
  </si>
  <si>
    <t>72490</t>
  </si>
  <si>
    <t>3012010101104676</t>
  </si>
  <si>
    <t>3012010101105616</t>
  </si>
  <si>
    <t>Liquidado</t>
  </si>
  <si>
    <t>22600</t>
  </si>
  <si>
    <t>3012010101105996</t>
  </si>
  <si>
    <t>3012010101106499</t>
  </si>
  <si>
    <t>3012010101106770</t>
  </si>
  <si>
    <t>22200</t>
  </si>
  <si>
    <t>3012010101110236</t>
  </si>
  <si>
    <t>3012010101110707</t>
  </si>
  <si>
    <t>3012010101111192</t>
  </si>
  <si>
    <t>3012010101111200</t>
  </si>
  <si>
    <t>3012010101111846</t>
  </si>
  <si>
    <t>3012010101112737</t>
  </si>
  <si>
    <t>21385</t>
  </si>
  <si>
    <t>3012010101113933</t>
  </si>
  <si>
    <t>3012010101119690</t>
  </si>
  <si>
    <t>3012010101123726</t>
  </si>
  <si>
    <t>3012010101126034</t>
  </si>
  <si>
    <t>55060</t>
  </si>
  <si>
    <t>3012010101126174</t>
  </si>
  <si>
    <t>3012010101126497</t>
  </si>
  <si>
    <t>3012010101127396</t>
  </si>
  <si>
    <t>3012010101127461</t>
  </si>
  <si>
    <t>3012010101127479</t>
  </si>
  <si>
    <t>3012010101128121</t>
  </si>
  <si>
    <t>Inmuebles Recuperados</t>
  </si>
  <si>
    <t>3012010101130085</t>
  </si>
  <si>
    <t>3012010101130176</t>
  </si>
  <si>
    <t>3012010101130523</t>
  </si>
  <si>
    <t>3012010101136298</t>
  </si>
  <si>
    <t>3012010101138096</t>
  </si>
  <si>
    <t>3012010101138245</t>
  </si>
  <si>
    <t>3012010101138625</t>
  </si>
  <si>
    <t>3012010101138971</t>
  </si>
  <si>
    <t>3012010101140027</t>
  </si>
  <si>
    <t>31000</t>
  </si>
  <si>
    <t>3012010101142056</t>
  </si>
  <si>
    <t>72590</t>
  </si>
  <si>
    <t>3012010101142429</t>
  </si>
  <si>
    <t>3012010101142544</t>
  </si>
  <si>
    <t>3012010101145299</t>
  </si>
  <si>
    <t>3012010101145356</t>
  </si>
  <si>
    <t>3012010101145687</t>
  </si>
  <si>
    <t>3012010101146420</t>
  </si>
  <si>
    <t>3012010101146578</t>
  </si>
  <si>
    <t>3012010101146925</t>
  </si>
  <si>
    <t>3012010101147204</t>
  </si>
  <si>
    <t>22203</t>
  </si>
  <si>
    <t>3012010101147287</t>
  </si>
  <si>
    <t>3012010101147303</t>
  </si>
  <si>
    <t>3012010101147394</t>
  </si>
  <si>
    <t>3012010101147519</t>
  </si>
  <si>
    <t>3012010101147592</t>
  </si>
  <si>
    <t>3012010101147618</t>
  </si>
  <si>
    <t>3012010101149127</t>
  </si>
  <si>
    <t>22643</t>
  </si>
  <si>
    <t>3012010101150364</t>
  </si>
  <si>
    <t>3012010101150398</t>
  </si>
  <si>
    <t>3012010101150695</t>
  </si>
  <si>
    <t>3012010101152014</t>
  </si>
  <si>
    <t>OAX</t>
  </si>
  <si>
    <t>VILLA DE ZAACHILA</t>
  </si>
  <si>
    <t>71250</t>
  </si>
  <si>
    <t>3012010101152345</t>
  </si>
  <si>
    <t>3012010101152477</t>
  </si>
  <si>
    <t>3012010101155512</t>
  </si>
  <si>
    <t>3012010101155660</t>
  </si>
  <si>
    <t>3012010101156940</t>
  </si>
  <si>
    <t>3012010101157518</t>
  </si>
  <si>
    <t>3012010101157666</t>
  </si>
  <si>
    <t>3012010101160181</t>
  </si>
  <si>
    <t>3012010101160215</t>
  </si>
  <si>
    <t>3012010101160314</t>
  </si>
  <si>
    <t>3012010101162500</t>
  </si>
  <si>
    <t>3012010101163193</t>
  </si>
  <si>
    <t>AHOME</t>
  </si>
  <si>
    <t>81271</t>
  </si>
  <si>
    <t>3012010101165297</t>
  </si>
  <si>
    <t>3012010101165677</t>
  </si>
  <si>
    <t>3012010101165685</t>
  </si>
  <si>
    <t>3012010101167335</t>
  </si>
  <si>
    <t>3012010101169141</t>
  </si>
  <si>
    <t>3012010101172152</t>
  </si>
  <si>
    <t>3012010101173044</t>
  </si>
  <si>
    <t>3012010101173903</t>
  </si>
  <si>
    <t>22117</t>
  </si>
  <si>
    <t>3012010101174018</t>
  </si>
  <si>
    <t>3012010101174273</t>
  </si>
  <si>
    <t>3012010101174620</t>
  </si>
  <si>
    <t>3012010101176294</t>
  </si>
  <si>
    <t>ALTAMIRA</t>
  </si>
  <si>
    <t>89600</t>
  </si>
  <si>
    <t>3012010101991973</t>
  </si>
  <si>
    <t>3030010102241428</t>
  </si>
  <si>
    <t>CIUDAD MADERO</t>
  </si>
  <si>
    <t>89506</t>
  </si>
  <si>
    <t>3030010102487765</t>
  </si>
  <si>
    <t>3030010102487864</t>
  </si>
  <si>
    <t>3030010102487872</t>
  </si>
  <si>
    <t>3030010102487914</t>
  </si>
  <si>
    <t>3030010102487971</t>
  </si>
  <si>
    <t>3030010102488284</t>
  </si>
  <si>
    <t>LOS CABOS</t>
  </si>
  <si>
    <t>23400</t>
  </si>
  <si>
    <t>3030010102490991</t>
  </si>
  <si>
    <t>3030010102491080</t>
  </si>
  <si>
    <t>3030010102491734</t>
  </si>
  <si>
    <t>3030010102492146</t>
  </si>
  <si>
    <t>3030010102492567</t>
  </si>
  <si>
    <t>3030010102493995</t>
  </si>
  <si>
    <t>22683</t>
  </si>
  <si>
    <t>3030010102497392</t>
  </si>
  <si>
    <t>3030010102498853</t>
  </si>
  <si>
    <t>3030010102499158</t>
  </si>
  <si>
    <t>3030010102501201</t>
  </si>
  <si>
    <t>3030010102506572</t>
  </si>
  <si>
    <t>3030010102508453</t>
  </si>
  <si>
    <t>3030010102511598</t>
  </si>
  <si>
    <t>3030010102520060</t>
  </si>
  <si>
    <t>3030010102520680</t>
  </si>
  <si>
    <t>3030010102523072</t>
  </si>
  <si>
    <t>Hipotecaria Vértice</t>
  </si>
  <si>
    <t>356010006</t>
  </si>
  <si>
    <t>22830</t>
  </si>
  <si>
    <t>Hipotecaria Nacional</t>
  </si>
  <si>
    <t>38-400007</t>
  </si>
  <si>
    <t>IRAPUATO</t>
  </si>
  <si>
    <t>36660</t>
  </si>
  <si>
    <t>4276</t>
  </si>
  <si>
    <t>NUEVO LAREDO</t>
  </si>
  <si>
    <t>88285</t>
  </si>
  <si>
    <t>45452</t>
  </si>
  <si>
    <t>11320</t>
  </si>
  <si>
    <t>4858</t>
  </si>
  <si>
    <t>5175</t>
  </si>
  <si>
    <t>5337</t>
  </si>
  <si>
    <t>6149</t>
  </si>
  <si>
    <t>62-400002</t>
  </si>
  <si>
    <t>MONCLOVA</t>
  </si>
  <si>
    <t>25750</t>
  </si>
  <si>
    <t>69-400001</t>
  </si>
  <si>
    <t>SLP</t>
  </si>
  <si>
    <t>MATEHUALA</t>
  </si>
  <si>
    <t>78700</t>
  </si>
  <si>
    <t>9-400004</t>
  </si>
  <si>
    <t>SAN LUIS POTOSI</t>
  </si>
  <si>
    <t>45625</t>
  </si>
  <si>
    <t>3012010101152931</t>
  </si>
  <si>
    <t>VENTA</t>
  </si>
  <si>
    <t>3010010101850351</t>
  </si>
  <si>
    <t>3012010101173234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</si>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</sst>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\/dd\/yyyy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2" borderId="0" xfId="2" applyFont="1" applyFill="1" applyAlignment="1">
      <alignment horizontal="left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3" fillId="4" borderId="1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left" wrapText="1"/>
    </xf>
    <xf numFmtId="49" fontId="4" fillId="5" borderId="2" xfId="2" applyNumberFormat="1" applyFont="1" applyFill="1" applyBorder="1" applyAlignment="1">
      <alignment horizontal="center" wrapText="1"/>
    </xf>
    <xf numFmtId="164" fontId="4" fillId="5" borderId="2" xfId="2" applyNumberFormat="1" applyFont="1" applyFill="1" applyBorder="1" applyAlignment="1">
      <alignment horizontal="center" wrapText="1"/>
    </xf>
    <xf numFmtId="49" fontId="4" fillId="5" borderId="2" xfId="2" applyNumberFormat="1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center" wrapText="1"/>
    </xf>
    <xf numFmtId="4" fontId="4" fillId="5" borderId="2" xfId="2" applyNumberFormat="1" applyFont="1" applyFill="1" applyBorder="1" applyAlignment="1">
      <alignment horizontal="right" wrapText="1"/>
    </xf>
    <xf numFmtId="1" fontId="4" fillId="5" borderId="2" xfId="2" applyNumberFormat="1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64" fontId="4" fillId="5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left" wrapText="1"/>
    </xf>
    <xf numFmtId="49" fontId="4" fillId="2" borderId="2" xfId="2" applyNumberFormat="1" applyFont="1" applyFill="1" applyBorder="1" applyAlignment="1">
      <alignment horizontal="center" wrapText="1"/>
    </xf>
    <xf numFmtId="164" fontId="4" fillId="2" borderId="2" xfId="2" applyNumberFormat="1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wrapText="1"/>
    </xf>
    <xf numFmtId="4" fontId="4" fillId="2" borderId="2" xfId="2" applyNumberFormat="1" applyFont="1" applyFill="1" applyBorder="1" applyAlignment="1">
      <alignment horizontal="right" wrapText="1"/>
    </xf>
    <xf numFmtId="1" fontId="4" fillId="2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164" fontId="4" fillId="2" borderId="2" xfId="2" applyNumberFormat="1" applyFont="1" applyFill="1" applyBorder="1" applyAlignment="1">
      <alignment horizontal="right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4" borderId="2" xfId="2" applyNumberFormat="1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9" fontId="5" fillId="2" borderId="2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right" vertical="center"/>
    </xf>
    <xf numFmtId="0" fontId="7" fillId="2" borderId="2" xfId="2" applyFont="1" applyFill="1" applyBorder="1" applyAlignment="1">
      <alignment horizontal="right" vertical="center"/>
    </xf>
    <xf numFmtId="1" fontId="4" fillId="2" borderId="2" xfId="2" applyNumberFormat="1" applyFont="1" applyFill="1" applyBorder="1" applyAlignment="1">
      <alignment horizontal="right" vertical="center"/>
    </xf>
    <xf numFmtId="4" fontId="4" fillId="2" borderId="2" xfId="2" applyNumberFormat="1" applyFont="1" applyFill="1" applyBorder="1" applyAlignment="1">
      <alignment horizontal="right" vertical="center"/>
    </xf>
    <xf numFmtId="0" fontId="1" fillId="0" borderId="0" xfId="2"/>
    <xf numFmtId="43" fontId="7" fillId="0" borderId="0" xfId="1" applyFont="1" applyBorder="1"/>
    <xf numFmtId="43" fontId="1" fillId="0" borderId="0" xfId="2" applyNumberFormat="1"/>
    <xf numFmtId="0" fontId="1" fillId="0" borderId="0" xfId="2" applyAlignment="1">
      <alignment horizontal="right"/>
    </xf>
    <xf numFmtId="2" fontId="1" fillId="0" borderId="0" xfId="2" applyNumberFormat="1"/>
  </cellXfs>
  <cellStyles count="3">
    <cellStyle name="Millares" xfId="1" builtinId="3"/>
    <cellStyle name="Normal" xfId="0" builtinId="0"/>
    <cellStyle name="Normal 4" xfId="2" xr:uid="{91778CC3-7A98-46F3-BCC9-6DF5C213CC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43E31-1266-4554-AFA3-D176B69C317C}">
  <dimension ref="A1:BT275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6.28515625" style="39" customWidth="1"/>
    <col min="2" max="2" width="14.7109375" style="39" customWidth="1"/>
    <col min="3" max="3" width="13.85546875" style="39" customWidth="1"/>
    <col min="4" max="4" width="11.140625" style="39" customWidth="1"/>
    <col min="5" max="5" width="11.85546875" style="39" customWidth="1"/>
    <col min="6" max="6" width="8.42578125" style="39" customWidth="1"/>
    <col min="7" max="7" width="10.42578125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8" width="10.85546875" style="39" customWidth="1"/>
    <col min="19" max="19" width="11.42578125" style="39" customWidth="1"/>
    <col min="20" max="20" width="12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7" width="11" style="39" bestFit="1" customWidth="1"/>
    <col min="48" max="48" width="10.140625" style="39" customWidth="1"/>
    <col min="49" max="49" width="11.140625" style="39" customWidth="1"/>
    <col min="50" max="50" width="8" style="39" customWidth="1"/>
    <col min="51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2" s="1" customFormat="1" ht="10.7" customHeight="1" x14ac:dyDescent="0.15"/>
    <row r="2" spans="1:72" s="1" customFormat="1" ht="50.2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45078</v>
      </c>
      <c r="E3" s="8" t="s">
        <v>74</v>
      </c>
      <c r="F3" s="9">
        <v>0</v>
      </c>
      <c r="G3" s="9">
        <v>0</v>
      </c>
      <c r="H3" s="10">
        <v>47465.86</v>
      </c>
      <c r="I3" s="10">
        <v>0</v>
      </c>
      <c r="J3" s="10">
        <v>0</v>
      </c>
      <c r="K3" s="10">
        <v>47465.86</v>
      </c>
      <c r="L3" s="10">
        <v>309.14</v>
      </c>
      <c r="M3" s="10">
        <v>0</v>
      </c>
      <c r="N3" s="10">
        <v>0</v>
      </c>
      <c r="O3" s="10">
        <v>0</v>
      </c>
      <c r="P3" s="10">
        <v>309.14</v>
      </c>
      <c r="Q3" s="10">
        <v>0</v>
      </c>
      <c r="R3" s="10">
        <v>0</v>
      </c>
      <c r="S3" s="10">
        <v>47156.72</v>
      </c>
      <c r="T3" s="10">
        <v>0</v>
      </c>
      <c r="U3" s="10">
        <v>415.33</v>
      </c>
      <c r="V3" s="10">
        <v>0</v>
      </c>
      <c r="W3" s="10">
        <v>0</v>
      </c>
      <c r="X3" s="10">
        <v>415.33</v>
      </c>
      <c r="Y3" s="10">
        <v>0</v>
      </c>
      <c r="Z3" s="10">
        <v>0</v>
      </c>
      <c r="AA3" s="10">
        <v>0</v>
      </c>
      <c r="AB3" s="10">
        <v>132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94.21</v>
      </c>
      <c r="AI3" s="10">
        <v>0.23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3.5000000000000003E-2</v>
      </c>
      <c r="AR3" s="10">
        <v>0</v>
      </c>
      <c r="AS3" s="10">
        <v>0</v>
      </c>
      <c r="AT3" s="10">
        <v>0</v>
      </c>
      <c r="AU3" s="10">
        <f t="shared" ref="AU3:AU66" si="0">SUM(AB3:AR3,W3:Y3,O3:R3)-J3-AS3-AT3</f>
        <v>950.94499999999994</v>
      </c>
      <c r="AV3" s="10">
        <v>0</v>
      </c>
      <c r="AW3" s="10">
        <v>0</v>
      </c>
      <c r="AX3" s="11">
        <v>99</v>
      </c>
      <c r="AY3" s="11">
        <v>360</v>
      </c>
      <c r="AZ3" s="10">
        <v>263253.06</v>
      </c>
      <c r="BA3" s="10">
        <v>79200</v>
      </c>
      <c r="BB3" s="12">
        <v>90</v>
      </c>
      <c r="BC3" s="12">
        <v>53.587181818181797</v>
      </c>
      <c r="BD3" s="12">
        <v>10.5</v>
      </c>
      <c r="BE3" s="12"/>
      <c r="BF3" s="8" t="s">
        <v>75</v>
      </c>
      <c r="BG3" s="5"/>
      <c r="BH3" s="8" t="s">
        <v>76</v>
      </c>
      <c r="BI3" s="8" t="s">
        <v>77</v>
      </c>
      <c r="BJ3" s="8" t="s">
        <v>78</v>
      </c>
      <c r="BK3" s="8" t="s">
        <v>79</v>
      </c>
      <c r="BL3" s="6" t="s">
        <v>80</v>
      </c>
      <c r="BM3" s="12">
        <v>366915.87521472003</v>
      </c>
      <c r="BN3" s="6" t="s">
        <v>81</v>
      </c>
      <c r="BO3" s="12"/>
      <c r="BP3" s="13">
        <v>37097</v>
      </c>
      <c r="BQ3" s="13">
        <v>48054</v>
      </c>
      <c r="BR3" s="12">
        <v>0</v>
      </c>
      <c r="BS3" s="12">
        <v>132</v>
      </c>
      <c r="BT3" s="12">
        <v>0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45078</v>
      </c>
      <c r="E4" s="17" t="s">
        <v>82</v>
      </c>
      <c r="F4" s="18">
        <v>161</v>
      </c>
      <c r="G4" s="18">
        <v>160</v>
      </c>
      <c r="H4" s="19">
        <v>44863.31</v>
      </c>
      <c r="I4" s="19">
        <v>47130.04</v>
      </c>
      <c r="J4" s="19">
        <v>0</v>
      </c>
      <c r="K4" s="19">
        <v>91993.35</v>
      </c>
      <c r="L4" s="19">
        <v>526.39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91993.35</v>
      </c>
      <c r="T4" s="19">
        <v>96425.61</v>
      </c>
      <c r="U4" s="19">
        <v>365.26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96790.87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f t="shared" si="0"/>
        <v>0</v>
      </c>
      <c r="AV4" s="19">
        <v>47656.43</v>
      </c>
      <c r="AW4" s="19">
        <v>96790.87</v>
      </c>
      <c r="AX4" s="20">
        <v>65</v>
      </c>
      <c r="AY4" s="20">
        <v>300</v>
      </c>
      <c r="AZ4" s="19">
        <v>367132.28</v>
      </c>
      <c r="BA4" s="19">
        <v>99900</v>
      </c>
      <c r="BB4" s="21">
        <v>90</v>
      </c>
      <c r="BC4" s="21">
        <v>82.876891891891901</v>
      </c>
      <c r="BD4" s="21">
        <v>9.77</v>
      </c>
      <c r="BE4" s="21"/>
      <c r="BF4" s="17" t="s">
        <v>75</v>
      </c>
      <c r="BG4" s="14"/>
      <c r="BH4" s="17" t="s">
        <v>76</v>
      </c>
      <c r="BI4" s="17" t="s">
        <v>83</v>
      </c>
      <c r="BJ4" s="17"/>
      <c r="BK4" s="17" t="s">
        <v>84</v>
      </c>
      <c r="BL4" s="15" t="s">
        <v>80</v>
      </c>
      <c r="BM4" s="21">
        <v>715779.64983959997</v>
      </c>
      <c r="BN4" s="15" t="s">
        <v>81</v>
      </c>
      <c r="BO4" s="21"/>
      <c r="BP4" s="22">
        <v>37918</v>
      </c>
      <c r="BQ4" s="22">
        <v>47050</v>
      </c>
      <c r="BR4" s="21">
        <v>31466.99</v>
      </c>
      <c r="BS4" s="21">
        <v>71.67</v>
      </c>
      <c r="BT4" s="21">
        <v>44.52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45078</v>
      </c>
      <c r="E5" s="8" t="s">
        <v>85</v>
      </c>
      <c r="F5" s="9">
        <v>0</v>
      </c>
      <c r="G5" s="9">
        <v>0</v>
      </c>
      <c r="H5" s="10">
        <v>42523.97</v>
      </c>
      <c r="I5" s="10">
        <v>349.33</v>
      </c>
      <c r="J5" s="10">
        <v>0</v>
      </c>
      <c r="K5" s="10">
        <v>42873.3</v>
      </c>
      <c r="L5" s="10">
        <v>352.9</v>
      </c>
      <c r="M5" s="10">
        <v>0</v>
      </c>
      <c r="N5" s="10">
        <v>0</v>
      </c>
      <c r="O5" s="10">
        <v>349.33</v>
      </c>
      <c r="P5" s="10">
        <v>352.9</v>
      </c>
      <c r="Q5" s="10">
        <v>58.62</v>
      </c>
      <c r="R5" s="10">
        <v>0</v>
      </c>
      <c r="S5" s="10">
        <v>42112.45</v>
      </c>
      <c r="T5" s="10">
        <v>375.14</v>
      </c>
      <c r="U5" s="10">
        <v>371.57</v>
      </c>
      <c r="V5" s="10">
        <v>0</v>
      </c>
      <c r="W5" s="10">
        <v>375.14</v>
      </c>
      <c r="X5" s="10">
        <v>371.57</v>
      </c>
      <c r="Y5" s="10">
        <v>0</v>
      </c>
      <c r="Z5" s="10">
        <v>0</v>
      </c>
      <c r="AA5" s="10">
        <v>0</v>
      </c>
      <c r="AB5" s="10">
        <v>132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94.21</v>
      </c>
      <c r="AI5" s="10">
        <v>0.16</v>
      </c>
      <c r="AJ5" s="10">
        <v>132</v>
      </c>
      <c r="AK5" s="10">
        <v>0</v>
      </c>
      <c r="AL5" s="10">
        <v>0</v>
      </c>
      <c r="AM5" s="10">
        <v>0</v>
      </c>
      <c r="AN5" s="10">
        <v>0</v>
      </c>
      <c r="AO5" s="10">
        <v>93.17</v>
      </c>
      <c r="AP5" s="10">
        <v>0</v>
      </c>
      <c r="AQ5" s="10">
        <v>59.793999999999997</v>
      </c>
      <c r="AR5" s="10">
        <v>0</v>
      </c>
      <c r="AS5" s="10">
        <v>0</v>
      </c>
      <c r="AT5" s="10">
        <v>0</v>
      </c>
      <c r="AU5" s="10">
        <f t="shared" si="0"/>
        <v>2018.8939999999998</v>
      </c>
      <c r="AV5" s="10">
        <v>0</v>
      </c>
      <c r="AW5" s="10">
        <v>0</v>
      </c>
      <c r="AX5" s="11">
        <v>92</v>
      </c>
      <c r="AY5" s="11">
        <v>360</v>
      </c>
      <c r="AZ5" s="10">
        <v>255111.3</v>
      </c>
      <c r="BA5" s="10">
        <v>79200</v>
      </c>
      <c r="BB5" s="12">
        <v>90</v>
      </c>
      <c r="BC5" s="12">
        <v>47.855056818181801</v>
      </c>
      <c r="BD5" s="12">
        <v>10.5</v>
      </c>
      <c r="BE5" s="12"/>
      <c r="BF5" s="8" t="s">
        <v>75</v>
      </c>
      <c r="BG5" s="5"/>
      <c r="BH5" s="8" t="s">
        <v>86</v>
      </c>
      <c r="BI5" s="8" t="s">
        <v>87</v>
      </c>
      <c r="BJ5" s="8" t="s">
        <v>88</v>
      </c>
      <c r="BK5" s="8" t="s">
        <v>79</v>
      </c>
      <c r="BL5" s="6" t="s">
        <v>80</v>
      </c>
      <c r="BM5" s="12">
        <v>327667.54026119999</v>
      </c>
      <c r="BN5" s="6" t="s">
        <v>81</v>
      </c>
      <c r="BO5" s="12"/>
      <c r="BP5" s="13">
        <v>36880</v>
      </c>
      <c r="BQ5" s="13">
        <v>47837</v>
      </c>
      <c r="BR5" s="12">
        <v>0</v>
      </c>
      <c r="BS5" s="12">
        <v>132</v>
      </c>
      <c r="BT5" s="12">
        <v>0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45078</v>
      </c>
      <c r="E6" s="17" t="s">
        <v>89</v>
      </c>
      <c r="F6" s="18">
        <v>170</v>
      </c>
      <c r="G6" s="18">
        <v>169</v>
      </c>
      <c r="H6" s="19">
        <v>51195.11</v>
      </c>
      <c r="I6" s="19">
        <v>32189.759999999998</v>
      </c>
      <c r="J6" s="19">
        <v>0</v>
      </c>
      <c r="K6" s="19">
        <v>83384.87</v>
      </c>
      <c r="L6" s="19">
        <v>364.56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83384.87</v>
      </c>
      <c r="T6" s="19">
        <v>105938.65</v>
      </c>
      <c r="U6" s="19">
        <v>447.96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106386.61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9">
        <v>0</v>
      </c>
      <c r="AU6" s="19">
        <f t="shared" si="0"/>
        <v>0</v>
      </c>
      <c r="AV6" s="19">
        <v>32554.32</v>
      </c>
      <c r="AW6" s="19">
        <v>106386.61</v>
      </c>
      <c r="AX6" s="20">
        <v>92</v>
      </c>
      <c r="AY6" s="20">
        <v>360</v>
      </c>
      <c r="AZ6" s="19">
        <v>305469.18</v>
      </c>
      <c r="BA6" s="19">
        <v>88825</v>
      </c>
      <c r="BB6" s="21">
        <v>85</v>
      </c>
      <c r="BC6" s="21">
        <v>79.794133971291899</v>
      </c>
      <c r="BD6" s="21">
        <v>10.5</v>
      </c>
      <c r="BE6" s="21"/>
      <c r="BF6" s="17" t="s">
        <v>75</v>
      </c>
      <c r="BG6" s="14"/>
      <c r="BH6" s="17" t="s">
        <v>90</v>
      </c>
      <c r="BI6" s="17" t="s">
        <v>91</v>
      </c>
      <c r="BJ6" s="17" t="s">
        <v>92</v>
      </c>
      <c r="BK6" s="17" t="s">
        <v>84</v>
      </c>
      <c r="BL6" s="15" t="s">
        <v>80</v>
      </c>
      <c r="BM6" s="21">
        <v>648798.99525912001</v>
      </c>
      <c r="BN6" s="15" t="s">
        <v>81</v>
      </c>
      <c r="BO6" s="21"/>
      <c r="BP6" s="22">
        <v>36902</v>
      </c>
      <c r="BQ6" s="22">
        <v>47859</v>
      </c>
      <c r="BR6" s="21">
        <v>46188.7</v>
      </c>
      <c r="BS6" s="21">
        <v>148</v>
      </c>
      <c r="BT6" s="21">
        <v>46.56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45078</v>
      </c>
      <c r="E7" s="8" t="s">
        <v>93</v>
      </c>
      <c r="F7" s="9">
        <v>14</v>
      </c>
      <c r="G7" s="9">
        <v>14</v>
      </c>
      <c r="H7" s="10">
        <v>41039.050000000003</v>
      </c>
      <c r="I7" s="10">
        <v>3847.46</v>
      </c>
      <c r="J7" s="10">
        <v>0</v>
      </c>
      <c r="K7" s="10">
        <v>44886.51</v>
      </c>
      <c r="L7" s="10">
        <v>274.82</v>
      </c>
      <c r="M7" s="10">
        <v>0</v>
      </c>
      <c r="N7" s="10">
        <v>0</v>
      </c>
      <c r="O7" s="10">
        <v>241.15</v>
      </c>
      <c r="P7" s="10">
        <v>0</v>
      </c>
      <c r="Q7" s="10">
        <v>0</v>
      </c>
      <c r="R7" s="10">
        <v>0</v>
      </c>
      <c r="S7" s="10">
        <v>44645.36</v>
      </c>
      <c r="T7" s="10">
        <v>5646.84</v>
      </c>
      <c r="U7" s="10">
        <v>359.09</v>
      </c>
      <c r="V7" s="10">
        <v>0</v>
      </c>
      <c r="W7" s="10">
        <v>409.91</v>
      </c>
      <c r="X7" s="10">
        <v>0</v>
      </c>
      <c r="Y7" s="10">
        <v>0</v>
      </c>
      <c r="Z7" s="10">
        <v>0</v>
      </c>
      <c r="AA7" s="10">
        <v>5596.02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131.99</v>
      </c>
      <c r="AK7" s="10">
        <v>0</v>
      </c>
      <c r="AL7" s="10">
        <v>0</v>
      </c>
      <c r="AM7" s="10">
        <v>49.36</v>
      </c>
      <c r="AN7" s="10">
        <v>0</v>
      </c>
      <c r="AO7" s="10">
        <v>84.25</v>
      </c>
      <c r="AP7" s="10">
        <v>0.27</v>
      </c>
      <c r="AQ7" s="10">
        <v>0</v>
      </c>
      <c r="AR7" s="10">
        <v>0</v>
      </c>
      <c r="AS7" s="10">
        <v>3.8560000000000001E-3</v>
      </c>
      <c r="AT7" s="10">
        <v>0</v>
      </c>
      <c r="AU7" s="10">
        <f t="shared" si="0"/>
        <v>916.92614399999991</v>
      </c>
      <c r="AV7" s="10">
        <v>3881.13</v>
      </c>
      <c r="AW7" s="10">
        <v>5596.02</v>
      </c>
      <c r="AX7" s="11">
        <v>97</v>
      </c>
      <c r="AY7" s="11">
        <v>360</v>
      </c>
      <c r="AZ7" s="10">
        <v>229016.33</v>
      </c>
      <c r="BA7" s="10">
        <v>69300</v>
      </c>
      <c r="BB7" s="12">
        <v>90</v>
      </c>
      <c r="BC7" s="12">
        <v>57.980987012987001</v>
      </c>
      <c r="BD7" s="12">
        <v>10.5</v>
      </c>
      <c r="BE7" s="12"/>
      <c r="BF7" s="8" t="s">
        <v>75</v>
      </c>
      <c r="BG7" s="5"/>
      <c r="BH7" s="8" t="s">
        <v>90</v>
      </c>
      <c r="BI7" s="8" t="s">
        <v>94</v>
      </c>
      <c r="BJ7" s="8" t="s">
        <v>95</v>
      </c>
      <c r="BK7" s="8" t="s">
        <v>84</v>
      </c>
      <c r="BL7" s="6" t="s">
        <v>80</v>
      </c>
      <c r="BM7" s="12">
        <v>347375.54559936002</v>
      </c>
      <c r="BN7" s="6" t="s">
        <v>81</v>
      </c>
      <c r="BO7" s="12"/>
      <c r="BP7" s="13">
        <v>37021</v>
      </c>
      <c r="BQ7" s="13">
        <v>47978</v>
      </c>
      <c r="BR7" s="12">
        <v>3707.86</v>
      </c>
      <c r="BS7" s="12">
        <v>131.99</v>
      </c>
      <c r="BT7" s="12">
        <v>45.78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45078</v>
      </c>
      <c r="E8" s="17" t="s">
        <v>96</v>
      </c>
      <c r="F8" s="18">
        <v>162</v>
      </c>
      <c r="G8" s="18">
        <v>161</v>
      </c>
      <c r="H8" s="19">
        <v>26685.65</v>
      </c>
      <c r="I8" s="19">
        <v>31268.560000000001</v>
      </c>
      <c r="J8" s="19">
        <v>0</v>
      </c>
      <c r="K8" s="19">
        <v>57954.21</v>
      </c>
      <c r="L8" s="19">
        <v>357.31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57954.21</v>
      </c>
      <c r="T8" s="19">
        <v>63577.58</v>
      </c>
      <c r="U8" s="19">
        <v>228.16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63805.74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f t="shared" si="0"/>
        <v>0</v>
      </c>
      <c r="AV8" s="19">
        <v>31625.87</v>
      </c>
      <c r="AW8" s="19">
        <v>63805.74</v>
      </c>
      <c r="AX8" s="20">
        <v>58</v>
      </c>
      <c r="AY8" s="20">
        <v>300</v>
      </c>
      <c r="AZ8" s="19">
        <v>227990.29</v>
      </c>
      <c r="BA8" s="19">
        <v>63151.199999999997</v>
      </c>
      <c r="BB8" s="21">
        <v>90</v>
      </c>
      <c r="BC8" s="21">
        <v>82.593504161441103</v>
      </c>
      <c r="BD8" s="21">
        <v>10.26</v>
      </c>
      <c r="BE8" s="21"/>
      <c r="BF8" s="17" t="s">
        <v>75</v>
      </c>
      <c r="BG8" s="14"/>
      <c r="BH8" s="17" t="s">
        <v>86</v>
      </c>
      <c r="BI8" s="17" t="s">
        <v>97</v>
      </c>
      <c r="BJ8" s="17" t="s">
        <v>98</v>
      </c>
      <c r="BK8" s="17" t="s">
        <v>84</v>
      </c>
      <c r="BL8" s="15" t="s">
        <v>80</v>
      </c>
      <c r="BM8" s="21">
        <v>450928.72626695997</v>
      </c>
      <c r="BN8" s="15" t="s">
        <v>81</v>
      </c>
      <c r="BO8" s="21"/>
      <c r="BP8" s="22">
        <v>37685</v>
      </c>
      <c r="BQ8" s="22">
        <v>46817</v>
      </c>
      <c r="BR8" s="21">
        <v>26598.560000000001</v>
      </c>
      <c r="BS8" s="21">
        <v>53.42</v>
      </c>
      <c r="BT8" s="21">
        <v>45.32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45078</v>
      </c>
      <c r="E9" s="8" t="s">
        <v>99</v>
      </c>
      <c r="F9" s="9">
        <v>143</v>
      </c>
      <c r="G9" s="9">
        <v>142</v>
      </c>
      <c r="H9" s="10">
        <v>64027.040000000001</v>
      </c>
      <c r="I9" s="10">
        <v>66518.64</v>
      </c>
      <c r="J9" s="10">
        <v>0</v>
      </c>
      <c r="K9" s="10">
        <v>130545.68</v>
      </c>
      <c r="L9" s="10">
        <v>794.77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130545.68</v>
      </c>
      <c r="T9" s="10">
        <v>121838.44</v>
      </c>
      <c r="U9" s="10">
        <v>529.29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122367.73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f t="shared" si="0"/>
        <v>0</v>
      </c>
      <c r="AV9" s="10">
        <v>67313.41</v>
      </c>
      <c r="AW9" s="10">
        <v>122367.73</v>
      </c>
      <c r="AX9" s="11">
        <v>62</v>
      </c>
      <c r="AY9" s="11">
        <v>300</v>
      </c>
      <c r="AZ9" s="10">
        <v>532989.92000000004</v>
      </c>
      <c r="BA9" s="10">
        <v>146617.71</v>
      </c>
      <c r="BB9" s="12">
        <v>90</v>
      </c>
      <c r="BC9" s="12">
        <v>80.134324837020003</v>
      </c>
      <c r="BD9" s="12">
        <v>9.92</v>
      </c>
      <c r="BE9" s="12"/>
      <c r="BF9" s="8" t="s">
        <v>75</v>
      </c>
      <c r="BG9" s="5"/>
      <c r="BH9" s="8" t="s">
        <v>100</v>
      </c>
      <c r="BI9" s="8" t="s">
        <v>101</v>
      </c>
      <c r="BJ9" s="8"/>
      <c r="BK9" s="8" t="s">
        <v>84</v>
      </c>
      <c r="BL9" s="6" t="s">
        <v>80</v>
      </c>
      <c r="BM9" s="12">
        <v>1015746.69384768</v>
      </c>
      <c r="BN9" s="6" t="s">
        <v>81</v>
      </c>
      <c r="BO9" s="12"/>
      <c r="BP9" s="13">
        <v>37804</v>
      </c>
      <c r="BQ9" s="13">
        <v>46936</v>
      </c>
      <c r="BR9" s="12">
        <v>46626.63</v>
      </c>
      <c r="BS9" s="12">
        <v>159.16</v>
      </c>
      <c r="BT9" s="12">
        <v>45.01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45078</v>
      </c>
      <c r="E10" s="17" t="s">
        <v>102</v>
      </c>
      <c r="F10" s="18">
        <v>0</v>
      </c>
      <c r="G10" s="18">
        <v>0</v>
      </c>
      <c r="H10" s="19">
        <v>38051.08</v>
      </c>
      <c r="I10" s="19">
        <v>582.84</v>
      </c>
      <c r="J10" s="19">
        <v>0</v>
      </c>
      <c r="K10" s="19">
        <v>38633.919999999998</v>
      </c>
      <c r="L10" s="19">
        <v>587.57000000000005</v>
      </c>
      <c r="M10" s="19">
        <v>0</v>
      </c>
      <c r="N10" s="19">
        <v>0</v>
      </c>
      <c r="O10" s="19">
        <v>582.84</v>
      </c>
      <c r="P10" s="19">
        <v>587.57000000000005</v>
      </c>
      <c r="Q10" s="19">
        <v>1.79</v>
      </c>
      <c r="R10" s="19">
        <v>0</v>
      </c>
      <c r="S10" s="19">
        <v>37461.72</v>
      </c>
      <c r="T10" s="19">
        <v>312.61</v>
      </c>
      <c r="U10" s="19">
        <v>307.88</v>
      </c>
      <c r="V10" s="19">
        <v>0</v>
      </c>
      <c r="W10" s="19">
        <v>312.61</v>
      </c>
      <c r="X10" s="19">
        <v>307.88</v>
      </c>
      <c r="Y10" s="19">
        <v>0</v>
      </c>
      <c r="Z10" s="19">
        <v>0</v>
      </c>
      <c r="AA10" s="19">
        <v>0</v>
      </c>
      <c r="AB10" s="19">
        <v>186.95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58.32</v>
      </c>
      <c r="AI10" s="19">
        <v>84.17</v>
      </c>
      <c r="AJ10" s="19">
        <v>186.95</v>
      </c>
      <c r="AK10" s="19">
        <v>0</v>
      </c>
      <c r="AL10" s="19">
        <v>0</v>
      </c>
      <c r="AM10" s="19">
        <v>0</v>
      </c>
      <c r="AN10" s="19">
        <v>0</v>
      </c>
      <c r="AO10" s="19">
        <v>58.32</v>
      </c>
      <c r="AP10" s="19">
        <v>84.15</v>
      </c>
      <c r="AQ10" s="19">
        <v>4.0000000000000001E-3</v>
      </c>
      <c r="AR10" s="19">
        <v>0</v>
      </c>
      <c r="AS10" s="19">
        <v>0</v>
      </c>
      <c r="AT10" s="19">
        <v>0</v>
      </c>
      <c r="AU10" s="19">
        <f t="shared" si="0"/>
        <v>2451.5540000000001</v>
      </c>
      <c r="AV10" s="19">
        <v>0</v>
      </c>
      <c r="AW10" s="19">
        <v>0</v>
      </c>
      <c r="AX10" s="20">
        <v>53</v>
      </c>
      <c r="AY10" s="20">
        <v>300</v>
      </c>
      <c r="AZ10" s="19">
        <v>356178.93</v>
      </c>
      <c r="BA10" s="19">
        <v>100800</v>
      </c>
      <c r="BB10" s="21">
        <v>90</v>
      </c>
      <c r="BC10" s="21">
        <v>33.447964285714299</v>
      </c>
      <c r="BD10" s="21">
        <v>9.7100000000000009</v>
      </c>
      <c r="BE10" s="21"/>
      <c r="BF10" s="17" t="s">
        <v>75</v>
      </c>
      <c r="BG10" s="14"/>
      <c r="BH10" s="17" t="s">
        <v>103</v>
      </c>
      <c r="BI10" s="17" t="s">
        <v>104</v>
      </c>
      <c r="BJ10" s="17" t="s">
        <v>105</v>
      </c>
      <c r="BK10" s="17" t="s">
        <v>79</v>
      </c>
      <c r="BL10" s="15" t="s">
        <v>80</v>
      </c>
      <c r="BM10" s="21">
        <v>291481.25189472002</v>
      </c>
      <c r="BN10" s="15" t="s">
        <v>81</v>
      </c>
      <c r="BO10" s="21"/>
      <c r="BP10" s="22">
        <v>37554</v>
      </c>
      <c r="BQ10" s="22">
        <v>46685</v>
      </c>
      <c r="BR10" s="21">
        <v>0</v>
      </c>
      <c r="BS10" s="21">
        <v>186.95</v>
      </c>
      <c r="BT10" s="21">
        <v>0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45078</v>
      </c>
      <c r="E11" s="8" t="s">
        <v>106</v>
      </c>
      <c r="F11" s="9">
        <v>171</v>
      </c>
      <c r="G11" s="9">
        <v>170</v>
      </c>
      <c r="H11" s="10">
        <v>68335.37</v>
      </c>
      <c r="I11" s="10">
        <v>79749.759999999995</v>
      </c>
      <c r="J11" s="10">
        <v>0</v>
      </c>
      <c r="K11" s="10">
        <v>148085.13</v>
      </c>
      <c r="L11" s="10">
        <v>880.53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148085.13</v>
      </c>
      <c r="T11" s="10">
        <v>167876.67</v>
      </c>
      <c r="U11" s="10">
        <v>574.02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168450.69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f t="shared" si="0"/>
        <v>0</v>
      </c>
      <c r="AV11" s="10">
        <v>80630.289999999994</v>
      </c>
      <c r="AW11" s="10">
        <v>168450.69</v>
      </c>
      <c r="AX11" s="11">
        <v>61</v>
      </c>
      <c r="AY11" s="11">
        <v>300</v>
      </c>
      <c r="AZ11" s="10">
        <v>580000.02</v>
      </c>
      <c r="BA11" s="10">
        <v>159081.21</v>
      </c>
      <c r="BB11" s="12">
        <v>90</v>
      </c>
      <c r="BC11" s="12">
        <v>83.778981188287403</v>
      </c>
      <c r="BD11" s="12">
        <v>10.08</v>
      </c>
      <c r="BE11" s="12"/>
      <c r="BF11" s="8" t="s">
        <v>75</v>
      </c>
      <c r="BG11" s="5"/>
      <c r="BH11" s="8" t="s">
        <v>107</v>
      </c>
      <c r="BI11" s="8" t="s">
        <v>108</v>
      </c>
      <c r="BJ11" s="8" t="s">
        <v>109</v>
      </c>
      <c r="BK11" s="8" t="s">
        <v>84</v>
      </c>
      <c r="BL11" s="6" t="s">
        <v>80</v>
      </c>
      <c r="BM11" s="12">
        <v>1152217.22546088</v>
      </c>
      <c r="BN11" s="6" t="s">
        <v>81</v>
      </c>
      <c r="BO11" s="12"/>
      <c r="BP11" s="13">
        <v>37763</v>
      </c>
      <c r="BQ11" s="13">
        <v>46895</v>
      </c>
      <c r="BR11" s="12">
        <v>67126.48</v>
      </c>
      <c r="BS11" s="12">
        <v>155.19</v>
      </c>
      <c r="BT11" s="12">
        <v>44.87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45078</v>
      </c>
      <c r="E12" s="17" t="s">
        <v>110</v>
      </c>
      <c r="F12" s="18">
        <v>146</v>
      </c>
      <c r="G12" s="18">
        <v>145</v>
      </c>
      <c r="H12" s="19">
        <v>53314.54</v>
      </c>
      <c r="I12" s="19">
        <v>28130.34</v>
      </c>
      <c r="J12" s="19">
        <v>0</v>
      </c>
      <c r="K12" s="19">
        <v>81444.88</v>
      </c>
      <c r="L12" s="19">
        <v>328.92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81444.88</v>
      </c>
      <c r="T12" s="19">
        <v>82801.070000000007</v>
      </c>
      <c r="U12" s="19">
        <v>430.96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83232.03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f t="shared" si="0"/>
        <v>0</v>
      </c>
      <c r="AV12" s="19">
        <v>28459.26</v>
      </c>
      <c r="AW12" s="19">
        <v>83232.03</v>
      </c>
      <c r="AX12" s="20">
        <v>105</v>
      </c>
      <c r="AY12" s="20">
        <v>360</v>
      </c>
      <c r="AZ12" s="19">
        <v>479371.28</v>
      </c>
      <c r="BA12" s="19">
        <v>88825</v>
      </c>
      <c r="BB12" s="21">
        <v>57</v>
      </c>
      <c r="BC12" s="21">
        <v>52.264094117647097</v>
      </c>
      <c r="BD12" s="21">
        <v>9.6999999999999993</v>
      </c>
      <c r="BE12" s="21"/>
      <c r="BF12" s="17" t="s">
        <v>75</v>
      </c>
      <c r="BG12" s="14"/>
      <c r="BH12" s="17" t="s">
        <v>111</v>
      </c>
      <c r="BI12" s="17" t="s">
        <v>112</v>
      </c>
      <c r="BJ12" s="17" t="s">
        <v>113</v>
      </c>
      <c r="BK12" s="17" t="s">
        <v>84</v>
      </c>
      <c r="BL12" s="15" t="s">
        <v>80</v>
      </c>
      <c r="BM12" s="21">
        <v>633704.36762687995</v>
      </c>
      <c r="BN12" s="15" t="s">
        <v>81</v>
      </c>
      <c r="BO12" s="21"/>
      <c r="BP12" s="22">
        <v>37271</v>
      </c>
      <c r="BQ12" s="22">
        <v>48228</v>
      </c>
      <c r="BR12" s="21">
        <v>29165.48</v>
      </c>
      <c r="BS12" s="21">
        <v>148</v>
      </c>
      <c r="BT12" s="21">
        <v>46.49</v>
      </c>
    </row>
    <row r="13" spans="1:72" s="1" customFormat="1" ht="18.2" customHeight="1" x14ac:dyDescent="0.15">
      <c r="A13" s="5">
        <v>11</v>
      </c>
      <c r="B13" s="6" t="s">
        <v>114</v>
      </c>
      <c r="C13" s="6" t="s">
        <v>73</v>
      </c>
      <c r="D13" s="7">
        <v>45078</v>
      </c>
      <c r="E13" s="8" t="s">
        <v>115</v>
      </c>
      <c r="F13" s="9">
        <v>55</v>
      </c>
      <c r="G13" s="9">
        <v>54</v>
      </c>
      <c r="H13" s="10">
        <v>84104.25</v>
      </c>
      <c r="I13" s="10">
        <v>27615.45</v>
      </c>
      <c r="J13" s="10">
        <v>0</v>
      </c>
      <c r="K13" s="10">
        <v>111719.7</v>
      </c>
      <c r="L13" s="10">
        <v>570.34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111719.7</v>
      </c>
      <c r="T13" s="10">
        <v>40418.699999999997</v>
      </c>
      <c r="U13" s="10">
        <v>581.72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41000.42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f t="shared" si="0"/>
        <v>0</v>
      </c>
      <c r="AV13" s="10">
        <v>28185.79</v>
      </c>
      <c r="AW13" s="10">
        <v>41000.42</v>
      </c>
      <c r="AX13" s="11">
        <v>105</v>
      </c>
      <c r="AY13" s="11">
        <v>180</v>
      </c>
      <c r="AZ13" s="10">
        <v>360000</v>
      </c>
      <c r="BA13" s="10">
        <v>68321.36</v>
      </c>
      <c r="BB13" s="12">
        <v>0.98</v>
      </c>
      <c r="BC13" s="12">
        <v>1.60250478034981</v>
      </c>
      <c r="BD13" s="12">
        <v>8.3000000000000007</v>
      </c>
      <c r="BE13" s="12"/>
      <c r="BF13" s="8"/>
      <c r="BG13" s="5"/>
      <c r="BH13" s="8" t="s">
        <v>116</v>
      </c>
      <c r="BI13" s="8" t="s">
        <v>117</v>
      </c>
      <c r="BJ13" s="8" t="s">
        <v>118</v>
      </c>
      <c r="BK13" s="8" t="s">
        <v>84</v>
      </c>
      <c r="BL13" s="6" t="s">
        <v>80</v>
      </c>
      <c r="BM13" s="12">
        <v>869265.96048719995</v>
      </c>
      <c r="BN13" s="6" t="s">
        <v>81</v>
      </c>
      <c r="BO13" s="12"/>
      <c r="BP13" s="13">
        <v>42677</v>
      </c>
      <c r="BQ13" s="13">
        <v>48155</v>
      </c>
      <c r="BR13" s="12">
        <v>7658.07</v>
      </c>
      <c r="BS13" s="12">
        <v>0</v>
      </c>
      <c r="BT13" s="12">
        <v>29.55</v>
      </c>
    </row>
    <row r="14" spans="1:72" s="1" customFormat="1" ht="18.2" customHeight="1" x14ac:dyDescent="0.15">
      <c r="A14" s="14">
        <v>12</v>
      </c>
      <c r="B14" s="15" t="s">
        <v>114</v>
      </c>
      <c r="C14" s="15" t="s">
        <v>73</v>
      </c>
      <c r="D14" s="16">
        <v>45078</v>
      </c>
      <c r="E14" s="17" t="s">
        <v>119</v>
      </c>
      <c r="F14" s="18">
        <v>63</v>
      </c>
      <c r="G14" s="18">
        <v>62</v>
      </c>
      <c r="H14" s="19">
        <v>25126.83</v>
      </c>
      <c r="I14" s="19">
        <v>25254.62</v>
      </c>
      <c r="J14" s="19">
        <v>0</v>
      </c>
      <c r="K14" s="19">
        <v>50381.45</v>
      </c>
      <c r="L14" s="19">
        <v>477.91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50381.45</v>
      </c>
      <c r="T14" s="19">
        <v>17680.96</v>
      </c>
      <c r="U14" s="19">
        <v>173.79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17854.75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f t="shared" si="0"/>
        <v>0</v>
      </c>
      <c r="AV14" s="19">
        <v>25732.53</v>
      </c>
      <c r="AW14" s="19">
        <v>17854.75</v>
      </c>
      <c r="AX14" s="20">
        <v>45</v>
      </c>
      <c r="AY14" s="20">
        <v>120</v>
      </c>
      <c r="AZ14" s="19">
        <v>86014</v>
      </c>
      <c r="BA14" s="19">
        <v>53018.47</v>
      </c>
      <c r="BB14" s="21">
        <v>0.88467200000000001</v>
      </c>
      <c r="BC14" s="21">
        <v>0.84067039532449706</v>
      </c>
      <c r="BD14" s="21">
        <v>8.3000000000000007</v>
      </c>
      <c r="BE14" s="21"/>
      <c r="BF14" s="17"/>
      <c r="BG14" s="14"/>
      <c r="BH14" s="17" t="s">
        <v>120</v>
      </c>
      <c r="BI14" s="17" t="s">
        <v>117</v>
      </c>
      <c r="BJ14" s="17" t="s">
        <v>121</v>
      </c>
      <c r="BK14" s="17" t="s">
        <v>84</v>
      </c>
      <c r="BL14" s="15" t="s">
        <v>80</v>
      </c>
      <c r="BM14" s="21">
        <v>392006.77700519998</v>
      </c>
      <c r="BN14" s="15" t="s">
        <v>81</v>
      </c>
      <c r="BO14" s="21"/>
      <c r="BP14" s="22">
        <v>42768</v>
      </c>
      <c r="BQ14" s="22">
        <v>46420</v>
      </c>
      <c r="BR14" s="21">
        <v>4720.66</v>
      </c>
      <c r="BS14" s="21">
        <v>0</v>
      </c>
      <c r="BT14" s="21">
        <v>12.85</v>
      </c>
    </row>
    <row r="15" spans="1:72" s="1" customFormat="1" ht="18.2" customHeight="1" x14ac:dyDescent="0.15">
      <c r="A15" s="5">
        <v>13</v>
      </c>
      <c r="B15" s="6" t="s">
        <v>114</v>
      </c>
      <c r="C15" s="6" t="s">
        <v>73</v>
      </c>
      <c r="D15" s="7">
        <v>45078</v>
      </c>
      <c r="E15" s="8" t="s">
        <v>122</v>
      </c>
      <c r="F15" s="9">
        <v>0</v>
      </c>
      <c r="G15" s="9">
        <v>0</v>
      </c>
      <c r="H15" s="10">
        <v>26702.560000000001</v>
      </c>
      <c r="I15" s="10">
        <v>0</v>
      </c>
      <c r="J15" s="10">
        <v>0</v>
      </c>
      <c r="K15" s="10">
        <v>26702.560000000001</v>
      </c>
      <c r="L15" s="10">
        <v>470.97</v>
      </c>
      <c r="M15" s="10">
        <v>0</v>
      </c>
      <c r="N15" s="10">
        <v>0</v>
      </c>
      <c r="O15" s="10">
        <v>0</v>
      </c>
      <c r="P15" s="10">
        <v>470.97</v>
      </c>
      <c r="Q15" s="10">
        <v>0</v>
      </c>
      <c r="R15" s="10">
        <v>0</v>
      </c>
      <c r="S15" s="10">
        <v>26231.59</v>
      </c>
      <c r="T15" s="10">
        <v>0</v>
      </c>
      <c r="U15" s="10">
        <v>184.69</v>
      </c>
      <c r="V15" s="10">
        <v>0</v>
      </c>
      <c r="W15" s="10">
        <v>0</v>
      </c>
      <c r="X15" s="10">
        <v>184.69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36.25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0.79600000000000004</v>
      </c>
      <c r="AR15" s="10">
        <v>0</v>
      </c>
      <c r="AS15" s="10">
        <v>0</v>
      </c>
      <c r="AT15" s="10">
        <v>0</v>
      </c>
      <c r="AU15" s="10">
        <f t="shared" si="0"/>
        <v>692.70600000000002</v>
      </c>
      <c r="AV15" s="10">
        <v>0</v>
      </c>
      <c r="AW15" s="10">
        <v>0</v>
      </c>
      <c r="AX15" s="11">
        <v>52</v>
      </c>
      <c r="AY15" s="11">
        <v>120</v>
      </c>
      <c r="AZ15" s="10">
        <v>53100</v>
      </c>
      <c r="BA15" s="10">
        <v>53340.86</v>
      </c>
      <c r="BB15" s="12">
        <v>0.86709999999999998</v>
      </c>
      <c r="BC15" s="12">
        <v>0.42641629116965901</v>
      </c>
      <c r="BD15" s="12">
        <v>8.3000000000000007</v>
      </c>
      <c r="BE15" s="12"/>
      <c r="BF15" s="8"/>
      <c r="BG15" s="5"/>
      <c r="BH15" s="8" t="s">
        <v>120</v>
      </c>
      <c r="BI15" s="8" t="s">
        <v>117</v>
      </c>
      <c r="BJ15" s="8" t="s">
        <v>117</v>
      </c>
      <c r="BK15" s="8" t="s">
        <v>79</v>
      </c>
      <c r="BL15" s="6" t="s">
        <v>80</v>
      </c>
      <c r="BM15" s="12">
        <v>204102.12591383999</v>
      </c>
      <c r="BN15" s="6" t="s">
        <v>81</v>
      </c>
      <c r="BO15" s="12"/>
      <c r="BP15" s="13">
        <v>42874</v>
      </c>
      <c r="BQ15" s="13">
        <v>46526</v>
      </c>
      <c r="BR15" s="12">
        <v>0</v>
      </c>
      <c r="BS15" s="12">
        <v>0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45078</v>
      </c>
      <c r="E16" s="17" t="s">
        <v>123</v>
      </c>
      <c r="F16" s="18">
        <v>0</v>
      </c>
      <c r="G16" s="18">
        <v>1</v>
      </c>
      <c r="H16" s="19">
        <v>76908.72</v>
      </c>
      <c r="I16" s="19">
        <v>7442.01</v>
      </c>
      <c r="J16" s="19">
        <v>0</v>
      </c>
      <c r="K16" s="19">
        <v>84350.73</v>
      </c>
      <c r="L16" s="19">
        <v>3775.98</v>
      </c>
      <c r="M16" s="19">
        <v>0</v>
      </c>
      <c r="N16" s="19">
        <v>0</v>
      </c>
      <c r="O16" s="19">
        <v>7442.01</v>
      </c>
      <c r="P16" s="19">
        <v>0</v>
      </c>
      <c r="Q16" s="19">
        <v>0</v>
      </c>
      <c r="R16" s="19">
        <v>0</v>
      </c>
      <c r="S16" s="19">
        <v>76908.72</v>
      </c>
      <c r="T16" s="19">
        <v>1622.49</v>
      </c>
      <c r="U16" s="19">
        <v>756.27</v>
      </c>
      <c r="V16" s="19">
        <v>0</v>
      </c>
      <c r="W16" s="19">
        <v>1622.49</v>
      </c>
      <c r="X16" s="19">
        <v>0</v>
      </c>
      <c r="Y16" s="19">
        <v>0</v>
      </c>
      <c r="Z16" s="19">
        <v>0</v>
      </c>
      <c r="AA16" s="19">
        <v>756.27</v>
      </c>
      <c r="AB16" s="19">
        <v>0</v>
      </c>
      <c r="AC16" s="19">
        <v>0</v>
      </c>
      <c r="AD16" s="19">
        <v>0</v>
      </c>
      <c r="AE16" s="19">
        <v>0</v>
      </c>
      <c r="AF16" s="19">
        <v>230</v>
      </c>
      <c r="AG16" s="19">
        <v>0</v>
      </c>
      <c r="AH16" s="19">
        <v>0</v>
      </c>
      <c r="AI16" s="19">
        <v>149.56</v>
      </c>
      <c r="AJ16" s="19">
        <v>0</v>
      </c>
      <c r="AK16" s="19">
        <v>0</v>
      </c>
      <c r="AL16" s="19">
        <v>0</v>
      </c>
      <c r="AM16" s="19">
        <v>230</v>
      </c>
      <c r="AN16" s="19">
        <v>0</v>
      </c>
      <c r="AO16" s="19">
        <v>0</v>
      </c>
      <c r="AP16" s="19">
        <v>325.94</v>
      </c>
      <c r="AQ16" s="19">
        <v>0</v>
      </c>
      <c r="AR16" s="19">
        <v>0</v>
      </c>
      <c r="AS16" s="19">
        <v>0</v>
      </c>
      <c r="AT16" s="19">
        <v>0</v>
      </c>
      <c r="AU16" s="19">
        <f t="shared" si="0"/>
        <v>10000</v>
      </c>
      <c r="AV16" s="19">
        <v>3775.98</v>
      </c>
      <c r="AW16" s="19">
        <v>756.27</v>
      </c>
      <c r="AX16" s="20">
        <v>55</v>
      </c>
      <c r="AY16" s="20">
        <v>120</v>
      </c>
      <c r="AZ16" s="19">
        <v>352750.01</v>
      </c>
      <c r="BA16" s="19">
        <v>318461.5</v>
      </c>
      <c r="BB16" s="21">
        <v>0.88</v>
      </c>
      <c r="BC16" s="21">
        <v>0.212520739869655</v>
      </c>
      <c r="BD16" s="21">
        <v>11.8</v>
      </c>
      <c r="BE16" s="21"/>
      <c r="BF16" s="17"/>
      <c r="BG16" s="14"/>
      <c r="BH16" s="17" t="s">
        <v>111</v>
      </c>
      <c r="BI16" s="17" t="s">
        <v>112</v>
      </c>
      <c r="BJ16" s="17" t="s">
        <v>124</v>
      </c>
      <c r="BK16" s="17" t="s">
        <v>79</v>
      </c>
      <c r="BL16" s="15" t="s">
        <v>125</v>
      </c>
      <c r="BM16" s="21">
        <v>76908.72</v>
      </c>
      <c r="BN16" s="15" t="s">
        <v>81</v>
      </c>
      <c r="BO16" s="21"/>
      <c r="BP16" s="22">
        <v>43063</v>
      </c>
      <c r="BQ16" s="22">
        <v>46715</v>
      </c>
      <c r="BR16" s="21">
        <v>66.89</v>
      </c>
      <c r="BS16" s="21">
        <v>0</v>
      </c>
      <c r="BT16" s="21">
        <v>230</v>
      </c>
    </row>
    <row r="17" spans="1:72" s="1" customFormat="1" ht="18.2" customHeight="1" x14ac:dyDescent="0.15">
      <c r="A17" s="5">
        <v>15</v>
      </c>
      <c r="B17" s="6" t="s">
        <v>114</v>
      </c>
      <c r="C17" s="6" t="s">
        <v>73</v>
      </c>
      <c r="D17" s="7">
        <v>45078</v>
      </c>
      <c r="E17" s="8" t="s">
        <v>126</v>
      </c>
      <c r="F17" s="9">
        <v>42</v>
      </c>
      <c r="G17" s="9">
        <v>41</v>
      </c>
      <c r="H17" s="10">
        <v>61346.83</v>
      </c>
      <c r="I17" s="10">
        <v>100230.44</v>
      </c>
      <c r="J17" s="10">
        <v>0</v>
      </c>
      <c r="K17" s="10">
        <v>161577.26999999999</v>
      </c>
      <c r="L17" s="10">
        <v>3042.93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161577.26999999999</v>
      </c>
      <c r="T17" s="10">
        <v>45616.37</v>
      </c>
      <c r="U17" s="10">
        <v>603.24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46219.61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f t="shared" si="0"/>
        <v>0</v>
      </c>
      <c r="AV17" s="10">
        <v>103273.37</v>
      </c>
      <c r="AW17" s="10">
        <v>46219.61</v>
      </c>
      <c r="AX17" s="11">
        <v>57</v>
      </c>
      <c r="AY17" s="11">
        <v>120</v>
      </c>
      <c r="AZ17" s="10">
        <v>301200.36</v>
      </c>
      <c r="BA17" s="10">
        <v>256200</v>
      </c>
      <c r="BB17" s="12">
        <v>0.87726800000000005</v>
      </c>
      <c r="BC17" s="12">
        <v>0.55326529468524599</v>
      </c>
      <c r="BD17" s="12">
        <v>11.8</v>
      </c>
      <c r="BE17" s="12"/>
      <c r="BF17" s="8"/>
      <c r="BG17" s="5"/>
      <c r="BH17" s="8" t="s">
        <v>116</v>
      </c>
      <c r="BI17" s="8" t="s">
        <v>127</v>
      </c>
      <c r="BJ17" s="8" t="s">
        <v>128</v>
      </c>
      <c r="BK17" s="8" t="s">
        <v>84</v>
      </c>
      <c r="BL17" s="6" t="s">
        <v>125</v>
      </c>
      <c r="BM17" s="12">
        <v>161577.26999999999</v>
      </c>
      <c r="BN17" s="6" t="s">
        <v>81</v>
      </c>
      <c r="BO17" s="12"/>
      <c r="BP17" s="13">
        <v>43168</v>
      </c>
      <c r="BQ17" s="13">
        <v>46821</v>
      </c>
      <c r="BR17" s="12">
        <v>16567.560000000001</v>
      </c>
      <c r="BS17" s="12">
        <v>0</v>
      </c>
      <c r="BT17" s="12">
        <v>230</v>
      </c>
    </row>
    <row r="18" spans="1:72" s="1" customFormat="1" ht="18.2" customHeight="1" x14ac:dyDescent="0.15">
      <c r="A18" s="14">
        <v>16</v>
      </c>
      <c r="B18" s="15" t="s">
        <v>114</v>
      </c>
      <c r="C18" s="15" t="s">
        <v>73</v>
      </c>
      <c r="D18" s="16">
        <v>45078</v>
      </c>
      <c r="E18" s="17" t="s">
        <v>129</v>
      </c>
      <c r="F18" s="18">
        <v>4</v>
      </c>
      <c r="G18" s="18">
        <v>3</v>
      </c>
      <c r="H18" s="19">
        <v>250264.42</v>
      </c>
      <c r="I18" s="19">
        <v>4358.32</v>
      </c>
      <c r="J18" s="19">
        <v>0</v>
      </c>
      <c r="K18" s="19">
        <v>254622.74</v>
      </c>
      <c r="L18" s="19">
        <v>1116.5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254622.74</v>
      </c>
      <c r="T18" s="19">
        <v>8442.32</v>
      </c>
      <c r="U18" s="19">
        <v>2460.9299999999998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10903.25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f t="shared" si="0"/>
        <v>0</v>
      </c>
      <c r="AV18" s="19">
        <v>5474.82</v>
      </c>
      <c r="AW18" s="19">
        <v>10903.25</v>
      </c>
      <c r="AX18" s="20">
        <v>67</v>
      </c>
      <c r="AY18" s="20">
        <v>180</v>
      </c>
      <c r="AZ18" s="19">
        <v>331560</v>
      </c>
      <c r="BA18" s="19">
        <v>301300</v>
      </c>
      <c r="BB18" s="21">
        <v>0.9</v>
      </c>
      <c r="BC18" s="21">
        <v>0.76057240623962796</v>
      </c>
      <c r="BD18" s="21">
        <v>11.8</v>
      </c>
      <c r="BE18" s="21"/>
      <c r="BF18" s="17"/>
      <c r="BG18" s="14"/>
      <c r="BH18" s="17" t="s">
        <v>76</v>
      </c>
      <c r="BI18" s="17" t="s">
        <v>83</v>
      </c>
      <c r="BJ18" s="17" t="s">
        <v>130</v>
      </c>
      <c r="BK18" s="17" t="s">
        <v>131</v>
      </c>
      <c r="BL18" s="15" t="s">
        <v>125</v>
      </c>
      <c r="BM18" s="21">
        <v>254622.74</v>
      </c>
      <c r="BN18" s="15" t="s">
        <v>81</v>
      </c>
      <c r="BO18" s="21"/>
      <c r="BP18" s="22">
        <v>43203</v>
      </c>
      <c r="BQ18" s="22">
        <v>48682</v>
      </c>
      <c r="BR18" s="21">
        <v>1739.12</v>
      </c>
      <c r="BS18" s="21">
        <v>0</v>
      </c>
      <c r="BT18" s="21">
        <v>230</v>
      </c>
    </row>
    <row r="19" spans="1:72" s="1" customFormat="1" ht="18.2" customHeight="1" x14ac:dyDescent="0.15">
      <c r="A19" s="5">
        <v>17</v>
      </c>
      <c r="B19" s="6" t="s">
        <v>114</v>
      </c>
      <c r="C19" s="6" t="s">
        <v>73</v>
      </c>
      <c r="D19" s="7">
        <v>45078</v>
      </c>
      <c r="E19" s="8" t="s">
        <v>132</v>
      </c>
      <c r="F19" s="9">
        <v>1</v>
      </c>
      <c r="G19" s="9">
        <v>2</v>
      </c>
      <c r="H19" s="10">
        <v>162824.44</v>
      </c>
      <c r="I19" s="10">
        <v>3328.88</v>
      </c>
      <c r="J19" s="10">
        <v>0</v>
      </c>
      <c r="K19" s="10">
        <v>166153.32</v>
      </c>
      <c r="L19" s="10">
        <v>1131.52</v>
      </c>
      <c r="M19" s="10">
        <v>0</v>
      </c>
      <c r="N19" s="10">
        <v>0</v>
      </c>
      <c r="O19" s="10">
        <v>2208.38</v>
      </c>
      <c r="P19" s="10">
        <v>0</v>
      </c>
      <c r="Q19" s="10">
        <v>0</v>
      </c>
      <c r="R19" s="10">
        <v>0</v>
      </c>
      <c r="S19" s="10">
        <v>163944.94</v>
      </c>
      <c r="T19" s="10">
        <v>4757.92</v>
      </c>
      <c r="U19" s="10">
        <v>1601.11</v>
      </c>
      <c r="V19" s="10">
        <v>0</v>
      </c>
      <c r="W19" s="10">
        <v>3145.79</v>
      </c>
      <c r="X19" s="10">
        <v>0</v>
      </c>
      <c r="Y19" s="10">
        <v>0</v>
      </c>
      <c r="Z19" s="10">
        <v>0</v>
      </c>
      <c r="AA19" s="10">
        <v>3213.24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299.64999999999998</v>
      </c>
      <c r="AN19" s="10">
        <v>0</v>
      </c>
      <c r="AO19" s="10">
        <v>0</v>
      </c>
      <c r="AP19" s="10">
        <v>146.18</v>
      </c>
      <c r="AQ19" s="10">
        <v>0</v>
      </c>
      <c r="AR19" s="10">
        <v>0</v>
      </c>
      <c r="AS19" s="10">
        <v>0</v>
      </c>
      <c r="AT19" s="10">
        <v>0</v>
      </c>
      <c r="AU19" s="10">
        <f t="shared" si="0"/>
        <v>5800</v>
      </c>
      <c r="AV19" s="10">
        <v>2252.02</v>
      </c>
      <c r="AW19" s="10">
        <v>3213.24</v>
      </c>
      <c r="AX19" s="11">
        <v>92</v>
      </c>
      <c r="AY19" s="11">
        <v>152</v>
      </c>
      <c r="AZ19" s="10">
        <v>68570</v>
      </c>
      <c r="BA19" s="10">
        <v>215100</v>
      </c>
      <c r="BB19" s="12">
        <v>0.9</v>
      </c>
      <c r="BC19" s="12">
        <v>0.68596209205020897</v>
      </c>
      <c r="BD19" s="12">
        <v>11.8</v>
      </c>
      <c r="BE19" s="12"/>
      <c r="BF19" s="8"/>
      <c r="BG19" s="5"/>
      <c r="BH19" s="8" t="s">
        <v>116</v>
      </c>
      <c r="BI19" s="8" t="s">
        <v>133</v>
      </c>
      <c r="BJ19" s="8" t="s">
        <v>134</v>
      </c>
      <c r="BK19" s="8" t="s">
        <v>131</v>
      </c>
      <c r="BL19" s="6" t="s">
        <v>125</v>
      </c>
      <c r="BM19" s="12">
        <v>163944.94</v>
      </c>
      <c r="BN19" s="6" t="s">
        <v>81</v>
      </c>
      <c r="BO19" s="12"/>
      <c r="BP19" s="13">
        <v>43213</v>
      </c>
      <c r="BQ19" s="13">
        <v>47840</v>
      </c>
      <c r="BR19" s="12">
        <v>682.71</v>
      </c>
      <c r="BS19" s="12">
        <v>0</v>
      </c>
      <c r="BT19" s="12">
        <v>230</v>
      </c>
    </row>
    <row r="20" spans="1:72" s="1" customFormat="1" ht="18.2" customHeight="1" x14ac:dyDescent="0.15">
      <c r="A20" s="14">
        <v>18</v>
      </c>
      <c r="B20" s="15" t="s">
        <v>114</v>
      </c>
      <c r="C20" s="15" t="s">
        <v>73</v>
      </c>
      <c r="D20" s="16">
        <v>45078</v>
      </c>
      <c r="E20" s="17" t="s">
        <v>135</v>
      </c>
      <c r="F20" s="18">
        <v>0</v>
      </c>
      <c r="G20" s="18">
        <v>0</v>
      </c>
      <c r="H20" s="19">
        <v>197554.73</v>
      </c>
      <c r="I20" s="19">
        <v>0</v>
      </c>
      <c r="J20" s="19">
        <v>0</v>
      </c>
      <c r="K20" s="19">
        <v>197554.73</v>
      </c>
      <c r="L20" s="19">
        <v>2328.3200000000002</v>
      </c>
      <c r="M20" s="19">
        <v>0</v>
      </c>
      <c r="N20" s="19">
        <v>0</v>
      </c>
      <c r="O20" s="19">
        <v>0</v>
      </c>
      <c r="P20" s="19">
        <v>2328.3200000000002</v>
      </c>
      <c r="Q20" s="19">
        <v>0</v>
      </c>
      <c r="R20" s="19">
        <v>0</v>
      </c>
      <c r="S20" s="19">
        <v>195226.41</v>
      </c>
      <c r="T20" s="19">
        <v>0</v>
      </c>
      <c r="U20" s="19">
        <v>1942.62</v>
      </c>
      <c r="V20" s="19">
        <v>0</v>
      </c>
      <c r="W20" s="19">
        <v>0</v>
      </c>
      <c r="X20" s="19">
        <v>1942.62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203.95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0.11</v>
      </c>
      <c r="AR20" s="19">
        <v>0</v>
      </c>
      <c r="AS20" s="19">
        <v>0</v>
      </c>
      <c r="AT20" s="19">
        <v>0</v>
      </c>
      <c r="AU20" s="19">
        <f t="shared" si="0"/>
        <v>4475</v>
      </c>
      <c r="AV20" s="19">
        <v>0</v>
      </c>
      <c r="AW20" s="19">
        <v>0</v>
      </c>
      <c r="AX20" s="20">
        <v>63</v>
      </c>
      <c r="AY20" s="20">
        <v>120</v>
      </c>
      <c r="AZ20" s="19">
        <v>386639.63</v>
      </c>
      <c r="BA20" s="19">
        <v>300100</v>
      </c>
      <c r="BB20" s="21">
        <v>0.79</v>
      </c>
      <c r="BC20" s="21">
        <v>0.51392490469843399</v>
      </c>
      <c r="BD20" s="21">
        <v>11.8</v>
      </c>
      <c r="BE20" s="21"/>
      <c r="BF20" s="17"/>
      <c r="BG20" s="14"/>
      <c r="BH20" s="17" t="s">
        <v>76</v>
      </c>
      <c r="BI20" s="17" t="s">
        <v>83</v>
      </c>
      <c r="BJ20" s="17" t="s">
        <v>136</v>
      </c>
      <c r="BK20" s="17" t="s">
        <v>79</v>
      </c>
      <c r="BL20" s="15" t="s">
        <v>125</v>
      </c>
      <c r="BM20" s="21">
        <v>195226.41</v>
      </c>
      <c r="BN20" s="15" t="s">
        <v>81</v>
      </c>
      <c r="BO20" s="21"/>
      <c r="BP20" s="22">
        <v>43308</v>
      </c>
      <c r="BQ20" s="22">
        <v>46961</v>
      </c>
      <c r="BR20" s="21">
        <v>0</v>
      </c>
      <c r="BS20" s="21">
        <v>0</v>
      </c>
      <c r="BT20" s="21">
        <v>0</v>
      </c>
    </row>
    <row r="21" spans="1:72" s="1" customFormat="1" ht="18.2" customHeight="1" x14ac:dyDescent="0.15">
      <c r="A21" s="5">
        <v>19</v>
      </c>
      <c r="B21" s="6" t="s">
        <v>114</v>
      </c>
      <c r="C21" s="6" t="s">
        <v>73</v>
      </c>
      <c r="D21" s="7">
        <v>45078</v>
      </c>
      <c r="E21" s="8" t="s">
        <v>137</v>
      </c>
      <c r="F21" s="9">
        <v>0</v>
      </c>
      <c r="G21" s="9">
        <v>0</v>
      </c>
      <c r="H21" s="10">
        <v>152107.60999999999</v>
      </c>
      <c r="I21" s="10">
        <v>0</v>
      </c>
      <c r="J21" s="10">
        <v>0</v>
      </c>
      <c r="K21" s="10">
        <v>152107.60999999999</v>
      </c>
      <c r="L21" s="10">
        <v>1648.07</v>
      </c>
      <c r="M21" s="10">
        <v>0</v>
      </c>
      <c r="N21" s="10">
        <v>0</v>
      </c>
      <c r="O21" s="10">
        <v>0</v>
      </c>
      <c r="P21" s="10">
        <v>1648.07</v>
      </c>
      <c r="Q21" s="10">
        <v>0</v>
      </c>
      <c r="R21" s="10">
        <v>0</v>
      </c>
      <c r="S21" s="10">
        <v>150459.54</v>
      </c>
      <c r="T21" s="10">
        <v>0</v>
      </c>
      <c r="U21" s="10">
        <v>1495.72</v>
      </c>
      <c r="V21" s="10">
        <v>0</v>
      </c>
      <c r="W21" s="10">
        <v>0</v>
      </c>
      <c r="X21" s="10">
        <v>1495.72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150.13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0.08</v>
      </c>
      <c r="AR21" s="10">
        <v>0</v>
      </c>
      <c r="AS21" s="10">
        <v>0</v>
      </c>
      <c r="AT21" s="10">
        <v>0</v>
      </c>
      <c r="AU21" s="10">
        <f t="shared" si="0"/>
        <v>3294</v>
      </c>
      <c r="AV21" s="10">
        <v>0</v>
      </c>
      <c r="AW21" s="10">
        <v>0</v>
      </c>
      <c r="AX21" s="11">
        <v>67</v>
      </c>
      <c r="AY21" s="11">
        <v>120</v>
      </c>
      <c r="AZ21" s="10">
        <v>222891.04</v>
      </c>
      <c r="BA21" s="10">
        <v>220000</v>
      </c>
      <c r="BB21" s="12">
        <v>0.9</v>
      </c>
      <c r="BC21" s="12">
        <v>0.61551630000000002</v>
      </c>
      <c r="BD21" s="12">
        <v>11.8</v>
      </c>
      <c r="BE21" s="12"/>
      <c r="BF21" s="8"/>
      <c r="BG21" s="5"/>
      <c r="BH21" s="8" t="s">
        <v>116</v>
      </c>
      <c r="BI21" s="8" t="s">
        <v>133</v>
      </c>
      <c r="BJ21" s="8" t="s">
        <v>134</v>
      </c>
      <c r="BK21" s="8" t="s">
        <v>79</v>
      </c>
      <c r="BL21" s="6" t="s">
        <v>125</v>
      </c>
      <c r="BM21" s="12">
        <v>150459.54</v>
      </c>
      <c r="BN21" s="6" t="s">
        <v>81</v>
      </c>
      <c r="BO21" s="12"/>
      <c r="BP21" s="13">
        <v>43427</v>
      </c>
      <c r="BQ21" s="13">
        <v>47080</v>
      </c>
      <c r="BR21" s="12">
        <v>0</v>
      </c>
      <c r="BS21" s="12">
        <v>0</v>
      </c>
      <c r="BT21" s="12">
        <v>0</v>
      </c>
    </row>
    <row r="22" spans="1:72" s="1" customFormat="1" ht="18.2" customHeight="1" x14ac:dyDescent="0.15">
      <c r="A22" s="14">
        <v>20</v>
      </c>
      <c r="B22" s="15" t="s">
        <v>114</v>
      </c>
      <c r="C22" s="15" t="s">
        <v>73</v>
      </c>
      <c r="D22" s="16">
        <v>45078</v>
      </c>
      <c r="E22" s="17" t="s">
        <v>138</v>
      </c>
      <c r="F22" s="18">
        <v>0</v>
      </c>
      <c r="G22" s="18">
        <v>0</v>
      </c>
      <c r="H22" s="19">
        <v>115943.65</v>
      </c>
      <c r="I22" s="19">
        <v>0</v>
      </c>
      <c r="J22" s="19">
        <v>0</v>
      </c>
      <c r="K22" s="19">
        <v>115943.65</v>
      </c>
      <c r="L22" s="19">
        <v>3905.03</v>
      </c>
      <c r="M22" s="19">
        <v>0</v>
      </c>
      <c r="N22" s="19">
        <v>0</v>
      </c>
      <c r="O22" s="19">
        <v>0</v>
      </c>
      <c r="P22" s="19">
        <v>3905.03</v>
      </c>
      <c r="Q22" s="19">
        <v>0</v>
      </c>
      <c r="R22" s="19">
        <v>0</v>
      </c>
      <c r="S22" s="19">
        <v>112038.62</v>
      </c>
      <c r="T22" s="19">
        <v>0</v>
      </c>
      <c r="U22" s="19">
        <v>1140.1099999999999</v>
      </c>
      <c r="V22" s="19">
        <v>0</v>
      </c>
      <c r="W22" s="19">
        <v>0</v>
      </c>
      <c r="X22" s="19">
        <v>1140.1099999999999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240.94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13.92</v>
      </c>
      <c r="AR22" s="19">
        <v>0</v>
      </c>
      <c r="AS22" s="19">
        <v>0</v>
      </c>
      <c r="AT22" s="19">
        <v>0</v>
      </c>
      <c r="AU22" s="19">
        <f t="shared" si="0"/>
        <v>5300</v>
      </c>
      <c r="AV22" s="19">
        <v>0</v>
      </c>
      <c r="AW22" s="19">
        <v>0</v>
      </c>
      <c r="AX22" s="20">
        <v>69</v>
      </c>
      <c r="AY22" s="20">
        <v>120</v>
      </c>
      <c r="AZ22" s="19">
        <v>420998.61</v>
      </c>
      <c r="BA22" s="19">
        <v>354500</v>
      </c>
      <c r="BB22" s="21">
        <v>0.89</v>
      </c>
      <c r="BC22" s="21">
        <v>0.28128172581100103</v>
      </c>
      <c r="BD22" s="21">
        <v>13.77</v>
      </c>
      <c r="BE22" s="21"/>
      <c r="BF22" s="17"/>
      <c r="BG22" s="14"/>
      <c r="BH22" s="17" t="s">
        <v>76</v>
      </c>
      <c r="BI22" s="17" t="s">
        <v>77</v>
      </c>
      <c r="BJ22" s="17" t="s">
        <v>139</v>
      </c>
      <c r="BK22" s="17" t="s">
        <v>79</v>
      </c>
      <c r="BL22" s="15" t="s">
        <v>125</v>
      </c>
      <c r="BM22" s="21">
        <v>112038.62</v>
      </c>
      <c r="BN22" s="15" t="s">
        <v>81</v>
      </c>
      <c r="BO22" s="21"/>
      <c r="BP22" s="22">
        <v>43427</v>
      </c>
      <c r="BQ22" s="22">
        <v>47080</v>
      </c>
      <c r="BR22" s="21">
        <v>0</v>
      </c>
      <c r="BS22" s="21">
        <v>0</v>
      </c>
      <c r="BT22" s="21">
        <v>0</v>
      </c>
    </row>
    <row r="23" spans="1:72" s="1" customFormat="1" ht="18.2" customHeight="1" x14ac:dyDescent="0.15">
      <c r="A23" s="5">
        <v>21</v>
      </c>
      <c r="B23" s="6" t="s">
        <v>114</v>
      </c>
      <c r="C23" s="6" t="s">
        <v>73</v>
      </c>
      <c r="D23" s="7">
        <v>45078</v>
      </c>
      <c r="E23" s="8" t="s">
        <v>140</v>
      </c>
      <c r="F23" s="9">
        <v>0</v>
      </c>
      <c r="G23" s="9">
        <v>0</v>
      </c>
      <c r="H23" s="10">
        <v>108064.84</v>
      </c>
      <c r="I23" s="10">
        <v>0</v>
      </c>
      <c r="J23" s="10">
        <v>0</v>
      </c>
      <c r="K23" s="10">
        <v>108064.84</v>
      </c>
      <c r="L23" s="10">
        <v>3255.26</v>
      </c>
      <c r="M23" s="10">
        <v>0</v>
      </c>
      <c r="N23" s="10">
        <v>0</v>
      </c>
      <c r="O23" s="10">
        <v>0</v>
      </c>
      <c r="P23" s="10">
        <v>3255.26</v>
      </c>
      <c r="Q23" s="10">
        <v>0</v>
      </c>
      <c r="R23" s="10">
        <v>0</v>
      </c>
      <c r="S23" s="10">
        <v>104809.58</v>
      </c>
      <c r="T23" s="10">
        <v>0</v>
      </c>
      <c r="U23" s="10">
        <v>1062.6400000000001</v>
      </c>
      <c r="V23" s="10">
        <v>0</v>
      </c>
      <c r="W23" s="10">
        <v>0</v>
      </c>
      <c r="X23" s="10">
        <v>1062.6400000000001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206.21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0.89</v>
      </c>
      <c r="AR23" s="10">
        <v>0</v>
      </c>
      <c r="AS23" s="10">
        <v>0</v>
      </c>
      <c r="AT23" s="10">
        <v>0</v>
      </c>
      <c r="AU23" s="10">
        <f t="shared" si="0"/>
        <v>4525</v>
      </c>
      <c r="AV23" s="10">
        <v>0</v>
      </c>
      <c r="AW23" s="10">
        <v>0</v>
      </c>
      <c r="AX23" s="11">
        <v>69</v>
      </c>
      <c r="AY23" s="11">
        <v>120</v>
      </c>
      <c r="AZ23" s="10">
        <v>366900.37</v>
      </c>
      <c r="BA23" s="10">
        <v>303400</v>
      </c>
      <c r="BB23" s="12">
        <v>0.9</v>
      </c>
      <c r="BC23" s="12">
        <v>0.31090514831905097</v>
      </c>
      <c r="BD23" s="12">
        <v>13.77</v>
      </c>
      <c r="BE23" s="12"/>
      <c r="BF23" s="8"/>
      <c r="BG23" s="5"/>
      <c r="BH23" s="8" t="s">
        <v>76</v>
      </c>
      <c r="BI23" s="8" t="s">
        <v>141</v>
      </c>
      <c r="BJ23" s="8" t="s">
        <v>142</v>
      </c>
      <c r="BK23" s="8" t="s">
        <v>79</v>
      </c>
      <c r="BL23" s="6" t="s">
        <v>125</v>
      </c>
      <c r="BM23" s="12">
        <v>104809.58</v>
      </c>
      <c r="BN23" s="6" t="s">
        <v>81</v>
      </c>
      <c r="BO23" s="12"/>
      <c r="BP23" s="13">
        <v>43486</v>
      </c>
      <c r="BQ23" s="13">
        <v>47139</v>
      </c>
      <c r="BR23" s="12">
        <v>0</v>
      </c>
      <c r="BS23" s="12">
        <v>0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114</v>
      </c>
      <c r="C24" s="15" t="s">
        <v>73</v>
      </c>
      <c r="D24" s="16">
        <v>45078</v>
      </c>
      <c r="E24" s="17" t="s">
        <v>143</v>
      </c>
      <c r="F24" s="18">
        <v>0</v>
      </c>
      <c r="G24" s="18">
        <v>0</v>
      </c>
      <c r="H24" s="19">
        <v>157397.34</v>
      </c>
      <c r="I24" s="19">
        <v>0</v>
      </c>
      <c r="J24" s="19">
        <v>0</v>
      </c>
      <c r="K24" s="19">
        <v>157397.34</v>
      </c>
      <c r="L24" s="19">
        <v>3780.16</v>
      </c>
      <c r="M24" s="19">
        <v>0</v>
      </c>
      <c r="N24" s="19">
        <v>0</v>
      </c>
      <c r="O24" s="19">
        <v>0</v>
      </c>
      <c r="P24" s="19">
        <v>3780.16</v>
      </c>
      <c r="Q24" s="19">
        <v>0</v>
      </c>
      <c r="R24" s="19">
        <v>0</v>
      </c>
      <c r="S24" s="19">
        <v>153617.18</v>
      </c>
      <c r="T24" s="19">
        <v>0</v>
      </c>
      <c r="U24" s="19">
        <v>1547.74</v>
      </c>
      <c r="V24" s="19">
        <v>0</v>
      </c>
      <c r="W24" s="19">
        <v>0</v>
      </c>
      <c r="X24" s="19">
        <v>1547.74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254.44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0.66</v>
      </c>
      <c r="AR24" s="19">
        <v>0</v>
      </c>
      <c r="AS24" s="19">
        <v>0</v>
      </c>
      <c r="AT24" s="19">
        <v>0</v>
      </c>
      <c r="AU24" s="19">
        <f t="shared" si="0"/>
        <v>5583</v>
      </c>
      <c r="AV24" s="19">
        <v>0</v>
      </c>
      <c r="AW24" s="19">
        <v>0</v>
      </c>
      <c r="AX24" s="20">
        <v>67</v>
      </c>
      <c r="AY24" s="20">
        <v>120</v>
      </c>
      <c r="AZ24" s="19">
        <v>350999.99</v>
      </c>
      <c r="BA24" s="19">
        <v>374368.23</v>
      </c>
      <c r="BB24" s="21">
        <v>0.9</v>
      </c>
      <c r="BC24" s="21">
        <v>0.36930340483218899</v>
      </c>
      <c r="BD24" s="21">
        <v>11.8</v>
      </c>
      <c r="BE24" s="21"/>
      <c r="BF24" s="17"/>
      <c r="BG24" s="14"/>
      <c r="BH24" s="17" t="s">
        <v>116</v>
      </c>
      <c r="BI24" s="17" t="s">
        <v>144</v>
      </c>
      <c r="BJ24" s="17" t="s">
        <v>128</v>
      </c>
      <c r="BK24" s="17" t="s">
        <v>79</v>
      </c>
      <c r="BL24" s="15" t="s">
        <v>125</v>
      </c>
      <c r="BM24" s="21">
        <v>153617.18</v>
      </c>
      <c r="BN24" s="15" t="s">
        <v>81</v>
      </c>
      <c r="BO24" s="21"/>
      <c r="BP24" s="22">
        <v>43486</v>
      </c>
      <c r="BQ24" s="22">
        <v>47139</v>
      </c>
      <c r="BR24" s="21">
        <v>0</v>
      </c>
      <c r="BS24" s="21">
        <v>0</v>
      </c>
      <c r="BT24" s="21">
        <v>0</v>
      </c>
    </row>
    <row r="25" spans="1:72" s="1" customFormat="1" ht="18.2" customHeight="1" x14ac:dyDescent="0.15">
      <c r="A25" s="5">
        <v>23</v>
      </c>
      <c r="B25" s="6" t="s">
        <v>114</v>
      </c>
      <c r="C25" s="6" t="s">
        <v>73</v>
      </c>
      <c r="D25" s="7">
        <v>45078</v>
      </c>
      <c r="E25" s="8" t="s">
        <v>145</v>
      </c>
      <c r="F25" s="9">
        <v>0</v>
      </c>
      <c r="G25" s="9">
        <v>1</v>
      </c>
      <c r="H25" s="10">
        <v>195148.59</v>
      </c>
      <c r="I25" s="10">
        <v>4191.0200000000004</v>
      </c>
      <c r="J25" s="10">
        <v>0</v>
      </c>
      <c r="K25" s="10">
        <v>199339.61</v>
      </c>
      <c r="L25" s="10">
        <v>2126.4699999999998</v>
      </c>
      <c r="M25" s="10">
        <v>0</v>
      </c>
      <c r="N25" s="10">
        <v>0</v>
      </c>
      <c r="O25" s="10">
        <v>4191.0200000000004</v>
      </c>
      <c r="P25" s="10">
        <v>2126.4699999999998</v>
      </c>
      <c r="Q25" s="10">
        <v>0</v>
      </c>
      <c r="R25" s="10">
        <v>0</v>
      </c>
      <c r="S25" s="10">
        <v>193022.12</v>
      </c>
      <c r="T25" s="10">
        <v>3899.84</v>
      </c>
      <c r="U25" s="10">
        <v>1918.96</v>
      </c>
      <c r="V25" s="10">
        <v>0</v>
      </c>
      <c r="W25" s="10">
        <v>3899.84</v>
      </c>
      <c r="X25" s="10">
        <v>1918.96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230</v>
      </c>
      <c r="AG25" s="10">
        <v>0</v>
      </c>
      <c r="AH25" s="10">
        <v>0</v>
      </c>
      <c r="AI25" s="10">
        <v>193.19</v>
      </c>
      <c r="AJ25" s="10">
        <v>0</v>
      </c>
      <c r="AK25" s="10">
        <v>0</v>
      </c>
      <c r="AL25" s="10">
        <v>0</v>
      </c>
      <c r="AM25" s="10">
        <v>230</v>
      </c>
      <c r="AN25" s="10">
        <v>0</v>
      </c>
      <c r="AO25" s="10">
        <v>0</v>
      </c>
      <c r="AP25" s="10">
        <v>252.52</v>
      </c>
      <c r="AQ25" s="10">
        <v>0</v>
      </c>
      <c r="AR25" s="10">
        <v>0</v>
      </c>
      <c r="AS25" s="10">
        <v>0</v>
      </c>
      <c r="AT25" s="10">
        <v>0</v>
      </c>
      <c r="AU25" s="10">
        <f t="shared" si="0"/>
        <v>13042</v>
      </c>
      <c r="AV25" s="10">
        <v>0</v>
      </c>
      <c r="AW25" s="10">
        <v>0</v>
      </c>
      <c r="AX25" s="11">
        <v>69</v>
      </c>
      <c r="AY25" s="11">
        <v>120</v>
      </c>
      <c r="AZ25" s="10">
        <v>281003.48</v>
      </c>
      <c r="BA25" s="10">
        <v>284254.51</v>
      </c>
      <c r="BB25" s="12">
        <v>0.9</v>
      </c>
      <c r="BC25" s="12">
        <v>0.61114213456103095</v>
      </c>
      <c r="BD25" s="12">
        <v>13.77</v>
      </c>
      <c r="BE25" s="12"/>
      <c r="BF25" s="8"/>
      <c r="BG25" s="5"/>
      <c r="BH25" s="8" t="s">
        <v>146</v>
      </c>
      <c r="BI25" s="8" t="s">
        <v>147</v>
      </c>
      <c r="BJ25" s="8" t="s">
        <v>148</v>
      </c>
      <c r="BK25" s="8" t="s">
        <v>79</v>
      </c>
      <c r="BL25" s="6" t="s">
        <v>125</v>
      </c>
      <c r="BM25" s="12">
        <v>193022.12</v>
      </c>
      <c r="BN25" s="6" t="s">
        <v>81</v>
      </c>
      <c r="BO25" s="12"/>
      <c r="BP25" s="13">
        <v>43543</v>
      </c>
      <c r="BQ25" s="13">
        <v>47196</v>
      </c>
      <c r="BR25" s="12">
        <v>0</v>
      </c>
      <c r="BS25" s="12">
        <v>0</v>
      </c>
      <c r="BT25" s="12">
        <v>230</v>
      </c>
    </row>
    <row r="26" spans="1:72" s="1" customFormat="1" ht="18.2" customHeight="1" x14ac:dyDescent="0.15">
      <c r="A26" s="14">
        <v>24</v>
      </c>
      <c r="B26" s="15" t="s">
        <v>114</v>
      </c>
      <c r="C26" s="15" t="s">
        <v>73</v>
      </c>
      <c r="D26" s="16">
        <v>45078</v>
      </c>
      <c r="E26" s="17" t="s">
        <v>149</v>
      </c>
      <c r="F26" s="18">
        <v>0</v>
      </c>
      <c r="G26" s="18">
        <v>0</v>
      </c>
      <c r="H26" s="19">
        <v>154534.17000000001</v>
      </c>
      <c r="I26" s="19">
        <v>0</v>
      </c>
      <c r="J26" s="19">
        <v>0</v>
      </c>
      <c r="K26" s="19">
        <v>154534.17000000001</v>
      </c>
      <c r="L26" s="19">
        <v>1652.66</v>
      </c>
      <c r="M26" s="19">
        <v>0</v>
      </c>
      <c r="N26" s="19">
        <v>0</v>
      </c>
      <c r="O26" s="19">
        <v>0</v>
      </c>
      <c r="P26" s="19">
        <v>1652.66</v>
      </c>
      <c r="Q26" s="19">
        <v>0</v>
      </c>
      <c r="R26" s="19">
        <v>0</v>
      </c>
      <c r="S26" s="19">
        <v>152881.51</v>
      </c>
      <c r="T26" s="19">
        <v>0</v>
      </c>
      <c r="U26" s="19">
        <v>1519.59</v>
      </c>
      <c r="V26" s="19">
        <v>0</v>
      </c>
      <c r="W26" s="19">
        <v>0</v>
      </c>
      <c r="X26" s="19">
        <v>1519.59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151.49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f t="shared" si="0"/>
        <v>3323.74</v>
      </c>
      <c r="AV26" s="19">
        <v>0</v>
      </c>
      <c r="AW26" s="19">
        <v>0</v>
      </c>
      <c r="AX26" s="20">
        <v>71</v>
      </c>
      <c r="AY26" s="20">
        <v>120</v>
      </c>
      <c r="AZ26" s="19">
        <v>249001.75</v>
      </c>
      <c r="BA26" s="19">
        <v>222900</v>
      </c>
      <c r="BB26" s="21">
        <v>0.9</v>
      </c>
      <c r="BC26" s="21">
        <v>0.61728738896366098</v>
      </c>
      <c r="BD26" s="21">
        <v>11.8</v>
      </c>
      <c r="BE26" s="21"/>
      <c r="BF26" s="17"/>
      <c r="BG26" s="14"/>
      <c r="BH26" s="17" t="s">
        <v>116</v>
      </c>
      <c r="BI26" s="17" t="s">
        <v>133</v>
      </c>
      <c r="BJ26" s="17" t="s">
        <v>150</v>
      </c>
      <c r="BK26" s="17" t="s">
        <v>79</v>
      </c>
      <c r="BL26" s="15" t="s">
        <v>125</v>
      </c>
      <c r="BM26" s="21">
        <v>152881.51</v>
      </c>
      <c r="BN26" s="15" t="s">
        <v>81</v>
      </c>
      <c r="BO26" s="21"/>
      <c r="BP26" s="22">
        <v>43577</v>
      </c>
      <c r="BQ26" s="22">
        <v>47230</v>
      </c>
      <c r="BR26" s="21">
        <v>0</v>
      </c>
      <c r="BS26" s="21">
        <v>0</v>
      </c>
      <c r="BT26" s="21">
        <v>0</v>
      </c>
    </row>
    <row r="27" spans="1:72" s="1" customFormat="1" ht="18.2" customHeight="1" x14ac:dyDescent="0.15">
      <c r="A27" s="5">
        <v>25</v>
      </c>
      <c r="B27" s="6" t="s">
        <v>114</v>
      </c>
      <c r="C27" s="6" t="s">
        <v>73</v>
      </c>
      <c r="D27" s="7">
        <v>45078</v>
      </c>
      <c r="E27" s="8" t="s">
        <v>151</v>
      </c>
      <c r="F27" s="9">
        <v>0</v>
      </c>
      <c r="G27" s="9">
        <v>0</v>
      </c>
      <c r="H27" s="10">
        <v>206111.66</v>
      </c>
      <c r="I27" s="10">
        <v>0</v>
      </c>
      <c r="J27" s="10">
        <v>0</v>
      </c>
      <c r="K27" s="10">
        <v>206111.66</v>
      </c>
      <c r="L27" s="10">
        <v>2211.4499999999998</v>
      </c>
      <c r="M27" s="10">
        <v>0</v>
      </c>
      <c r="N27" s="10">
        <v>0</v>
      </c>
      <c r="O27" s="10">
        <v>0</v>
      </c>
      <c r="P27" s="10">
        <v>2211.4499999999998</v>
      </c>
      <c r="Q27" s="10">
        <v>0</v>
      </c>
      <c r="R27" s="10">
        <v>0</v>
      </c>
      <c r="S27" s="10">
        <v>203900.21</v>
      </c>
      <c r="T27" s="10">
        <v>0</v>
      </c>
      <c r="U27" s="10">
        <v>2026.76</v>
      </c>
      <c r="V27" s="10">
        <v>0</v>
      </c>
      <c r="W27" s="10">
        <v>0</v>
      </c>
      <c r="X27" s="10">
        <v>2026.76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202.39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0.01</v>
      </c>
      <c r="AR27" s="10">
        <v>0</v>
      </c>
      <c r="AS27" s="10">
        <v>0</v>
      </c>
      <c r="AT27" s="10">
        <v>0</v>
      </c>
      <c r="AU27" s="10">
        <f t="shared" si="0"/>
        <v>4440.6099999999997</v>
      </c>
      <c r="AV27" s="10">
        <v>0</v>
      </c>
      <c r="AW27" s="10">
        <v>0</v>
      </c>
      <c r="AX27" s="11">
        <v>71</v>
      </c>
      <c r="AY27" s="11">
        <v>120</v>
      </c>
      <c r="AZ27" s="10">
        <v>332644.40000000002</v>
      </c>
      <c r="BA27" s="10">
        <v>297800</v>
      </c>
      <c r="BB27" s="12">
        <v>0.9</v>
      </c>
      <c r="BC27" s="12">
        <v>0.61621957353928802</v>
      </c>
      <c r="BD27" s="12">
        <v>11.8</v>
      </c>
      <c r="BE27" s="12"/>
      <c r="BF27" s="8"/>
      <c r="BG27" s="5"/>
      <c r="BH27" s="8" t="s">
        <v>76</v>
      </c>
      <c r="BI27" s="8" t="s">
        <v>83</v>
      </c>
      <c r="BJ27" s="8" t="s">
        <v>152</v>
      </c>
      <c r="BK27" s="8" t="s">
        <v>79</v>
      </c>
      <c r="BL27" s="6" t="s">
        <v>125</v>
      </c>
      <c r="BM27" s="12">
        <v>203900.21</v>
      </c>
      <c r="BN27" s="6" t="s">
        <v>81</v>
      </c>
      <c r="BO27" s="12"/>
      <c r="BP27" s="13">
        <v>43577</v>
      </c>
      <c r="BQ27" s="13">
        <v>47230</v>
      </c>
      <c r="BR27" s="12">
        <v>0</v>
      </c>
      <c r="BS27" s="12">
        <v>0</v>
      </c>
      <c r="BT27" s="12">
        <v>0</v>
      </c>
    </row>
    <row r="28" spans="1:72" s="1" customFormat="1" ht="18.2" customHeight="1" x14ac:dyDescent="0.15">
      <c r="A28" s="14">
        <v>26</v>
      </c>
      <c r="B28" s="15" t="s">
        <v>114</v>
      </c>
      <c r="C28" s="15" t="s">
        <v>73</v>
      </c>
      <c r="D28" s="16">
        <v>45078</v>
      </c>
      <c r="E28" s="17" t="s">
        <v>153</v>
      </c>
      <c r="F28" s="18">
        <v>34</v>
      </c>
      <c r="G28" s="18">
        <v>33</v>
      </c>
      <c r="H28" s="19">
        <v>42564.58</v>
      </c>
      <c r="I28" s="19">
        <v>128451.45</v>
      </c>
      <c r="J28" s="19">
        <v>0</v>
      </c>
      <c r="K28" s="19">
        <v>171016.03</v>
      </c>
      <c r="L28" s="19">
        <v>4355.59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171016.03</v>
      </c>
      <c r="T28" s="19">
        <v>38643.449999999997</v>
      </c>
      <c r="U28" s="19">
        <v>418.55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39062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f t="shared" si="0"/>
        <v>0</v>
      </c>
      <c r="AV28" s="19">
        <v>132807.04000000001</v>
      </c>
      <c r="AW28" s="19">
        <v>39062</v>
      </c>
      <c r="AX28" s="20">
        <v>10</v>
      </c>
      <c r="AY28" s="20">
        <v>60</v>
      </c>
      <c r="AZ28" s="19">
        <v>249000.3</v>
      </c>
      <c r="BA28" s="19">
        <v>215600</v>
      </c>
      <c r="BB28" s="21">
        <v>0.9</v>
      </c>
      <c r="BC28" s="21">
        <v>0.71388880797773702</v>
      </c>
      <c r="BD28" s="21">
        <v>11.8</v>
      </c>
      <c r="BE28" s="21"/>
      <c r="BF28" s="17"/>
      <c r="BG28" s="14"/>
      <c r="BH28" s="17" t="s">
        <v>116</v>
      </c>
      <c r="BI28" s="17" t="s">
        <v>133</v>
      </c>
      <c r="BJ28" s="17" t="s">
        <v>134</v>
      </c>
      <c r="BK28" s="17" t="s">
        <v>84</v>
      </c>
      <c r="BL28" s="15" t="s">
        <v>125</v>
      </c>
      <c r="BM28" s="21">
        <v>171016.03</v>
      </c>
      <c r="BN28" s="15" t="s">
        <v>81</v>
      </c>
      <c r="BO28" s="21"/>
      <c r="BP28" s="22">
        <v>43577</v>
      </c>
      <c r="BQ28" s="22">
        <v>45404</v>
      </c>
      <c r="BR28" s="21">
        <v>13342.39</v>
      </c>
      <c r="BS28" s="21">
        <v>0</v>
      </c>
      <c r="BT28" s="21">
        <v>230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45078</v>
      </c>
      <c r="E29" s="8" t="s">
        <v>154</v>
      </c>
      <c r="F29" s="9">
        <v>0</v>
      </c>
      <c r="G29" s="9">
        <v>0</v>
      </c>
      <c r="H29" s="10">
        <v>180761.7</v>
      </c>
      <c r="I29" s="10">
        <v>0</v>
      </c>
      <c r="J29" s="10">
        <v>0</v>
      </c>
      <c r="K29" s="10">
        <v>180761.7</v>
      </c>
      <c r="L29" s="10">
        <v>1919.58</v>
      </c>
      <c r="M29" s="10">
        <v>0</v>
      </c>
      <c r="N29" s="10">
        <v>0</v>
      </c>
      <c r="O29" s="10">
        <v>0</v>
      </c>
      <c r="P29" s="10">
        <v>1919.58</v>
      </c>
      <c r="Q29" s="10">
        <v>0</v>
      </c>
      <c r="R29" s="10">
        <v>0</v>
      </c>
      <c r="S29" s="10">
        <v>178842.12</v>
      </c>
      <c r="T29" s="10">
        <v>0</v>
      </c>
      <c r="U29" s="10">
        <v>1777.49</v>
      </c>
      <c r="V29" s="10">
        <v>0</v>
      </c>
      <c r="W29" s="10">
        <v>0</v>
      </c>
      <c r="X29" s="10">
        <v>1777.49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176.56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115.87</v>
      </c>
      <c r="AR29" s="10">
        <v>0</v>
      </c>
      <c r="AS29" s="10">
        <v>0</v>
      </c>
      <c r="AT29" s="10">
        <v>0</v>
      </c>
      <c r="AU29" s="10">
        <f t="shared" si="0"/>
        <v>3989.5</v>
      </c>
      <c r="AV29" s="10">
        <v>0</v>
      </c>
      <c r="AW29" s="10">
        <v>0</v>
      </c>
      <c r="AX29" s="11">
        <v>70</v>
      </c>
      <c r="AY29" s="11">
        <v>120</v>
      </c>
      <c r="AZ29" s="10">
        <v>638660</v>
      </c>
      <c r="BA29" s="10">
        <v>259776.87</v>
      </c>
      <c r="BB29" s="12">
        <v>0.9</v>
      </c>
      <c r="BC29" s="12">
        <v>0.61960061340334105</v>
      </c>
      <c r="BD29" s="12">
        <v>11.8</v>
      </c>
      <c r="BE29" s="12"/>
      <c r="BF29" s="8"/>
      <c r="BG29" s="5"/>
      <c r="BH29" s="8" t="s">
        <v>90</v>
      </c>
      <c r="BI29" s="8" t="s">
        <v>155</v>
      </c>
      <c r="BJ29" s="8" t="s">
        <v>156</v>
      </c>
      <c r="BK29" s="8" t="s">
        <v>79</v>
      </c>
      <c r="BL29" s="6" t="s">
        <v>125</v>
      </c>
      <c r="BM29" s="12">
        <v>178842.12</v>
      </c>
      <c r="BN29" s="6" t="s">
        <v>81</v>
      </c>
      <c r="BO29" s="12"/>
      <c r="BP29" s="13">
        <v>43567</v>
      </c>
      <c r="BQ29" s="13">
        <v>47220</v>
      </c>
      <c r="BR29" s="12">
        <v>0</v>
      </c>
      <c r="BS29" s="12">
        <v>0</v>
      </c>
      <c r="BT29" s="12">
        <v>0</v>
      </c>
    </row>
    <row r="30" spans="1:72" s="1" customFormat="1" ht="18.2" customHeight="1" x14ac:dyDescent="0.15">
      <c r="A30" s="14">
        <v>28</v>
      </c>
      <c r="B30" s="15" t="s">
        <v>114</v>
      </c>
      <c r="C30" s="15" t="s">
        <v>73</v>
      </c>
      <c r="D30" s="16">
        <v>45078</v>
      </c>
      <c r="E30" s="17" t="s">
        <v>157</v>
      </c>
      <c r="F30" s="18">
        <v>0</v>
      </c>
      <c r="G30" s="18">
        <v>3</v>
      </c>
      <c r="H30" s="19">
        <v>182104.39</v>
      </c>
      <c r="I30" s="19">
        <v>7065.21</v>
      </c>
      <c r="J30" s="19">
        <v>0</v>
      </c>
      <c r="K30" s="19">
        <v>189169.6</v>
      </c>
      <c r="L30" s="19">
        <v>1809.94</v>
      </c>
      <c r="M30" s="19">
        <v>0</v>
      </c>
      <c r="N30" s="19">
        <v>0</v>
      </c>
      <c r="O30" s="19">
        <v>7065.21</v>
      </c>
      <c r="P30" s="19">
        <v>0</v>
      </c>
      <c r="Q30" s="19">
        <v>0</v>
      </c>
      <c r="R30" s="19">
        <v>0</v>
      </c>
      <c r="S30" s="19">
        <v>182104.39</v>
      </c>
      <c r="T30" s="19">
        <v>5513.5</v>
      </c>
      <c r="U30" s="19">
        <v>1790.69</v>
      </c>
      <c r="V30" s="19">
        <v>0</v>
      </c>
      <c r="W30" s="19">
        <v>5513.49</v>
      </c>
      <c r="X30" s="19">
        <v>0</v>
      </c>
      <c r="Y30" s="19">
        <v>0</v>
      </c>
      <c r="Z30" s="19">
        <v>0</v>
      </c>
      <c r="AA30" s="19">
        <v>1790.7</v>
      </c>
      <c r="AB30" s="19">
        <v>0</v>
      </c>
      <c r="AC30" s="19">
        <v>0</v>
      </c>
      <c r="AD30" s="19">
        <v>0</v>
      </c>
      <c r="AE30" s="19">
        <v>0</v>
      </c>
      <c r="AF30" s="19">
        <v>230</v>
      </c>
      <c r="AG30" s="19">
        <v>0</v>
      </c>
      <c r="AH30" s="19">
        <v>0</v>
      </c>
      <c r="AI30" s="19">
        <v>1.48</v>
      </c>
      <c r="AJ30" s="19">
        <v>0</v>
      </c>
      <c r="AK30" s="19">
        <v>0</v>
      </c>
      <c r="AL30" s="19">
        <v>0</v>
      </c>
      <c r="AM30" s="19">
        <v>690</v>
      </c>
      <c r="AN30" s="19">
        <v>0</v>
      </c>
      <c r="AO30" s="19">
        <v>0</v>
      </c>
      <c r="AP30" s="19">
        <v>515.82000000000005</v>
      </c>
      <c r="AQ30" s="19">
        <v>0</v>
      </c>
      <c r="AR30" s="19">
        <v>0</v>
      </c>
      <c r="AS30" s="19">
        <v>0</v>
      </c>
      <c r="AT30" s="19">
        <v>0</v>
      </c>
      <c r="AU30" s="19">
        <f t="shared" si="0"/>
        <v>14016</v>
      </c>
      <c r="AV30" s="19">
        <v>1809.94</v>
      </c>
      <c r="AW30" s="19">
        <v>1790.7</v>
      </c>
      <c r="AX30" s="20">
        <v>76</v>
      </c>
      <c r="AY30" s="20">
        <v>120</v>
      </c>
      <c r="AZ30" s="19">
        <v>812000.56</v>
      </c>
      <c r="BA30" s="19">
        <v>253000</v>
      </c>
      <c r="BB30" s="21">
        <v>0.85</v>
      </c>
      <c r="BC30" s="21">
        <v>0.61181316798419005</v>
      </c>
      <c r="BD30" s="21">
        <v>11.6</v>
      </c>
      <c r="BE30" s="21"/>
      <c r="BF30" s="17"/>
      <c r="BG30" s="14"/>
      <c r="BH30" s="17" t="s">
        <v>120</v>
      </c>
      <c r="BI30" s="17" t="s">
        <v>158</v>
      </c>
      <c r="BJ30" s="17" t="s">
        <v>159</v>
      </c>
      <c r="BK30" s="17" t="s">
        <v>79</v>
      </c>
      <c r="BL30" s="15" t="s">
        <v>125</v>
      </c>
      <c r="BM30" s="21">
        <v>182104.39</v>
      </c>
      <c r="BN30" s="15" t="s">
        <v>81</v>
      </c>
      <c r="BO30" s="21"/>
      <c r="BP30" s="22">
        <v>43732</v>
      </c>
      <c r="BQ30" s="22">
        <v>47385</v>
      </c>
      <c r="BR30" s="21">
        <v>170.46</v>
      </c>
      <c r="BS30" s="21">
        <v>0</v>
      </c>
      <c r="BT30" s="21">
        <v>230</v>
      </c>
    </row>
    <row r="31" spans="1:72" s="1" customFormat="1" ht="18.2" customHeight="1" x14ac:dyDescent="0.15">
      <c r="A31" s="5">
        <v>29</v>
      </c>
      <c r="B31" s="6" t="s">
        <v>114</v>
      </c>
      <c r="C31" s="6" t="s">
        <v>73</v>
      </c>
      <c r="D31" s="7">
        <v>45078</v>
      </c>
      <c r="E31" s="8" t="s">
        <v>160</v>
      </c>
      <c r="F31" s="9">
        <v>10</v>
      </c>
      <c r="G31" s="9">
        <v>11</v>
      </c>
      <c r="H31" s="10">
        <v>239109.18</v>
      </c>
      <c r="I31" s="10">
        <v>25829.57</v>
      </c>
      <c r="J31" s="10">
        <v>0</v>
      </c>
      <c r="K31" s="10">
        <v>264938.75</v>
      </c>
      <c r="L31" s="10">
        <v>2292.5100000000002</v>
      </c>
      <c r="M31" s="10">
        <v>0</v>
      </c>
      <c r="N31" s="10">
        <v>0</v>
      </c>
      <c r="O31" s="10">
        <v>4097.08</v>
      </c>
      <c r="P31" s="10">
        <v>0</v>
      </c>
      <c r="Q31" s="10">
        <v>0</v>
      </c>
      <c r="R31" s="10">
        <v>0</v>
      </c>
      <c r="S31" s="10">
        <v>260841.67</v>
      </c>
      <c r="T31" s="10">
        <v>28597.35</v>
      </c>
      <c r="U31" s="10">
        <v>2351.2399999999998</v>
      </c>
      <c r="V31" s="10">
        <v>0</v>
      </c>
      <c r="W31" s="10">
        <v>4799.38</v>
      </c>
      <c r="X31" s="10">
        <v>0</v>
      </c>
      <c r="Y31" s="10">
        <v>0</v>
      </c>
      <c r="Z31" s="10">
        <v>0</v>
      </c>
      <c r="AA31" s="10">
        <v>26149.21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460</v>
      </c>
      <c r="AN31" s="10">
        <v>0</v>
      </c>
      <c r="AO31" s="10">
        <v>0</v>
      </c>
      <c r="AP31" s="10">
        <v>443.54</v>
      </c>
      <c r="AQ31" s="10">
        <v>0</v>
      </c>
      <c r="AR31" s="10">
        <v>0</v>
      </c>
      <c r="AS31" s="10">
        <v>0</v>
      </c>
      <c r="AT31" s="10">
        <v>0</v>
      </c>
      <c r="AU31" s="10">
        <f t="shared" si="0"/>
        <v>9800</v>
      </c>
      <c r="AV31" s="10">
        <v>24025</v>
      </c>
      <c r="AW31" s="10">
        <v>26149.21</v>
      </c>
      <c r="AX31" s="11">
        <v>75</v>
      </c>
      <c r="AY31" s="11">
        <v>120</v>
      </c>
      <c r="AZ31" s="10">
        <v>335002.43</v>
      </c>
      <c r="BA31" s="10">
        <v>326295.96999999997</v>
      </c>
      <c r="BB31" s="12">
        <v>0.83</v>
      </c>
      <c r="BC31" s="12">
        <v>0.66350370830506999</v>
      </c>
      <c r="BD31" s="12">
        <v>11.8</v>
      </c>
      <c r="BE31" s="12"/>
      <c r="BF31" s="8"/>
      <c r="BG31" s="5"/>
      <c r="BH31" s="8" t="s">
        <v>120</v>
      </c>
      <c r="BI31" s="8" t="s">
        <v>161</v>
      </c>
      <c r="BJ31" s="8" t="s">
        <v>162</v>
      </c>
      <c r="BK31" s="8" t="s">
        <v>84</v>
      </c>
      <c r="BL31" s="6" t="s">
        <v>125</v>
      </c>
      <c r="BM31" s="12">
        <v>260841.67</v>
      </c>
      <c r="BN31" s="6" t="s">
        <v>81</v>
      </c>
      <c r="BO31" s="12"/>
      <c r="BP31" s="13">
        <v>43733</v>
      </c>
      <c r="BQ31" s="13">
        <v>47386</v>
      </c>
      <c r="BR31" s="12">
        <v>4517.7</v>
      </c>
      <c r="BS31" s="12">
        <v>0</v>
      </c>
      <c r="BT31" s="12">
        <v>230</v>
      </c>
    </row>
    <row r="32" spans="1:72" s="1" customFormat="1" ht="18.2" customHeight="1" x14ac:dyDescent="0.15">
      <c r="A32" s="14">
        <v>30</v>
      </c>
      <c r="B32" s="15" t="s">
        <v>114</v>
      </c>
      <c r="C32" s="15" t="s">
        <v>73</v>
      </c>
      <c r="D32" s="16">
        <v>45078</v>
      </c>
      <c r="E32" s="17" t="s">
        <v>163</v>
      </c>
      <c r="F32" s="18">
        <v>0</v>
      </c>
      <c r="G32" s="18">
        <v>0</v>
      </c>
      <c r="H32" s="19">
        <v>83555.520000000004</v>
      </c>
      <c r="I32" s="19">
        <v>0</v>
      </c>
      <c r="J32" s="19">
        <v>0</v>
      </c>
      <c r="K32" s="19">
        <v>83555.520000000004</v>
      </c>
      <c r="L32" s="19">
        <v>4594.67</v>
      </c>
      <c r="M32" s="19">
        <v>0</v>
      </c>
      <c r="N32" s="19">
        <v>0</v>
      </c>
      <c r="O32" s="19">
        <v>0</v>
      </c>
      <c r="P32" s="19">
        <v>4594.67</v>
      </c>
      <c r="Q32" s="19">
        <v>0</v>
      </c>
      <c r="R32" s="19">
        <v>0</v>
      </c>
      <c r="S32" s="19">
        <v>78960.850000000006</v>
      </c>
      <c r="T32" s="19">
        <v>0</v>
      </c>
      <c r="U32" s="19">
        <v>821.63</v>
      </c>
      <c r="V32" s="19">
        <v>0</v>
      </c>
      <c r="W32" s="19">
        <v>0</v>
      </c>
      <c r="X32" s="19">
        <v>821.63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166.24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f t="shared" si="0"/>
        <v>5582.54</v>
      </c>
      <c r="AV32" s="19">
        <v>0</v>
      </c>
      <c r="AW32" s="19">
        <v>0</v>
      </c>
      <c r="AX32" s="20">
        <v>19</v>
      </c>
      <c r="AY32" s="20">
        <v>60</v>
      </c>
      <c r="AZ32" s="19">
        <v>321000.69</v>
      </c>
      <c r="BA32" s="19">
        <v>244600</v>
      </c>
      <c r="BB32" s="21">
        <v>0.81</v>
      </c>
      <c r="BC32" s="21">
        <v>0.26148114677023698</v>
      </c>
      <c r="BD32" s="21">
        <v>11.8</v>
      </c>
      <c r="BE32" s="21"/>
      <c r="BF32" s="17"/>
      <c r="BG32" s="14"/>
      <c r="BH32" s="17" t="s">
        <v>76</v>
      </c>
      <c r="BI32" s="17" t="s">
        <v>77</v>
      </c>
      <c r="BJ32" s="17" t="s">
        <v>164</v>
      </c>
      <c r="BK32" s="17" t="s">
        <v>79</v>
      </c>
      <c r="BL32" s="15" t="s">
        <v>125</v>
      </c>
      <c r="BM32" s="21">
        <v>78960.850000000006</v>
      </c>
      <c r="BN32" s="15" t="s">
        <v>81</v>
      </c>
      <c r="BO32" s="21"/>
      <c r="BP32" s="22">
        <v>43766</v>
      </c>
      <c r="BQ32" s="22">
        <v>45593</v>
      </c>
      <c r="BR32" s="21">
        <v>0</v>
      </c>
      <c r="BS32" s="21">
        <v>0</v>
      </c>
      <c r="BT32" s="21">
        <v>0</v>
      </c>
    </row>
    <row r="33" spans="1:72" s="1" customFormat="1" ht="18.2" customHeight="1" x14ac:dyDescent="0.15">
      <c r="A33" s="5">
        <v>31</v>
      </c>
      <c r="B33" s="6" t="s">
        <v>114</v>
      </c>
      <c r="C33" s="6" t="s">
        <v>73</v>
      </c>
      <c r="D33" s="7">
        <v>45078</v>
      </c>
      <c r="E33" s="8" t="s">
        <v>165</v>
      </c>
      <c r="F33" s="9">
        <v>0</v>
      </c>
      <c r="G33" s="9">
        <v>0</v>
      </c>
      <c r="H33" s="10">
        <v>257301.55</v>
      </c>
      <c r="I33" s="10">
        <v>1623.17</v>
      </c>
      <c r="J33" s="10">
        <v>0</v>
      </c>
      <c r="K33" s="10">
        <v>258924.72</v>
      </c>
      <c r="L33" s="10">
        <v>2212.27</v>
      </c>
      <c r="M33" s="10">
        <v>0</v>
      </c>
      <c r="N33" s="10">
        <v>0</v>
      </c>
      <c r="O33" s="10">
        <v>1623.17</v>
      </c>
      <c r="P33" s="10">
        <v>360.23</v>
      </c>
      <c r="Q33" s="10">
        <v>0</v>
      </c>
      <c r="R33" s="10">
        <v>0</v>
      </c>
      <c r="S33" s="10">
        <v>256941.32</v>
      </c>
      <c r="T33" s="10">
        <v>0</v>
      </c>
      <c r="U33" s="10">
        <v>2530.13</v>
      </c>
      <c r="V33" s="10">
        <v>0</v>
      </c>
      <c r="W33" s="10">
        <v>0</v>
      </c>
      <c r="X33" s="10">
        <v>2530.13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230</v>
      </c>
      <c r="AG33" s="10">
        <v>0</v>
      </c>
      <c r="AH33" s="10">
        <v>0</v>
      </c>
      <c r="AI33" s="10">
        <v>226.47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f t="shared" si="0"/>
        <v>4970</v>
      </c>
      <c r="AV33" s="10">
        <v>1852.04</v>
      </c>
      <c r="AW33" s="10">
        <v>0</v>
      </c>
      <c r="AX33" s="11">
        <v>94</v>
      </c>
      <c r="AY33" s="11">
        <v>120</v>
      </c>
      <c r="AZ33" s="10">
        <v>315001.21000000002</v>
      </c>
      <c r="BA33" s="10">
        <v>333227.12</v>
      </c>
      <c r="BB33" s="12">
        <v>0.62</v>
      </c>
      <c r="BC33" s="12">
        <v>0.47806318525334901</v>
      </c>
      <c r="BD33" s="12">
        <v>11.8</v>
      </c>
      <c r="BE33" s="12"/>
      <c r="BF33" s="8"/>
      <c r="BG33" s="5"/>
      <c r="BH33" s="8" t="s">
        <v>166</v>
      </c>
      <c r="BI33" s="8" t="s">
        <v>167</v>
      </c>
      <c r="BJ33" s="8"/>
      <c r="BK33" s="8" t="s">
        <v>79</v>
      </c>
      <c r="BL33" s="6" t="s">
        <v>125</v>
      </c>
      <c r="BM33" s="12">
        <v>256941.32</v>
      </c>
      <c r="BN33" s="6" t="s">
        <v>81</v>
      </c>
      <c r="BO33" s="12"/>
      <c r="BP33" s="13">
        <v>43794</v>
      </c>
      <c r="BQ33" s="13">
        <v>47447</v>
      </c>
      <c r="BR33" s="12">
        <v>0</v>
      </c>
      <c r="BS33" s="12">
        <v>0</v>
      </c>
      <c r="BT33" s="12">
        <v>230</v>
      </c>
    </row>
    <row r="34" spans="1:72" s="1" customFormat="1" ht="18.2" customHeight="1" x14ac:dyDescent="0.15">
      <c r="A34" s="14">
        <v>32</v>
      </c>
      <c r="B34" s="15" t="s">
        <v>114</v>
      </c>
      <c r="C34" s="15" t="s">
        <v>73</v>
      </c>
      <c r="D34" s="16">
        <v>45078</v>
      </c>
      <c r="E34" s="17" t="s">
        <v>168</v>
      </c>
      <c r="F34" s="18">
        <v>0</v>
      </c>
      <c r="G34" s="18">
        <v>0</v>
      </c>
      <c r="H34" s="19">
        <v>250103.83</v>
      </c>
      <c r="I34" s="19">
        <v>0</v>
      </c>
      <c r="J34" s="19">
        <v>0</v>
      </c>
      <c r="K34" s="19">
        <v>250103.83</v>
      </c>
      <c r="L34" s="19">
        <v>2147.46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250103.83</v>
      </c>
      <c r="T34" s="19">
        <v>0</v>
      </c>
      <c r="U34" s="19">
        <v>2459.35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2459.35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0.09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0.09</v>
      </c>
      <c r="AT34" s="19">
        <v>0</v>
      </c>
      <c r="AU34" s="19">
        <f t="shared" si="0"/>
        <v>0</v>
      </c>
      <c r="AV34" s="19">
        <v>2147.46</v>
      </c>
      <c r="AW34" s="19">
        <v>2459.35</v>
      </c>
      <c r="AX34" s="20">
        <v>78</v>
      </c>
      <c r="AY34" s="20">
        <v>120</v>
      </c>
      <c r="AZ34" s="19">
        <v>359998.79</v>
      </c>
      <c r="BA34" s="19">
        <v>323700</v>
      </c>
      <c r="BB34" s="21">
        <v>0.9</v>
      </c>
      <c r="BC34" s="21">
        <v>0.69537672845227105</v>
      </c>
      <c r="BD34" s="21">
        <v>11.8</v>
      </c>
      <c r="BE34" s="21"/>
      <c r="BF34" s="17"/>
      <c r="BG34" s="14"/>
      <c r="BH34" s="17" t="s">
        <v>76</v>
      </c>
      <c r="BI34" s="17" t="s">
        <v>77</v>
      </c>
      <c r="BJ34" s="17" t="s">
        <v>169</v>
      </c>
      <c r="BK34" s="17" t="s">
        <v>79</v>
      </c>
      <c r="BL34" s="15" t="s">
        <v>125</v>
      </c>
      <c r="BM34" s="21">
        <v>250103.83</v>
      </c>
      <c r="BN34" s="15" t="s">
        <v>81</v>
      </c>
      <c r="BO34" s="21"/>
      <c r="BP34" s="22">
        <v>43794</v>
      </c>
      <c r="BQ34" s="22">
        <v>47447</v>
      </c>
      <c r="BR34" s="21">
        <v>219.91</v>
      </c>
      <c r="BS34" s="21">
        <v>0</v>
      </c>
      <c r="BT34" s="21">
        <v>0</v>
      </c>
    </row>
    <row r="35" spans="1:72" s="1" customFormat="1" ht="18.2" customHeight="1" x14ac:dyDescent="0.15">
      <c r="A35" s="5">
        <v>33</v>
      </c>
      <c r="B35" s="6" t="s">
        <v>114</v>
      </c>
      <c r="C35" s="6" t="s">
        <v>73</v>
      </c>
      <c r="D35" s="7">
        <v>45078</v>
      </c>
      <c r="E35" s="8" t="s">
        <v>170</v>
      </c>
      <c r="F35" s="9">
        <v>0</v>
      </c>
      <c r="G35" s="9">
        <v>0</v>
      </c>
      <c r="H35" s="10">
        <v>78913.119999999995</v>
      </c>
      <c r="I35" s="10">
        <v>0</v>
      </c>
      <c r="J35" s="10">
        <v>0</v>
      </c>
      <c r="K35" s="10">
        <v>78913.119999999995</v>
      </c>
      <c r="L35" s="10">
        <v>4051.31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78913.119999999995</v>
      </c>
      <c r="T35" s="10">
        <v>0</v>
      </c>
      <c r="U35" s="10">
        <v>775.98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775.98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f t="shared" si="0"/>
        <v>0</v>
      </c>
      <c r="AV35" s="10">
        <v>4051.31</v>
      </c>
      <c r="AW35" s="10">
        <v>775.98</v>
      </c>
      <c r="AX35" s="11">
        <v>21</v>
      </c>
      <c r="AY35" s="11">
        <v>60</v>
      </c>
      <c r="AZ35" s="10">
        <v>348000.61</v>
      </c>
      <c r="BA35" s="10">
        <v>218000</v>
      </c>
      <c r="BB35" s="12">
        <v>0.9</v>
      </c>
      <c r="BC35" s="12">
        <v>0.32578811009174302</v>
      </c>
      <c r="BD35" s="12">
        <v>11.8</v>
      </c>
      <c r="BE35" s="12"/>
      <c r="BF35" s="8"/>
      <c r="BG35" s="5"/>
      <c r="BH35" s="8" t="s">
        <v>116</v>
      </c>
      <c r="BI35" s="8" t="s">
        <v>133</v>
      </c>
      <c r="BJ35" s="8" t="s">
        <v>134</v>
      </c>
      <c r="BK35" s="8" t="s">
        <v>79</v>
      </c>
      <c r="BL35" s="6" t="s">
        <v>125</v>
      </c>
      <c r="BM35" s="12">
        <v>78913.119999999995</v>
      </c>
      <c r="BN35" s="6" t="s">
        <v>81</v>
      </c>
      <c r="BO35" s="12"/>
      <c r="BP35" s="13">
        <v>43794</v>
      </c>
      <c r="BQ35" s="13">
        <v>45621</v>
      </c>
      <c r="BR35" s="12">
        <v>148.16999999999999</v>
      </c>
      <c r="BS35" s="12">
        <v>0</v>
      </c>
      <c r="BT35" s="12">
        <v>0</v>
      </c>
    </row>
    <row r="36" spans="1:72" s="1" customFormat="1" ht="18.2" customHeight="1" x14ac:dyDescent="0.15">
      <c r="A36" s="14">
        <v>34</v>
      </c>
      <c r="B36" s="15" t="s">
        <v>114</v>
      </c>
      <c r="C36" s="15" t="s">
        <v>73</v>
      </c>
      <c r="D36" s="16">
        <v>45078</v>
      </c>
      <c r="E36" s="17" t="s">
        <v>171</v>
      </c>
      <c r="F36" s="18">
        <v>0</v>
      </c>
      <c r="G36" s="18">
        <v>0</v>
      </c>
      <c r="H36" s="19">
        <v>127968.42</v>
      </c>
      <c r="I36" s="19">
        <v>0</v>
      </c>
      <c r="J36" s="19">
        <v>0</v>
      </c>
      <c r="K36" s="19">
        <v>127968.42</v>
      </c>
      <c r="L36" s="19">
        <v>5516.01</v>
      </c>
      <c r="M36" s="19">
        <v>0</v>
      </c>
      <c r="N36" s="19">
        <v>0</v>
      </c>
      <c r="O36" s="19">
        <v>0</v>
      </c>
      <c r="P36" s="19">
        <v>5516.01</v>
      </c>
      <c r="Q36" s="19">
        <v>0</v>
      </c>
      <c r="R36" s="19">
        <v>0</v>
      </c>
      <c r="S36" s="19">
        <v>122452.41</v>
      </c>
      <c r="T36" s="19">
        <v>0</v>
      </c>
      <c r="U36" s="19">
        <v>1258.3599999999999</v>
      </c>
      <c r="V36" s="19">
        <v>0</v>
      </c>
      <c r="W36" s="19">
        <v>0</v>
      </c>
      <c r="X36" s="19">
        <v>1258.3599999999999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207.92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2.71</v>
      </c>
      <c r="AR36" s="19">
        <v>0</v>
      </c>
      <c r="AS36" s="19">
        <v>0</v>
      </c>
      <c r="AT36" s="19">
        <v>0</v>
      </c>
      <c r="AU36" s="19">
        <f t="shared" si="0"/>
        <v>6985</v>
      </c>
      <c r="AV36" s="19">
        <v>0</v>
      </c>
      <c r="AW36" s="19">
        <v>0</v>
      </c>
      <c r="AX36" s="20">
        <v>20</v>
      </c>
      <c r="AY36" s="20">
        <v>60</v>
      </c>
      <c r="AZ36" s="19">
        <v>330001</v>
      </c>
      <c r="BA36" s="19">
        <v>305930.05</v>
      </c>
      <c r="BB36" s="21">
        <v>0.9</v>
      </c>
      <c r="BC36" s="21">
        <v>0.36023649523804502</v>
      </c>
      <c r="BD36" s="21">
        <v>11.8</v>
      </c>
      <c r="BE36" s="21"/>
      <c r="BF36" s="17"/>
      <c r="BG36" s="14"/>
      <c r="BH36" s="17" t="s">
        <v>90</v>
      </c>
      <c r="BI36" s="17" t="s">
        <v>94</v>
      </c>
      <c r="BJ36" s="17" t="s">
        <v>172</v>
      </c>
      <c r="BK36" s="17" t="s">
        <v>79</v>
      </c>
      <c r="BL36" s="15" t="s">
        <v>125</v>
      </c>
      <c r="BM36" s="21">
        <v>122452.41</v>
      </c>
      <c r="BN36" s="15" t="s">
        <v>81</v>
      </c>
      <c r="BO36" s="21"/>
      <c r="BP36" s="22">
        <v>43882</v>
      </c>
      <c r="BQ36" s="22">
        <v>45709</v>
      </c>
      <c r="BR36" s="21">
        <v>0</v>
      </c>
      <c r="BS36" s="21">
        <v>0</v>
      </c>
      <c r="BT36" s="21">
        <v>0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45078</v>
      </c>
      <c r="E37" s="8" t="s">
        <v>173</v>
      </c>
      <c r="F37" s="9">
        <v>24</v>
      </c>
      <c r="G37" s="9">
        <v>23</v>
      </c>
      <c r="H37" s="10">
        <v>115049.98</v>
      </c>
      <c r="I37" s="10">
        <v>145806.65</v>
      </c>
      <c r="J37" s="10">
        <v>0</v>
      </c>
      <c r="K37" s="10">
        <v>260856.63</v>
      </c>
      <c r="L37" s="10">
        <v>6850.02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260856.63</v>
      </c>
      <c r="T37" s="10">
        <v>45745.51</v>
      </c>
      <c r="U37" s="10">
        <v>1131.32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46876.83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f t="shared" si="0"/>
        <v>0</v>
      </c>
      <c r="AV37" s="10">
        <v>152656.67000000001</v>
      </c>
      <c r="AW37" s="10">
        <v>46876.83</v>
      </c>
      <c r="AX37" s="11">
        <v>21</v>
      </c>
      <c r="AY37" s="11">
        <v>60</v>
      </c>
      <c r="AZ37" s="10">
        <v>301583</v>
      </c>
      <c r="BA37" s="10">
        <v>360436.78</v>
      </c>
      <c r="BB37" s="12">
        <v>0.85</v>
      </c>
      <c r="BC37" s="12">
        <v>0.615165121328628</v>
      </c>
      <c r="BD37" s="12">
        <v>11.8</v>
      </c>
      <c r="BE37" s="12"/>
      <c r="BF37" s="8"/>
      <c r="BG37" s="5"/>
      <c r="BH37" s="8" t="s">
        <v>111</v>
      </c>
      <c r="BI37" s="8" t="s">
        <v>112</v>
      </c>
      <c r="BJ37" s="8" t="s">
        <v>113</v>
      </c>
      <c r="BK37" s="8" t="s">
        <v>84</v>
      </c>
      <c r="BL37" s="6" t="s">
        <v>125</v>
      </c>
      <c r="BM37" s="12">
        <v>260856.63</v>
      </c>
      <c r="BN37" s="6" t="s">
        <v>81</v>
      </c>
      <c r="BO37" s="12"/>
      <c r="BP37" s="13">
        <v>43914</v>
      </c>
      <c r="BQ37" s="13">
        <v>45740</v>
      </c>
      <c r="BR37" s="12">
        <v>11749.97</v>
      </c>
      <c r="BS37" s="12">
        <v>0</v>
      </c>
      <c r="BT37" s="12">
        <v>230</v>
      </c>
    </row>
    <row r="38" spans="1:72" s="1" customFormat="1" ht="18.2" customHeight="1" x14ac:dyDescent="0.15">
      <c r="A38" s="14">
        <v>36</v>
      </c>
      <c r="B38" s="15" t="s">
        <v>114</v>
      </c>
      <c r="C38" s="15" t="s">
        <v>73</v>
      </c>
      <c r="D38" s="16">
        <v>45078</v>
      </c>
      <c r="E38" s="17" t="s">
        <v>174</v>
      </c>
      <c r="F38" s="18">
        <v>4</v>
      </c>
      <c r="G38" s="18">
        <v>3</v>
      </c>
      <c r="H38" s="19">
        <v>311832.59999999998</v>
      </c>
      <c r="I38" s="19">
        <v>10062.790000000001</v>
      </c>
      <c r="J38" s="19">
        <v>0</v>
      </c>
      <c r="K38" s="19">
        <v>321895.39</v>
      </c>
      <c r="L38" s="19">
        <v>2363.59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321895.39</v>
      </c>
      <c r="T38" s="19">
        <v>12493.34</v>
      </c>
      <c r="U38" s="19">
        <v>3066.35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15559.69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f t="shared" si="0"/>
        <v>0</v>
      </c>
      <c r="AV38" s="19">
        <v>12426.38</v>
      </c>
      <c r="AW38" s="19">
        <v>15559.69</v>
      </c>
      <c r="AX38" s="20">
        <v>84</v>
      </c>
      <c r="AY38" s="20">
        <v>120</v>
      </c>
      <c r="AZ38" s="19">
        <v>354000.69</v>
      </c>
      <c r="BA38" s="19">
        <v>381537.55</v>
      </c>
      <c r="BB38" s="21">
        <v>0.9</v>
      </c>
      <c r="BC38" s="21">
        <v>0.75931150420187998</v>
      </c>
      <c r="BD38" s="21">
        <v>11.8</v>
      </c>
      <c r="BE38" s="21"/>
      <c r="BF38" s="17"/>
      <c r="BG38" s="14"/>
      <c r="BH38" s="17" t="s">
        <v>116</v>
      </c>
      <c r="BI38" s="17" t="s">
        <v>133</v>
      </c>
      <c r="BJ38" s="17" t="s">
        <v>134</v>
      </c>
      <c r="BK38" s="17" t="s">
        <v>131</v>
      </c>
      <c r="BL38" s="15" t="s">
        <v>125</v>
      </c>
      <c r="BM38" s="21">
        <v>321895.39</v>
      </c>
      <c r="BN38" s="15" t="s">
        <v>81</v>
      </c>
      <c r="BO38" s="21"/>
      <c r="BP38" s="22">
        <v>44005</v>
      </c>
      <c r="BQ38" s="22">
        <v>47657</v>
      </c>
      <c r="BR38" s="21">
        <v>2446.5500000000002</v>
      </c>
      <c r="BS38" s="21">
        <v>0</v>
      </c>
      <c r="BT38" s="21">
        <v>230</v>
      </c>
    </row>
    <row r="39" spans="1:72" s="1" customFormat="1" ht="18.2" customHeight="1" x14ac:dyDescent="0.15">
      <c r="A39" s="5">
        <v>37</v>
      </c>
      <c r="B39" s="6" t="s">
        <v>114</v>
      </c>
      <c r="C39" s="6" t="s">
        <v>73</v>
      </c>
      <c r="D39" s="7">
        <v>45078</v>
      </c>
      <c r="E39" s="8" t="s">
        <v>175</v>
      </c>
      <c r="F39" s="9">
        <v>0</v>
      </c>
      <c r="G39" s="9">
        <v>0</v>
      </c>
      <c r="H39" s="10">
        <v>188609.67</v>
      </c>
      <c r="I39" s="10">
        <v>112.68</v>
      </c>
      <c r="J39" s="10">
        <v>0</v>
      </c>
      <c r="K39" s="10">
        <v>188722.35</v>
      </c>
      <c r="L39" s="10">
        <v>1229.2</v>
      </c>
      <c r="M39" s="10">
        <v>0</v>
      </c>
      <c r="N39" s="10">
        <v>0</v>
      </c>
      <c r="O39" s="10">
        <v>112.68</v>
      </c>
      <c r="P39" s="10">
        <v>1117.3800000000001</v>
      </c>
      <c r="Q39" s="10">
        <v>0</v>
      </c>
      <c r="R39" s="10">
        <v>0</v>
      </c>
      <c r="S39" s="10">
        <v>187492.29</v>
      </c>
      <c r="T39" s="10">
        <v>0</v>
      </c>
      <c r="U39" s="10">
        <v>1854.66</v>
      </c>
      <c r="V39" s="10">
        <v>0</v>
      </c>
      <c r="W39" s="10">
        <v>0</v>
      </c>
      <c r="X39" s="10">
        <v>1854.66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230</v>
      </c>
      <c r="AG39" s="10">
        <v>0</v>
      </c>
      <c r="AH39" s="10">
        <v>0</v>
      </c>
      <c r="AI39" s="10">
        <v>147.28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230</v>
      </c>
      <c r="AU39" s="10">
        <f t="shared" si="0"/>
        <v>3232</v>
      </c>
      <c r="AV39" s="10">
        <v>111.82</v>
      </c>
      <c r="AW39" s="10">
        <v>0</v>
      </c>
      <c r="AX39" s="11">
        <v>93</v>
      </c>
      <c r="AY39" s="11">
        <v>120</v>
      </c>
      <c r="AZ39" s="10">
        <v>195150.7</v>
      </c>
      <c r="BA39" s="10">
        <v>216689.42</v>
      </c>
      <c r="BB39" s="12">
        <v>0.83</v>
      </c>
      <c r="BC39" s="12">
        <v>0.71816427724067</v>
      </c>
      <c r="BD39" s="12">
        <v>11.8</v>
      </c>
      <c r="BE39" s="12"/>
      <c r="BF39" s="8"/>
      <c r="BG39" s="5"/>
      <c r="BH39" s="8" t="s">
        <v>116</v>
      </c>
      <c r="BI39" s="8" t="s">
        <v>133</v>
      </c>
      <c r="BJ39" s="8" t="s">
        <v>150</v>
      </c>
      <c r="BK39" s="8" t="s">
        <v>79</v>
      </c>
      <c r="BL39" s="6" t="s">
        <v>125</v>
      </c>
      <c r="BM39" s="12">
        <v>187492.29</v>
      </c>
      <c r="BN39" s="6" t="s">
        <v>81</v>
      </c>
      <c r="BO39" s="12"/>
      <c r="BP39" s="13">
        <v>44265</v>
      </c>
      <c r="BQ39" s="13">
        <v>47938</v>
      </c>
      <c r="BR39" s="12">
        <v>0</v>
      </c>
      <c r="BS39" s="12">
        <v>0</v>
      </c>
      <c r="BT39" s="12">
        <v>230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45078</v>
      </c>
      <c r="E40" s="17" t="s">
        <v>176</v>
      </c>
      <c r="F40" s="18">
        <v>0</v>
      </c>
      <c r="G40" s="18">
        <v>0</v>
      </c>
      <c r="H40" s="19">
        <v>101789.83</v>
      </c>
      <c r="I40" s="19">
        <v>0</v>
      </c>
      <c r="J40" s="19">
        <v>0</v>
      </c>
      <c r="K40" s="19">
        <v>101789.83</v>
      </c>
      <c r="L40" s="19">
        <v>2535.75</v>
      </c>
      <c r="M40" s="19">
        <v>0</v>
      </c>
      <c r="N40" s="19">
        <v>0</v>
      </c>
      <c r="O40" s="19">
        <v>0</v>
      </c>
      <c r="P40" s="19">
        <v>2535.75</v>
      </c>
      <c r="Q40" s="19">
        <v>0</v>
      </c>
      <c r="R40" s="19">
        <v>0</v>
      </c>
      <c r="S40" s="19">
        <v>99254.080000000002</v>
      </c>
      <c r="T40" s="19">
        <v>0</v>
      </c>
      <c r="U40" s="19">
        <v>1000.93</v>
      </c>
      <c r="V40" s="19">
        <v>0</v>
      </c>
      <c r="W40" s="19">
        <v>0</v>
      </c>
      <c r="X40" s="19">
        <v>1000.93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108.55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4.7699999999999996</v>
      </c>
      <c r="AR40" s="19">
        <v>0</v>
      </c>
      <c r="AS40" s="19">
        <v>0</v>
      </c>
      <c r="AT40" s="19">
        <v>0</v>
      </c>
      <c r="AU40" s="19">
        <f t="shared" si="0"/>
        <v>3650</v>
      </c>
      <c r="AV40" s="19">
        <v>0</v>
      </c>
      <c r="AW40" s="19">
        <v>0</v>
      </c>
      <c r="AX40" s="20">
        <v>33</v>
      </c>
      <c r="AY40" s="20">
        <v>60</v>
      </c>
      <c r="AZ40" s="19">
        <v>255815.19</v>
      </c>
      <c r="BA40" s="19">
        <v>159716.29999999999</v>
      </c>
      <c r="BB40" s="21">
        <v>0.47</v>
      </c>
      <c r="BC40" s="21">
        <v>0.29207674858483401</v>
      </c>
      <c r="BD40" s="21">
        <v>11.8</v>
      </c>
      <c r="BE40" s="21"/>
      <c r="BF40" s="17"/>
      <c r="BG40" s="14"/>
      <c r="BH40" s="17" t="s">
        <v>177</v>
      </c>
      <c r="BI40" s="17" t="s">
        <v>178</v>
      </c>
      <c r="BJ40" s="17" t="s">
        <v>179</v>
      </c>
      <c r="BK40" s="17" t="s">
        <v>79</v>
      </c>
      <c r="BL40" s="15" t="s">
        <v>125</v>
      </c>
      <c r="BM40" s="21">
        <v>99254.080000000002</v>
      </c>
      <c r="BN40" s="15" t="s">
        <v>81</v>
      </c>
      <c r="BO40" s="21"/>
      <c r="BP40" s="22">
        <v>44265</v>
      </c>
      <c r="BQ40" s="22">
        <v>46112</v>
      </c>
      <c r="BR40" s="21">
        <v>0</v>
      </c>
      <c r="BS40" s="21">
        <v>0</v>
      </c>
      <c r="BT40" s="21">
        <v>0</v>
      </c>
    </row>
    <row r="41" spans="1:72" s="1" customFormat="1" ht="18.2" customHeight="1" x14ac:dyDescent="0.15">
      <c r="A41" s="5">
        <v>39</v>
      </c>
      <c r="B41" s="6" t="s">
        <v>114</v>
      </c>
      <c r="C41" s="6" t="s">
        <v>73</v>
      </c>
      <c r="D41" s="7">
        <v>45078</v>
      </c>
      <c r="E41" s="8" t="s">
        <v>180</v>
      </c>
      <c r="F41" s="9">
        <v>3</v>
      </c>
      <c r="G41" s="9">
        <v>2</v>
      </c>
      <c r="H41" s="10">
        <v>288311.48</v>
      </c>
      <c r="I41" s="10">
        <v>5711.91</v>
      </c>
      <c r="J41" s="10">
        <v>0</v>
      </c>
      <c r="K41" s="10">
        <v>294023.39</v>
      </c>
      <c r="L41" s="10">
        <v>1941.54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294023.39</v>
      </c>
      <c r="T41" s="10">
        <v>8617.89</v>
      </c>
      <c r="U41" s="10">
        <v>2835.06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11452.95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f t="shared" si="0"/>
        <v>0</v>
      </c>
      <c r="AV41" s="10">
        <v>7653.45</v>
      </c>
      <c r="AW41" s="10">
        <v>11452.95</v>
      </c>
      <c r="AX41" s="11">
        <v>91</v>
      </c>
      <c r="AY41" s="11">
        <v>118</v>
      </c>
      <c r="AZ41" s="10">
        <v>389599.28</v>
      </c>
      <c r="BA41" s="10">
        <v>332663.88</v>
      </c>
      <c r="BB41" s="12">
        <v>0.59</v>
      </c>
      <c r="BC41" s="12">
        <v>0.52146869717265398</v>
      </c>
      <c r="BD41" s="12">
        <v>11.8</v>
      </c>
      <c r="BE41" s="12"/>
      <c r="BF41" s="8"/>
      <c r="BG41" s="5"/>
      <c r="BH41" s="8" t="s">
        <v>120</v>
      </c>
      <c r="BI41" s="8" t="s">
        <v>181</v>
      </c>
      <c r="BJ41" s="8" t="s">
        <v>182</v>
      </c>
      <c r="BK41" s="8" t="s">
        <v>131</v>
      </c>
      <c r="BL41" s="6" t="s">
        <v>125</v>
      </c>
      <c r="BM41" s="12">
        <v>294023.39</v>
      </c>
      <c r="BN41" s="6" t="s">
        <v>81</v>
      </c>
      <c r="BO41" s="12"/>
      <c r="BP41" s="13">
        <v>44265</v>
      </c>
      <c r="BQ41" s="13">
        <v>47879</v>
      </c>
      <c r="BR41" s="12">
        <v>1593.35</v>
      </c>
      <c r="BS41" s="12">
        <v>0</v>
      </c>
      <c r="BT41" s="12">
        <v>230</v>
      </c>
    </row>
    <row r="42" spans="1:72" s="1" customFormat="1" ht="18.2" customHeight="1" x14ac:dyDescent="0.15">
      <c r="A42" s="14">
        <v>40</v>
      </c>
      <c r="B42" s="15" t="s">
        <v>114</v>
      </c>
      <c r="C42" s="15" t="s">
        <v>73</v>
      </c>
      <c r="D42" s="16">
        <v>45078</v>
      </c>
      <c r="E42" s="17" t="s">
        <v>183</v>
      </c>
      <c r="F42" s="18">
        <v>0</v>
      </c>
      <c r="G42" s="18">
        <v>0</v>
      </c>
      <c r="H42" s="19">
        <v>229423.42</v>
      </c>
      <c r="I42" s="19">
        <v>0</v>
      </c>
      <c r="J42" s="19">
        <v>0</v>
      </c>
      <c r="K42" s="19">
        <v>229423.42</v>
      </c>
      <c r="L42" s="19">
        <v>1471.14</v>
      </c>
      <c r="M42" s="19">
        <v>0</v>
      </c>
      <c r="N42" s="19">
        <v>0</v>
      </c>
      <c r="O42" s="19">
        <v>0</v>
      </c>
      <c r="P42" s="19">
        <v>1471.14</v>
      </c>
      <c r="Q42" s="19">
        <v>0</v>
      </c>
      <c r="R42" s="19">
        <v>0</v>
      </c>
      <c r="S42" s="19">
        <v>227952.28</v>
      </c>
      <c r="T42" s="19">
        <v>0</v>
      </c>
      <c r="U42" s="19">
        <v>2256</v>
      </c>
      <c r="V42" s="19">
        <v>0</v>
      </c>
      <c r="W42" s="19">
        <v>0</v>
      </c>
      <c r="X42" s="19">
        <v>2256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177.99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14.87</v>
      </c>
      <c r="AR42" s="19">
        <v>0</v>
      </c>
      <c r="AS42" s="19">
        <v>0</v>
      </c>
      <c r="AT42" s="19">
        <v>0</v>
      </c>
      <c r="AU42" s="19">
        <f t="shared" si="0"/>
        <v>3920</v>
      </c>
      <c r="AV42" s="19">
        <v>0</v>
      </c>
      <c r="AW42" s="19">
        <v>0</v>
      </c>
      <c r="AX42" s="20">
        <v>94</v>
      </c>
      <c r="AY42" s="20">
        <v>120</v>
      </c>
      <c r="AZ42" s="19">
        <v>309999.09000000003</v>
      </c>
      <c r="BA42" s="19">
        <v>261889.46</v>
      </c>
      <c r="BB42" s="21">
        <v>0.59</v>
      </c>
      <c r="BC42" s="21">
        <v>0.513544322096811</v>
      </c>
      <c r="BD42" s="21">
        <v>11.8</v>
      </c>
      <c r="BE42" s="21"/>
      <c r="BF42" s="17"/>
      <c r="BG42" s="14"/>
      <c r="BH42" s="17" t="s">
        <v>120</v>
      </c>
      <c r="BI42" s="17" t="s">
        <v>161</v>
      </c>
      <c r="BJ42" s="17"/>
      <c r="BK42" s="17" t="s">
        <v>79</v>
      </c>
      <c r="BL42" s="15" t="s">
        <v>125</v>
      </c>
      <c r="BM42" s="21">
        <v>227952.28</v>
      </c>
      <c r="BN42" s="15" t="s">
        <v>81</v>
      </c>
      <c r="BO42" s="21"/>
      <c r="BP42" s="22">
        <v>44298</v>
      </c>
      <c r="BQ42" s="22">
        <v>47950</v>
      </c>
      <c r="BR42" s="21">
        <v>0</v>
      </c>
      <c r="BS42" s="21">
        <v>0</v>
      </c>
      <c r="BT42" s="21">
        <v>0</v>
      </c>
    </row>
    <row r="43" spans="1:72" s="1" customFormat="1" ht="18.2" customHeight="1" x14ac:dyDescent="0.15">
      <c r="A43" s="5">
        <v>41</v>
      </c>
      <c r="B43" s="6" t="s">
        <v>114</v>
      </c>
      <c r="C43" s="6" t="s">
        <v>73</v>
      </c>
      <c r="D43" s="7">
        <v>45078</v>
      </c>
      <c r="E43" s="8" t="s">
        <v>184</v>
      </c>
      <c r="F43" s="9">
        <v>0</v>
      </c>
      <c r="G43" s="9">
        <v>0</v>
      </c>
      <c r="H43" s="10">
        <v>170113.11</v>
      </c>
      <c r="I43" s="10">
        <v>0</v>
      </c>
      <c r="J43" s="10">
        <v>0</v>
      </c>
      <c r="K43" s="10">
        <v>170113.11</v>
      </c>
      <c r="L43" s="10">
        <v>4097.83</v>
      </c>
      <c r="M43" s="10">
        <v>0</v>
      </c>
      <c r="N43" s="10">
        <v>0</v>
      </c>
      <c r="O43" s="10">
        <v>0</v>
      </c>
      <c r="P43" s="10">
        <v>4097.83</v>
      </c>
      <c r="Q43" s="10">
        <v>61.6</v>
      </c>
      <c r="R43" s="10">
        <v>0</v>
      </c>
      <c r="S43" s="10">
        <v>165953.68</v>
      </c>
      <c r="T43" s="10">
        <v>0</v>
      </c>
      <c r="U43" s="10">
        <v>1672.17</v>
      </c>
      <c r="V43" s="10">
        <v>0</v>
      </c>
      <c r="W43" s="10">
        <v>0</v>
      </c>
      <c r="X43" s="10">
        <v>1672.17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177.1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58.7</v>
      </c>
      <c r="AT43" s="10">
        <v>0</v>
      </c>
      <c r="AU43" s="10">
        <f t="shared" si="0"/>
        <v>5950.0000000000009</v>
      </c>
      <c r="AV43" s="10">
        <v>0</v>
      </c>
      <c r="AW43" s="10">
        <v>0</v>
      </c>
      <c r="AX43" s="11">
        <v>34</v>
      </c>
      <c r="AY43" s="11">
        <v>60</v>
      </c>
      <c r="AZ43" s="10">
        <v>370023.54</v>
      </c>
      <c r="BA43" s="10">
        <v>260573.1</v>
      </c>
      <c r="BB43" s="12">
        <v>0.38</v>
      </c>
      <c r="BC43" s="12">
        <v>0.24201423093941801</v>
      </c>
      <c r="BD43" s="12">
        <v>11.8</v>
      </c>
      <c r="BE43" s="12"/>
      <c r="BF43" s="8"/>
      <c r="BG43" s="5"/>
      <c r="BH43" s="8" t="s">
        <v>116</v>
      </c>
      <c r="BI43" s="8" t="s">
        <v>185</v>
      </c>
      <c r="BJ43" s="8"/>
      <c r="BK43" s="8" t="s">
        <v>79</v>
      </c>
      <c r="BL43" s="6" t="s">
        <v>125</v>
      </c>
      <c r="BM43" s="12">
        <v>165953.68</v>
      </c>
      <c r="BN43" s="6" t="s">
        <v>81</v>
      </c>
      <c r="BO43" s="12"/>
      <c r="BP43" s="13">
        <v>44298</v>
      </c>
      <c r="BQ43" s="13">
        <v>46124</v>
      </c>
      <c r="BR43" s="12">
        <v>0</v>
      </c>
      <c r="BS43" s="12">
        <v>0</v>
      </c>
      <c r="BT43" s="12">
        <v>0</v>
      </c>
    </row>
    <row r="44" spans="1:72" s="1" customFormat="1" ht="18.2" customHeight="1" x14ac:dyDescent="0.15">
      <c r="A44" s="14">
        <v>42</v>
      </c>
      <c r="B44" s="15" t="s">
        <v>114</v>
      </c>
      <c r="C44" s="15" t="s">
        <v>73</v>
      </c>
      <c r="D44" s="16">
        <v>45078</v>
      </c>
      <c r="E44" s="17" t="s">
        <v>186</v>
      </c>
      <c r="F44" s="18">
        <v>0</v>
      </c>
      <c r="G44" s="18">
        <v>0</v>
      </c>
      <c r="H44" s="19">
        <v>290715.11</v>
      </c>
      <c r="I44" s="19">
        <v>0</v>
      </c>
      <c r="J44" s="19">
        <v>0</v>
      </c>
      <c r="K44" s="19">
        <v>290715.11</v>
      </c>
      <c r="L44" s="19">
        <v>1957.72</v>
      </c>
      <c r="M44" s="19">
        <v>0</v>
      </c>
      <c r="N44" s="19">
        <v>0</v>
      </c>
      <c r="O44" s="19">
        <v>0</v>
      </c>
      <c r="P44" s="19">
        <v>1957.72</v>
      </c>
      <c r="Q44" s="19">
        <v>0</v>
      </c>
      <c r="R44" s="19">
        <v>0</v>
      </c>
      <c r="S44" s="19">
        <v>288757.39</v>
      </c>
      <c r="T44" s="19">
        <v>0</v>
      </c>
      <c r="U44" s="19">
        <v>2858.7</v>
      </c>
      <c r="V44" s="19">
        <v>0</v>
      </c>
      <c r="W44" s="19">
        <v>0</v>
      </c>
      <c r="X44" s="19">
        <v>2858.7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223.79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159.79</v>
      </c>
      <c r="AR44" s="19">
        <v>0</v>
      </c>
      <c r="AS44" s="19">
        <v>0</v>
      </c>
      <c r="AT44" s="19">
        <v>0</v>
      </c>
      <c r="AU44" s="19">
        <f t="shared" si="0"/>
        <v>5200</v>
      </c>
      <c r="AV44" s="19">
        <v>0</v>
      </c>
      <c r="AW44" s="19">
        <v>0</v>
      </c>
      <c r="AX44" s="20">
        <v>91</v>
      </c>
      <c r="AY44" s="20">
        <v>114</v>
      </c>
      <c r="AZ44" s="19">
        <v>457461.81</v>
      </c>
      <c r="BA44" s="19">
        <v>329275.23</v>
      </c>
      <c r="BB44" s="21">
        <v>0.85</v>
      </c>
      <c r="BC44" s="21">
        <v>0.74540615004657396</v>
      </c>
      <c r="BD44" s="21">
        <v>11.8</v>
      </c>
      <c r="BE44" s="21"/>
      <c r="BF44" s="17"/>
      <c r="BG44" s="14"/>
      <c r="BH44" s="17" t="s">
        <v>166</v>
      </c>
      <c r="BI44" s="17" t="s">
        <v>187</v>
      </c>
      <c r="BJ44" s="17"/>
      <c r="BK44" s="17" t="s">
        <v>79</v>
      </c>
      <c r="BL44" s="15" t="s">
        <v>125</v>
      </c>
      <c r="BM44" s="21">
        <v>288757.39</v>
      </c>
      <c r="BN44" s="15" t="s">
        <v>81</v>
      </c>
      <c r="BO44" s="21"/>
      <c r="BP44" s="22">
        <v>44399</v>
      </c>
      <c r="BQ44" s="22">
        <v>47870</v>
      </c>
      <c r="BR44" s="21">
        <v>0</v>
      </c>
      <c r="BS44" s="21">
        <v>0</v>
      </c>
      <c r="BT44" s="21">
        <v>0</v>
      </c>
    </row>
    <row r="45" spans="1:72" s="1" customFormat="1" ht="18.2" customHeight="1" x14ac:dyDescent="0.15">
      <c r="A45" s="5">
        <v>43</v>
      </c>
      <c r="B45" s="6" t="s">
        <v>114</v>
      </c>
      <c r="C45" s="6" t="s">
        <v>73</v>
      </c>
      <c r="D45" s="7">
        <v>45078</v>
      </c>
      <c r="E45" s="8" t="s">
        <v>188</v>
      </c>
      <c r="F45" s="9">
        <v>0</v>
      </c>
      <c r="G45" s="9">
        <v>0</v>
      </c>
      <c r="H45" s="10">
        <v>86666.78</v>
      </c>
      <c r="I45" s="10">
        <v>0</v>
      </c>
      <c r="J45" s="10">
        <v>0</v>
      </c>
      <c r="K45" s="10">
        <v>86666.78</v>
      </c>
      <c r="L45" s="10">
        <v>2597.1999999999998</v>
      </c>
      <c r="M45" s="10">
        <v>0</v>
      </c>
      <c r="N45" s="10">
        <v>0</v>
      </c>
      <c r="O45" s="10">
        <v>0</v>
      </c>
      <c r="P45" s="10">
        <v>2597.1999999999998</v>
      </c>
      <c r="Q45" s="10">
        <v>0</v>
      </c>
      <c r="R45" s="10">
        <v>0</v>
      </c>
      <c r="S45" s="10">
        <v>84069.58</v>
      </c>
      <c r="T45" s="10">
        <v>0</v>
      </c>
      <c r="U45" s="10">
        <v>852.22</v>
      </c>
      <c r="V45" s="10">
        <v>0</v>
      </c>
      <c r="W45" s="10">
        <v>0</v>
      </c>
      <c r="X45" s="10">
        <v>852.22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93.67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1.91</v>
      </c>
      <c r="AR45" s="10">
        <v>0</v>
      </c>
      <c r="AS45" s="10">
        <v>0</v>
      </c>
      <c r="AT45" s="10">
        <v>0</v>
      </c>
      <c r="AU45" s="10">
        <f t="shared" si="0"/>
        <v>3545</v>
      </c>
      <c r="AV45" s="10">
        <v>0</v>
      </c>
      <c r="AW45" s="10">
        <v>0</v>
      </c>
      <c r="AX45" s="11">
        <v>28</v>
      </c>
      <c r="AY45" s="11">
        <v>51</v>
      </c>
      <c r="AZ45" s="10">
        <v>305496.40000000002</v>
      </c>
      <c r="BA45" s="10">
        <v>137822.29999999999</v>
      </c>
      <c r="BB45" s="12">
        <v>0.85</v>
      </c>
      <c r="BC45" s="12">
        <v>0.51848752342690596</v>
      </c>
      <c r="BD45" s="12">
        <v>11.8</v>
      </c>
      <c r="BE45" s="12"/>
      <c r="BF45" s="8"/>
      <c r="BG45" s="5"/>
      <c r="BH45" s="8" t="s">
        <v>120</v>
      </c>
      <c r="BI45" s="8" t="s">
        <v>161</v>
      </c>
      <c r="BJ45" s="8"/>
      <c r="BK45" s="8" t="s">
        <v>79</v>
      </c>
      <c r="BL45" s="6" t="s">
        <v>125</v>
      </c>
      <c r="BM45" s="12">
        <v>84069.58</v>
      </c>
      <c r="BN45" s="6" t="s">
        <v>81</v>
      </c>
      <c r="BO45" s="12"/>
      <c r="BP45" s="13">
        <v>44399</v>
      </c>
      <c r="BQ45" s="13">
        <v>45952</v>
      </c>
      <c r="BR45" s="12">
        <v>0</v>
      </c>
      <c r="BS45" s="12">
        <v>0</v>
      </c>
      <c r="BT45" s="12">
        <v>0</v>
      </c>
    </row>
    <row r="46" spans="1:72" s="1" customFormat="1" ht="18.2" customHeight="1" x14ac:dyDescent="0.15">
      <c r="A46" s="14">
        <v>44</v>
      </c>
      <c r="B46" s="15" t="s">
        <v>114</v>
      </c>
      <c r="C46" s="15" t="s">
        <v>73</v>
      </c>
      <c r="D46" s="16">
        <v>45078</v>
      </c>
      <c r="E46" s="17" t="s">
        <v>189</v>
      </c>
      <c r="F46" s="18">
        <v>0</v>
      </c>
      <c r="G46" s="18">
        <v>0</v>
      </c>
      <c r="H46" s="19">
        <v>311791.78999999998</v>
      </c>
      <c r="I46" s="19">
        <v>6740.84</v>
      </c>
      <c r="J46" s="19">
        <v>0</v>
      </c>
      <c r="K46" s="19">
        <v>318532.63</v>
      </c>
      <c r="L46" s="19">
        <v>6807.13</v>
      </c>
      <c r="M46" s="19">
        <v>0</v>
      </c>
      <c r="N46" s="19">
        <v>0</v>
      </c>
      <c r="O46" s="19">
        <v>6740.84</v>
      </c>
      <c r="P46" s="19">
        <v>6807.13</v>
      </c>
      <c r="Q46" s="19">
        <v>0</v>
      </c>
      <c r="R46" s="19">
        <v>0</v>
      </c>
      <c r="S46" s="19">
        <v>304984.65999999997</v>
      </c>
      <c r="T46" s="19">
        <v>3132.24</v>
      </c>
      <c r="U46" s="19">
        <v>3065.95</v>
      </c>
      <c r="V46" s="19">
        <v>0</v>
      </c>
      <c r="W46" s="19">
        <v>3132.24</v>
      </c>
      <c r="X46" s="19">
        <v>3065.95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303.02999999999997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303.02999999999997</v>
      </c>
      <c r="AQ46" s="19">
        <v>1.78</v>
      </c>
      <c r="AR46" s="19">
        <v>0</v>
      </c>
      <c r="AS46" s="19">
        <v>0</v>
      </c>
      <c r="AT46" s="19">
        <v>0</v>
      </c>
      <c r="AU46" s="19">
        <f t="shared" si="0"/>
        <v>20354</v>
      </c>
      <c r="AV46" s="19">
        <v>0</v>
      </c>
      <c r="AW46" s="19">
        <v>0</v>
      </c>
      <c r="AX46" s="20">
        <v>37</v>
      </c>
      <c r="AY46" s="20">
        <v>60</v>
      </c>
      <c r="AZ46" s="19">
        <v>899215.53</v>
      </c>
      <c r="BA46" s="19">
        <v>445867.94</v>
      </c>
      <c r="BB46" s="21">
        <v>0.56999999999999995</v>
      </c>
      <c r="BC46" s="21">
        <v>0.389894048448516</v>
      </c>
      <c r="BD46" s="21">
        <v>11.8</v>
      </c>
      <c r="BE46" s="21"/>
      <c r="BF46" s="17"/>
      <c r="BG46" s="14"/>
      <c r="BH46" s="17" t="s">
        <v>120</v>
      </c>
      <c r="BI46" s="17" t="s">
        <v>181</v>
      </c>
      <c r="BJ46" s="17" t="s">
        <v>190</v>
      </c>
      <c r="BK46" s="17" t="s">
        <v>79</v>
      </c>
      <c r="BL46" s="15" t="s">
        <v>125</v>
      </c>
      <c r="BM46" s="21">
        <v>304984.65999999997</v>
      </c>
      <c r="BN46" s="15" t="s">
        <v>81</v>
      </c>
      <c r="BO46" s="21"/>
      <c r="BP46" s="22">
        <v>44400</v>
      </c>
      <c r="BQ46" s="22">
        <v>46226</v>
      </c>
      <c r="BR46" s="21">
        <v>0</v>
      </c>
      <c r="BS46" s="21">
        <v>0</v>
      </c>
      <c r="BT46" s="21">
        <v>0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45078</v>
      </c>
      <c r="E47" s="8" t="s">
        <v>191</v>
      </c>
      <c r="F47" s="9">
        <v>0</v>
      </c>
      <c r="G47" s="9">
        <v>0</v>
      </c>
      <c r="H47" s="10">
        <v>191031.11</v>
      </c>
      <c r="I47" s="10">
        <v>0</v>
      </c>
      <c r="J47" s="10">
        <v>0</v>
      </c>
      <c r="K47" s="10">
        <v>191031.11</v>
      </c>
      <c r="L47" s="10">
        <v>4042.64</v>
      </c>
      <c r="M47" s="10">
        <v>0</v>
      </c>
      <c r="N47" s="10">
        <v>0</v>
      </c>
      <c r="O47" s="10">
        <v>0</v>
      </c>
      <c r="P47" s="10">
        <v>4042.64</v>
      </c>
      <c r="Q47" s="10">
        <v>0</v>
      </c>
      <c r="R47" s="10">
        <v>0</v>
      </c>
      <c r="S47" s="10">
        <v>186988.47</v>
      </c>
      <c r="T47" s="10">
        <v>0</v>
      </c>
      <c r="U47" s="10">
        <v>1878.47</v>
      </c>
      <c r="V47" s="10">
        <v>0</v>
      </c>
      <c r="W47" s="10">
        <v>0</v>
      </c>
      <c r="X47" s="10">
        <v>1878.47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181.73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0.32</v>
      </c>
      <c r="AT47" s="10">
        <v>0</v>
      </c>
      <c r="AU47" s="10">
        <f t="shared" si="0"/>
        <v>6102.52</v>
      </c>
      <c r="AV47" s="10">
        <v>0</v>
      </c>
      <c r="AW47" s="10">
        <v>0</v>
      </c>
      <c r="AX47" s="11">
        <v>38</v>
      </c>
      <c r="AY47" s="11">
        <v>60</v>
      </c>
      <c r="AZ47" s="10">
        <v>75000</v>
      </c>
      <c r="BA47" s="10">
        <v>267397.01</v>
      </c>
      <c r="BB47" s="12">
        <v>0.85</v>
      </c>
      <c r="BC47" s="12">
        <v>0.59439781880881903</v>
      </c>
      <c r="BD47" s="12">
        <v>11.8</v>
      </c>
      <c r="BE47" s="12"/>
      <c r="BF47" s="8" t="s">
        <v>75</v>
      </c>
      <c r="BG47" s="5"/>
      <c r="BH47" s="8" t="s">
        <v>120</v>
      </c>
      <c r="BI47" s="8" t="s">
        <v>192</v>
      </c>
      <c r="BJ47" s="8" t="s">
        <v>193</v>
      </c>
      <c r="BK47" s="8" t="s">
        <v>79</v>
      </c>
      <c r="BL47" s="6" t="s">
        <v>125</v>
      </c>
      <c r="BM47" s="12">
        <v>186988.47</v>
      </c>
      <c r="BN47" s="6" t="s">
        <v>81</v>
      </c>
      <c r="BO47" s="12"/>
      <c r="BP47" s="13">
        <v>44427</v>
      </c>
      <c r="BQ47" s="13">
        <v>46253</v>
      </c>
      <c r="BR47" s="12">
        <v>0</v>
      </c>
      <c r="BS47" s="12">
        <v>0</v>
      </c>
      <c r="BT47" s="12">
        <v>0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45078</v>
      </c>
      <c r="E48" s="17" t="s">
        <v>194</v>
      </c>
      <c r="F48" s="18">
        <v>0</v>
      </c>
      <c r="G48" s="18">
        <v>0</v>
      </c>
      <c r="H48" s="19">
        <v>193443.15</v>
      </c>
      <c r="I48" s="19">
        <v>0</v>
      </c>
      <c r="J48" s="19">
        <v>0</v>
      </c>
      <c r="K48" s="19">
        <v>193443.15</v>
      </c>
      <c r="L48" s="19">
        <v>4093.68</v>
      </c>
      <c r="M48" s="19">
        <v>0</v>
      </c>
      <c r="N48" s="19">
        <v>0</v>
      </c>
      <c r="O48" s="19">
        <v>0</v>
      </c>
      <c r="P48" s="19">
        <v>4093.68</v>
      </c>
      <c r="Q48" s="19">
        <v>0</v>
      </c>
      <c r="R48" s="19">
        <v>0</v>
      </c>
      <c r="S48" s="19">
        <v>189349.47</v>
      </c>
      <c r="T48" s="19">
        <v>0</v>
      </c>
      <c r="U48" s="19">
        <v>1902.19</v>
      </c>
      <c r="V48" s="19">
        <v>0</v>
      </c>
      <c r="W48" s="19">
        <v>0</v>
      </c>
      <c r="X48" s="19">
        <v>1902.19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184.03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f t="shared" si="0"/>
        <v>6179.9</v>
      </c>
      <c r="AV48" s="19">
        <v>0</v>
      </c>
      <c r="AW48" s="19">
        <v>0</v>
      </c>
      <c r="AX48" s="20">
        <v>38</v>
      </c>
      <c r="AY48" s="20">
        <v>60</v>
      </c>
      <c r="AZ48" s="19">
        <v>88000</v>
      </c>
      <c r="BA48" s="19">
        <v>270773.24</v>
      </c>
      <c r="BB48" s="21">
        <v>0.78</v>
      </c>
      <c r="BC48" s="21">
        <v>0.54544749916941604</v>
      </c>
      <c r="BD48" s="21">
        <v>11.8</v>
      </c>
      <c r="BE48" s="21"/>
      <c r="BF48" s="17" t="s">
        <v>75</v>
      </c>
      <c r="BG48" s="14"/>
      <c r="BH48" s="17" t="s">
        <v>86</v>
      </c>
      <c r="BI48" s="17" t="s">
        <v>87</v>
      </c>
      <c r="BJ48" s="17" t="s">
        <v>195</v>
      </c>
      <c r="BK48" s="17" t="s">
        <v>79</v>
      </c>
      <c r="BL48" s="15" t="s">
        <v>125</v>
      </c>
      <c r="BM48" s="21">
        <v>189349.47</v>
      </c>
      <c r="BN48" s="15" t="s">
        <v>81</v>
      </c>
      <c r="BO48" s="21"/>
      <c r="BP48" s="22">
        <v>44420</v>
      </c>
      <c r="BQ48" s="22">
        <v>46246</v>
      </c>
      <c r="BR48" s="21">
        <v>0</v>
      </c>
      <c r="BS48" s="21">
        <v>0</v>
      </c>
      <c r="BT48" s="21">
        <v>0</v>
      </c>
    </row>
    <row r="49" spans="1:72" s="1" customFormat="1" ht="18.2" customHeight="1" x14ac:dyDescent="0.15">
      <c r="A49" s="5">
        <v>47</v>
      </c>
      <c r="B49" s="6" t="s">
        <v>114</v>
      </c>
      <c r="C49" s="6" t="s">
        <v>73</v>
      </c>
      <c r="D49" s="7">
        <v>45078</v>
      </c>
      <c r="E49" s="8" t="s">
        <v>196</v>
      </c>
      <c r="F49" s="9">
        <v>0</v>
      </c>
      <c r="G49" s="9">
        <v>0</v>
      </c>
      <c r="H49" s="10">
        <v>148739.72</v>
      </c>
      <c r="I49" s="10">
        <v>0</v>
      </c>
      <c r="J49" s="10">
        <v>0</v>
      </c>
      <c r="K49" s="10">
        <v>148739.72</v>
      </c>
      <c r="L49" s="10">
        <v>3147.66</v>
      </c>
      <c r="M49" s="10">
        <v>0</v>
      </c>
      <c r="N49" s="10">
        <v>0</v>
      </c>
      <c r="O49" s="10">
        <v>0</v>
      </c>
      <c r="P49" s="10">
        <v>3147.66</v>
      </c>
      <c r="Q49" s="10">
        <v>0</v>
      </c>
      <c r="R49" s="10">
        <v>0</v>
      </c>
      <c r="S49" s="10">
        <v>145592.06</v>
      </c>
      <c r="T49" s="10">
        <v>0</v>
      </c>
      <c r="U49" s="10">
        <v>1462.61</v>
      </c>
      <c r="V49" s="10">
        <v>0</v>
      </c>
      <c r="W49" s="10">
        <v>0</v>
      </c>
      <c r="X49" s="10">
        <v>1462.61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141.51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0.01</v>
      </c>
      <c r="AT49" s="10">
        <v>0</v>
      </c>
      <c r="AU49" s="10">
        <f t="shared" si="0"/>
        <v>4751.7699999999995</v>
      </c>
      <c r="AV49" s="10">
        <v>0</v>
      </c>
      <c r="AW49" s="10">
        <v>0</v>
      </c>
      <c r="AX49" s="11">
        <v>38</v>
      </c>
      <c r="AY49" s="11">
        <v>60</v>
      </c>
      <c r="AZ49" s="10">
        <v>68570.399999999994</v>
      </c>
      <c r="BA49" s="10">
        <v>208199.44</v>
      </c>
      <c r="BB49" s="12">
        <v>0.88</v>
      </c>
      <c r="BC49" s="12">
        <v>0.61537635643976796</v>
      </c>
      <c r="BD49" s="12">
        <v>11.8</v>
      </c>
      <c r="BE49" s="12"/>
      <c r="BF49" s="8"/>
      <c r="BG49" s="5"/>
      <c r="BH49" s="8" t="s">
        <v>116</v>
      </c>
      <c r="BI49" s="8" t="s">
        <v>133</v>
      </c>
      <c r="BJ49" s="8" t="s">
        <v>197</v>
      </c>
      <c r="BK49" s="8" t="s">
        <v>79</v>
      </c>
      <c r="BL49" s="6" t="s">
        <v>125</v>
      </c>
      <c r="BM49" s="12">
        <v>145592.06</v>
      </c>
      <c r="BN49" s="6" t="s">
        <v>81</v>
      </c>
      <c r="BO49" s="12"/>
      <c r="BP49" s="13">
        <v>44428</v>
      </c>
      <c r="BQ49" s="13">
        <v>46254</v>
      </c>
      <c r="BR49" s="12">
        <v>0</v>
      </c>
      <c r="BS49" s="12">
        <v>0</v>
      </c>
      <c r="BT49" s="12">
        <v>0</v>
      </c>
    </row>
    <row r="50" spans="1:72" s="1" customFormat="1" ht="18.2" customHeight="1" x14ac:dyDescent="0.15">
      <c r="A50" s="14">
        <v>48</v>
      </c>
      <c r="B50" s="15" t="s">
        <v>114</v>
      </c>
      <c r="C50" s="15" t="s">
        <v>73</v>
      </c>
      <c r="D50" s="16">
        <v>45078</v>
      </c>
      <c r="E50" s="17" t="s">
        <v>198</v>
      </c>
      <c r="F50" s="18">
        <v>0</v>
      </c>
      <c r="G50" s="18">
        <v>0</v>
      </c>
      <c r="H50" s="19">
        <v>206940.4</v>
      </c>
      <c r="I50" s="19">
        <v>0</v>
      </c>
      <c r="J50" s="19">
        <v>0</v>
      </c>
      <c r="K50" s="19">
        <v>206940.4</v>
      </c>
      <c r="L50" s="19">
        <v>4121.7700000000004</v>
      </c>
      <c r="M50" s="19">
        <v>0</v>
      </c>
      <c r="N50" s="19">
        <v>0</v>
      </c>
      <c r="O50" s="19">
        <v>0</v>
      </c>
      <c r="P50" s="19">
        <v>4121.7700000000004</v>
      </c>
      <c r="Q50" s="19">
        <v>0</v>
      </c>
      <c r="R50" s="19">
        <v>0</v>
      </c>
      <c r="S50" s="19">
        <v>202818.63</v>
      </c>
      <c r="T50" s="19">
        <v>0</v>
      </c>
      <c r="U50" s="19">
        <v>2036.64</v>
      </c>
      <c r="V50" s="19">
        <v>0</v>
      </c>
      <c r="W50" s="19">
        <v>0</v>
      </c>
      <c r="X50" s="19">
        <v>2036.64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188.97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52.62</v>
      </c>
      <c r="AR50" s="19">
        <v>0</v>
      </c>
      <c r="AS50" s="19">
        <v>0</v>
      </c>
      <c r="AT50" s="19">
        <v>0</v>
      </c>
      <c r="AU50" s="19">
        <f t="shared" si="0"/>
        <v>6400</v>
      </c>
      <c r="AV50" s="19">
        <v>0</v>
      </c>
      <c r="AW50" s="19">
        <v>0</v>
      </c>
      <c r="AX50" s="20">
        <v>40</v>
      </c>
      <c r="AY50" s="20">
        <v>60</v>
      </c>
      <c r="AZ50" s="19">
        <v>109252.2</v>
      </c>
      <c r="BA50" s="19">
        <v>278050.15999999997</v>
      </c>
      <c r="BB50" s="21">
        <v>1</v>
      </c>
      <c r="BC50" s="21">
        <v>0.72943180467869595</v>
      </c>
      <c r="BD50" s="21">
        <v>11.81</v>
      </c>
      <c r="BE50" s="21"/>
      <c r="BF50" s="17"/>
      <c r="BG50" s="14"/>
      <c r="BH50" s="17" t="s">
        <v>100</v>
      </c>
      <c r="BI50" s="17" t="s">
        <v>83</v>
      </c>
      <c r="BJ50" s="17" t="s">
        <v>199</v>
      </c>
      <c r="BK50" s="17" t="s">
        <v>79</v>
      </c>
      <c r="BL50" s="15" t="s">
        <v>125</v>
      </c>
      <c r="BM50" s="21">
        <v>202818.63</v>
      </c>
      <c r="BN50" s="15" t="s">
        <v>81</v>
      </c>
      <c r="BO50" s="21"/>
      <c r="BP50" s="22">
        <v>44480</v>
      </c>
      <c r="BQ50" s="22">
        <v>46306</v>
      </c>
      <c r="BR50" s="21">
        <v>0</v>
      </c>
      <c r="BS50" s="21">
        <v>0</v>
      </c>
      <c r="BT50" s="21">
        <v>0</v>
      </c>
    </row>
    <row r="51" spans="1:72" s="1" customFormat="1" ht="18.2" customHeight="1" x14ac:dyDescent="0.15">
      <c r="A51" s="5">
        <v>49</v>
      </c>
      <c r="B51" s="6" t="s">
        <v>114</v>
      </c>
      <c r="C51" s="6" t="s">
        <v>73</v>
      </c>
      <c r="D51" s="7">
        <v>45078</v>
      </c>
      <c r="E51" s="8" t="s">
        <v>200</v>
      </c>
      <c r="F51" s="9">
        <v>0</v>
      </c>
      <c r="G51" s="9">
        <v>0</v>
      </c>
      <c r="H51" s="10">
        <v>200361.13</v>
      </c>
      <c r="I51" s="10">
        <v>0</v>
      </c>
      <c r="J51" s="10">
        <v>0</v>
      </c>
      <c r="K51" s="10">
        <v>200361.13</v>
      </c>
      <c r="L51" s="10">
        <v>1131.8800000000001</v>
      </c>
      <c r="M51" s="10">
        <v>0</v>
      </c>
      <c r="N51" s="10">
        <v>0</v>
      </c>
      <c r="O51" s="10">
        <v>0</v>
      </c>
      <c r="P51" s="10">
        <v>1131.8800000000001</v>
      </c>
      <c r="Q51" s="10">
        <v>0</v>
      </c>
      <c r="R51" s="10">
        <v>0</v>
      </c>
      <c r="S51" s="10">
        <v>199229.25</v>
      </c>
      <c r="T51" s="10">
        <v>0</v>
      </c>
      <c r="U51" s="10">
        <v>1971.89</v>
      </c>
      <c r="V51" s="10">
        <v>0</v>
      </c>
      <c r="W51" s="10">
        <v>0</v>
      </c>
      <c r="X51" s="10">
        <v>1971.89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148.16999999999999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48.06</v>
      </c>
      <c r="AR51" s="10">
        <v>0</v>
      </c>
      <c r="AS51" s="10">
        <v>0</v>
      </c>
      <c r="AT51" s="10">
        <v>0</v>
      </c>
      <c r="AU51" s="10">
        <f t="shared" si="0"/>
        <v>3300</v>
      </c>
      <c r="AV51" s="10">
        <v>0</v>
      </c>
      <c r="AW51" s="10">
        <v>0</v>
      </c>
      <c r="AX51" s="11">
        <v>104</v>
      </c>
      <c r="AY51" s="11">
        <v>120</v>
      </c>
      <c r="AZ51" s="10">
        <v>270097.96000000002</v>
      </c>
      <c r="BA51" s="10">
        <v>218000</v>
      </c>
      <c r="BB51" s="12">
        <v>1.04</v>
      </c>
      <c r="BC51" s="12">
        <v>0.95045146788990797</v>
      </c>
      <c r="BD51" s="12">
        <v>11.81</v>
      </c>
      <c r="BE51" s="12"/>
      <c r="BF51" s="8"/>
      <c r="BG51" s="5"/>
      <c r="BH51" s="8" t="s">
        <v>116</v>
      </c>
      <c r="BI51" s="8" t="s">
        <v>201</v>
      </c>
      <c r="BJ51" s="8" t="s">
        <v>117</v>
      </c>
      <c r="BK51" s="8" t="s">
        <v>79</v>
      </c>
      <c r="BL51" s="6" t="s">
        <v>125</v>
      </c>
      <c r="BM51" s="12">
        <v>199229.25</v>
      </c>
      <c r="BN51" s="6" t="s">
        <v>81</v>
      </c>
      <c r="BO51" s="12"/>
      <c r="BP51" s="13">
        <v>44544</v>
      </c>
      <c r="BQ51" s="13">
        <v>48196</v>
      </c>
      <c r="BR51" s="12">
        <v>0</v>
      </c>
      <c r="BS51" s="12">
        <v>0</v>
      </c>
      <c r="BT51" s="12">
        <v>0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45078</v>
      </c>
      <c r="E52" s="17" t="s">
        <v>202</v>
      </c>
      <c r="F52" s="18">
        <v>0</v>
      </c>
      <c r="G52" s="18">
        <v>0</v>
      </c>
      <c r="H52" s="19">
        <v>231807.2</v>
      </c>
      <c r="I52" s="19">
        <v>0</v>
      </c>
      <c r="J52" s="19">
        <v>0</v>
      </c>
      <c r="K52" s="19">
        <v>231807.2</v>
      </c>
      <c r="L52" s="19">
        <v>3801.4</v>
      </c>
      <c r="M52" s="19">
        <v>0</v>
      </c>
      <c r="N52" s="19">
        <v>0</v>
      </c>
      <c r="O52" s="19">
        <v>0</v>
      </c>
      <c r="P52" s="19">
        <v>3801.4</v>
      </c>
      <c r="Q52" s="19">
        <v>0</v>
      </c>
      <c r="R52" s="19">
        <v>0</v>
      </c>
      <c r="S52" s="19">
        <v>228005.8</v>
      </c>
      <c r="T52" s="19">
        <v>0</v>
      </c>
      <c r="U52" s="19">
        <v>2281.37</v>
      </c>
      <c r="V52" s="19">
        <v>0</v>
      </c>
      <c r="W52" s="19">
        <v>0</v>
      </c>
      <c r="X52" s="19">
        <v>2281.37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186.65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f t="shared" si="0"/>
        <v>6269.42</v>
      </c>
      <c r="AV52" s="19">
        <v>0</v>
      </c>
      <c r="AW52" s="19">
        <v>0</v>
      </c>
      <c r="AX52" s="20">
        <v>47</v>
      </c>
      <c r="AY52" s="20">
        <v>60</v>
      </c>
      <c r="AZ52" s="19">
        <v>81999.882685000004</v>
      </c>
      <c r="BA52" s="19">
        <v>274635.09999999998</v>
      </c>
      <c r="BB52" s="21">
        <v>0.9</v>
      </c>
      <c r="BC52" s="21">
        <v>0.74719225619740504</v>
      </c>
      <c r="BD52" s="21">
        <v>11.81</v>
      </c>
      <c r="BE52" s="21"/>
      <c r="BF52" s="17"/>
      <c r="BG52" s="14"/>
      <c r="BH52" s="17" t="s">
        <v>100</v>
      </c>
      <c r="BI52" s="17" t="s">
        <v>83</v>
      </c>
      <c r="BJ52" s="17" t="s">
        <v>117</v>
      </c>
      <c r="BK52" s="17" t="s">
        <v>79</v>
      </c>
      <c r="BL52" s="15" t="s">
        <v>125</v>
      </c>
      <c r="BM52" s="21">
        <v>228005.8</v>
      </c>
      <c r="BN52" s="15" t="s">
        <v>81</v>
      </c>
      <c r="BO52" s="21"/>
      <c r="BP52" s="22">
        <v>44694</v>
      </c>
      <c r="BQ52" s="22">
        <v>46520</v>
      </c>
      <c r="BR52" s="21">
        <v>0</v>
      </c>
      <c r="BS52" s="21">
        <v>0</v>
      </c>
      <c r="BT52" s="21">
        <v>0</v>
      </c>
    </row>
    <row r="53" spans="1:72" s="1" customFormat="1" ht="18.2" customHeight="1" x14ac:dyDescent="0.15">
      <c r="A53" s="5">
        <v>51</v>
      </c>
      <c r="B53" s="6" t="s">
        <v>114</v>
      </c>
      <c r="C53" s="6" t="s">
        <v>73</v>
      </c>
      <c r="D53" s="7">
        <v>45078</v>
      </c>
      <c r="E53" s="8" t="s">
        <v>203</v>
      </c>
      <c r="F53" s="9">
        <v>0</v>
      </c>
      <c r="G53" s="9">
        <v>0</v>
      </c>
      <c r="H53" s="10">
        <v>396520.39</v>
      </c>
      <c r="I53" s="10">
        <v>0</v>
      </c>
      <c r="J53" s="10">
        <v>0</v>
      </c>
      <c r="K53" s="10">
        <v>396520.39</v>
      </c>
      <c r="L53" s="10">
        <v>2713.72</v>
      </c>
      <c r="M53" s="10">
        <v>0</v>
      </c>
      <c r="N53" s="10">
        <v>0</v>
      </c>
      <c r="O53" s="10">
        <v>0</v>
      </c>
      <c r="P53" s="10">
        <v>2713.72</v>
      </c>
      <c r="Q53" s="10">
        <v>10.09</v>
      </c>
      <c r="R53" s="10">
        <v>0</v>
      </c>
      <c r="S53" s="10">
        <v>393796.58</v>
      </c>
      <c r="T53" s="10">
        <v>0</v>
      </c>
      <c r="U53" s="10">
        <v>3902.32</v>
      </c>
      <c r="V53" s="10">
        <v>0</v>
      </c>
      <c r="W53" s="10">
        <v>0</v>
      </c>
      <c r="X53" s="10">
        <v>3902.32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290.27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9.4</v>
      </c>
      <c r="AT53" s="10">
        <v>0</v>
      </c>
      <c r="AU53" s="10">
        <f t="shared" si="0"/>
        <v>6907</v>
      </c>
      <c r="AV53" s="10">
        <v>0</v>
      </c>
      <c r="AW53" s="10">
        <v>0</v>
      </c>
      <c r="AX53" s="11">
        <v>90</v>
      </c>
      <c r="AY53" s="11">
        <v>103</v>
      </c>
      <c r="AZ53" s="10">
        <v>101470</v>
      </c>
      <c r="BA53" s="10">
        <v>427092.95</v>
      </c>
      <c r="BB53" s="12">
        <v>0.9</v>
      </c>
      <c r="BC53" s="12">
        <v>0.82983557092197402</v>
      </c>
      <c r="BD53" s="12">
        <v>11.81</v>
      </c>
      <c r="BE53" s="12"/>
      <c r="BF53" s="8"/>
      <c r="BG53" s="5"/>
      <c r="BH53" s="8" t="s">
        <v>100</v>
      </c>
      <c r="BI53" s="8" t="s">
        <v>83</v>
      </c>
      <c r="BJ53" s="8" t="s">
        <v>117</v>
      </c>
      <c r="BK53" s="8" t="s">
        <v>79</v>
      </c>
      <c r="BL53" s="6" t="s">
        <v>125</v>
      </c>
      <c r="BM53" s="12">
        <v>393796.58</v>
      </c>
      <c r="BN53" s="6" t="s">
        <v>81</v>
      </c>
      <c r="BO53" s="12"/>
      <c r="BP53" s="13">
        <v>44694</v>
      </c>
      <c r="BQ53" s="13">
        <v>47830</v>
      </c>
      <c r="BR53" s="12">
        <v>0</v>
      </c>
      <c r="BS53" s="12">
        <v>0</v>
      </c>
      <c r="BT53" s="12">
        <v>0</v>
      </c>
    </row>
    <row r="54" spans="1:72" s="1" customFormat="1" ht="18.2" customHeight="1" x14ac:dyDescent="0.15">
      <c r="A54" s="14">
        <v>52</v>
      </c>
      <c r="B54" s="15" t="s">
        <v>114</v>
      </c>
      <c r="C54" s="15" t="s">
        <v>73</v>
      </c>
      <c r="D54" s="16">
        <v>45078</v>
      </c>
      <c r="E54" s="17" t="s">
        <v>204</v>
      </c>
      <c r="F54" s="18">
        <v>0</v>
      </c>
      <c r="G54" s="18">
        <v>0</v>
      </c>
      <c r="H54" s="19">
        <v>353092.55</v>
      </c>
      <c r="I54" s="19">
        <v>0</v>
      </c>
      <c r="J54" s="19">
        <v>0</v>
      </c>
      <c r="K54" s="19">
        <v>353092.55</v>
      </c>
      <c r="L54" s="19">
        <v>5790.36</v>
      </c>
      <c r="M54" s="19">
        <v>0</v>
      </c>
      <c r="N54" s="19">
        <v>0</v>
      </c>
      <c r="O54" s="19">
        <v>0</v>
      </c>
      <c r="P54" s="19">
        <v>5790.36</v>
      </c>
      <c r="Q54" s="19">
        <v>0</v>
      </c>
      <c r="R54" s="19">
        <v>0</v>
      </c>
      <c r="S54" s="19">
        <v>347302.19</v>
      </c>
      <c r="T54" s="19">
        <v>0</v>
      </c>
      <c r="U54" s="19">
        <v>3475.02</v>
      </c>
      <c r="V54" s="19">
        <v>0</v>
      </c>
      <c r="W54" s="19">
        <v>0</v>
      </c>
      <c r="X54" s="19">
        <v>3475.02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284.31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0.31</v>
      </c>
      <c r="AR54" s="19">
        <v>0</v>
      </c>
      <c r="AS54" s="19">
        <v>0</v>
      </c>
      <c r="AT54" s="19">
        <v>0</v>
      </c>
      <c r="AU54" s="19">
        <f t="shared" si="0"/>
        <v>9550</v>
      </c>
      <c r="AV54" s="19">
        <v>0</v>
      </c>
      <c r="AW54" s="19">
        <v>0</v>
      </c>
      <c r="AX54" s="20">
        <v>47</v>
      </c>
      <c r="AY54" s="20">
        <v>60</v>
      </c>
      <c r="AZ54" s="19">
        <v>135344</v>
      </c>
      <c r="BA54" s="19">
        <v>418328.75</v>
      </c>
      <c r="BB54" s="21">
        <v>0.89</v>
      </c>
      <c r="BC54" s="21">
        <v>0.73889004544870496</v>
      </c>
      <c r="BD54" s="21">
        <v>11.81</v>
      </c>
      <c r="BE54" s="21"/>
      <c r="BF54" s="17"/>
      <c r="BG54" s="14"/>
      <c r="BH54" s="17" t="s">
        <v>76</v>
      </c>
      <c r="BI54" s="17" t="s">
        <v>77</v>
      </c>
      <c r="BJ54" s="17" t="s">
        <v>117</v>
      </c>
      <c r="BK54" s="17" t="s">
        <v>79</v>
      </c>
      <c r="BL54" s="15" t="s">
        <v>125</v>
      </c>
      <c r="BM54" s="21">
        <v>347302.19</v>
      </c>
      <c r="BN54" s="15" t="s">
        <v>81</v>
      </c>
      <c r="BO54" s="21"/>
      <c r="BP54" s="22">
        <v>44704</v>
      </c>
      <c r="BQ54" s="22">
        <v>46530</v>
      </c>
      <c r="BR54" s="21">
        <v>0</v>
      </c>
      <c r="BS54" s="21">
        <v>0</v>
      </c>
      <c r="BT54" s="21">
        <v>0</v>
      </c>
    </row>
    <row r="55" spans="1:72" s="1" customFormat="1" ht="18.2" customHeight="1" x14ac:dyDescent="0.15">
      <c r="A55" s="5">
        <v>53</v>
      </c>
      <c r="B55" s="6" t="s">
        <v>114</v>
      </c>
      <c r="C55" s="6" t="s">
        <v>73</v>
      </c>
      <c r="D55" s="7">
        <v>45078</v>
      </c>
      <c r="E55" s="8" t="s">
        <v>205</v>
      </c>
      <c r="F55" s="9">
        <v>0</v>
      </c>
      <c r="G55" s="9">
        <v>0</v>
      </c>
      <c r="H55" s="10">
        <v>701938.12</v>
      </c>
      <c r="I55" s="10">
        <v>0</v>
      </c>
      <c r="J55" s="10">
        <v>0</v>
      </c>
      <c r="K55" s="10">
        <v>701938.12</v>
      </c>
      <c r="L55" s="10">
        <v>11511.5</v>
      </c>
      <c r="M55" s="10">
        <v>0</v>
      </c>
      <c r="N55" s="10">
        <v>0</v>
      </c>
      <c r="O55" s="10">
        <v>0</v>
      </c>
      <c r="P55" s="10">
        <v>11511.5</v>
      </c>
      <c r="Q55" s="10">
        <v>0</v>
      </c>
      <c r="R55" s="10">
        <v>0</v>
      </c>
      <c r="S55" s="10">
        <v>690426.62</v>
      </c>
      <c r="T55" s="10">
        <v>0</v>
      </c>
      <c r="U55" s="10">
        <v>6908.24</v>
      </c>
      <c r="V55" s="10">
        <v>0</v>
      </c>
      <c r="W55" s="10">
        <v>0</v>
      </c>
      <c r="X55" s="10">
        <v>6908.24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565.23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0.03</v>
      </c>
      <c r="AR55" s="10">
        <v>0</v>
      </c>
      <c r="AS55" s="10">
        <v>0</v>
      </c>
      <c r="AT55" s="10">
        <v>0</v>
      </c>
      <c r="AU55" s="10">
        <f t="shared" si="0"/>
        <v>18985</v>
      </c>
      <c r="AV55" s="10">
        <v>0</v>
      </c>
      <c r="AW55" s="10">
        <v>0</v>
      </c>
      <c r="AX55" s="11">
        <v>47</v>
      </c>
      <c r="AY55" s="11">
        <v>60</v>
      </c>
      <c r="AZ55" s="10">
        <v>197803</v>
      </c>
      <c r="BA55" s="10">
        <v>831645.46</v>
      </c>
      <c r="BB55" s="12">
        <v>0.9</v>
      </c>
      <c r="BC55" s="12">
        <v>0.747174111910621</v>
      </c>
      <c r="BD55" s="12">
        <v>11.81</v>
      </c>
      <c r="BE55" s="12"/>
      <c r="BF55" s="8"/>
      <c r="BG55" s="5"/>
      <c r="BH55" s="8" t="s">
        <v>166</v>
      </c>
      <c r="BI55" s="8" t="s">
        <v>206</v>
      </c>
      <c r="BJ55" s="8" t="s">
        <v>117</v>
      </c>
      <c r="BK55" s="8" t="s">
        <v>79</v>
      </c>
      <c r="BL55" s="6" t="s">
        <v>125</v>
      </c>
      <c r="BM55" s="12">
        <v>690426.62</v>
      </c>
      <c r="BN55" s="6" t="s">
        <v>81</v>
      </c>
      <c r="BO55" s="12"/>
      <c r="BP55" s="13">
        <v>44704</v>
      </c>
      <c r="BQ55" s="13">
        <v>46530</v>
      </c>
      <c r="BR55" s="12">
        <v>0</v>
      </c>
      <c r="BS55" s="12">
        <v>0</v>
      </c>
      <c r="BT55" s="12">
        <v>0</v>
      </c>
    </row>
    <row r="56" spans="1:72" s="1" customFormat="1" ht="18.2" customHeight="1" x14ac:dyDescent="0.15">
      <c r="A56" s="14">
        <v>54</v>
      </c>
      <c r="B56" s="15" t="s">
        <v>114</v>
      </c>
      <c r="C56" s="15" t="s">
        <v>73</v>
      </c>
      <c r="D56" s="16">
        <v>45078</v>
      </c>
      <c r="E56" s="17" t="s">
        <v>207</v>
      </c>
      <c r="F56" s="18">
        <v>0</v>
      </c>
      <c r="G56" s="18">
        <v>0</v>
      </c>
      <c r="H56" s="19">
        <v>963866.79</v>
      </c>
      <c r="I56" s="19">
        <v>15652.38</v>
      </c>
      <c r="J56" s="19">
        <v>0</v>
      </c>
      <c r="K56" s="19">
        <v>979519.17</v>
      </c>
      <c r="L56" s="19">
        <v>15806.42</v>
      </c>
      <c r="M56" s="19">
        <v>0</v>
      </c>
      <c r="N56" s="19">
        <v>0</v>
      </c>
      <c r="O56" s="19">
        <v>15652.38</v>
      </c>
      <c r="P56" s="19">
        <v>15806.42</v>
      </c>
      <c r="Q56" s="19">
        <v>0</v>
      </c>
      <c r="R56" s="19">
        <v>0</v>
      </c>
      <c r="S56" s="19">
        <v>948060.37</v>
      </c>
      <c r="T56" s="19">
        <v>9640.1</v>
      </c>
      <c r="U56" s="19">
        <v>9486.06</v>
      </c>
      <c r="V56" s="19">
        <v>0</v>
      </c>
      <c r="W56" s="19">
        <v>9640.1</v>
      </c>
      <c r="X56" s="19">
        <v>9486.06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230</v>
      </c>
      <c r="AG56" s="19">
        <v>0</v>
      </c>
      <c r="AH56" s="19">
        <v>0</v>
      </c>
      <c r="AI56" s="19">
        <v>776.13</v>
      </c>
      <c r="AJ56" s="19">
        <v>0</v>
      </c>
      <c r="AK56" s="19">
        <v>0</v>
      </c>
      <c r="AL56" s="19">
        <v>0</v>
      </c>
      <c r="AM56" s="19">
        <v>230</v>
      </c>
      <c r="AN56" s="19">
        <v>0</v>
      </c>
      <c r="AO56" s="19">
        <v>0</v>
      </c>
      <c r="AP56" s="19">
        <v>776.13</v>
      </c>
      <c r="AQ56" s="19">
        <v>459.39</v>
      </c>
      <c r="AR56" s="19">
        <v>0</v>
      </c>
      <c r="AS56" s="19">
        <v>0</v>
      </c>
      <c r="AT56" s="19">
        <v>0</v>
      </c>
      <c r="AU56" s="19">
        <f t="shared" si="0"/>
        <v>53056.609999999993</v>
      </c>
      <c r="AV56" s="19">
        <v>0</v>
      </c>
      <c r="AW56" s="19">
        <v>0</v>
      </c>
      <c r="AX56" s="20">
        <v>47</v>
      </c>
      <c r="AY56" s="20">
        <v>60</v>
      </c>
      <c r="AZ56" s="19">
        <v>211483</v>
      </c>
      <c r="BA56" s="19">
        <v>1141947.42</v>
      </c>
      <c r="BB56" s="21">
        <v>0.9</v>
      </c>
      <c r="BC56" s="21">
        <v>0.747192312059342</v>
      </c>
      <c r="BD56" s="21">
        <v>11.81</v>
      </c>
      <c r="BE56" s="21"/>
      <c r="BF56" s="17"/>
      <c r="BG56" s="14"/>
      <c r="BH56" s="17" t="s">
        <v>100</v>
      </c>
      <c r="BI56" s="17" t="s">
        <v>83</v>
      </c>
      <c r="BJ56" s="17" t="s">
        <v>117</v>
      </c>
      <c r="BK56" s="17" t="s">
        <v>79</v>
      </c>
      <c r="BL56" s="15" t="s">
        <v>125</v>
      </c>
      <c r="BM56" s="21">
        <v>948060.37</v>
      </c>
      <c r="BN56" s="15" t="s">
        <v>81</v>
      </c>
      <c r="BO56" s="21"/>
      <c r="BP56" s="22">
        <v>44704</v>
      </c>
      <c r="BQ56" s="22">
        <v>46530</v>
      </c>
      <c r="BR56" s="21">
        <v>0</v>
      </c>
      <c r="BS56" s="21">
        <v>0</v>
      </c>
      <c r="BT56" s="21">
        <v>230</v>
      </c>
    </row>
    <row r="57" spans="1:72" s="1" customFormat="1" ht="18.2" customHeight="1" x14ac:dyDescent="0.15">
      <c r="A57" s="5">
        <v>55</v>
      </c>
      <c r="B57" s="6" t="s">
        <v>114</v>
      </c>
      <c r="C57" s="6" t="s">
        <v>73</v>
      </c>
      <c r="D57" s="7">
        <v>45078</v>
      </c>
      <c r="E57" s="8" t="s">
        <v>208</v>
      </c>
      <c r="F57" s="9">
        <v>0</v>
      </c>
      <c r="G57" s="9">
        <v>0</v>
      </c>
      <c r="H57" s="10">
        <v>132270.07999999999</v>
      </c>
      <c r="I57" s="10">
        <v>2419.08</v>
      </c>
      <c r="J57" s="10">
        <v>0</v>
      </c>
      <c r="K57" s="10">
        <v>134689.16</v>
      </c>
      <c r="L57" s="10">
        <v>2585.33</v>
      </c>
      <c r="M57" s="10">
        <v>0</v>
      </c>
      <c r="N57" s="10">
        <v>0</v>
      </c>
      <c r="O57" s="10">
        <v>2419.08</v>
      </c>
      <c r="P57" s="10">
        <v>2585.33</v>
      </c>
      <c r="Q57" s="10">
        <v>0</v>
      </c>
      <c r="R57" s="10">
        <v>0</v>
      </c>
      <c r="S57" s="10">
        <v>129684.75</v>
      </c>
      <c r="T57" s="10">
        <v>0</v>
      </c>
      <c r="U57" s="10">
        <v>1301.76</v>
      </c>
      <c r="V57" s="10">
        <v>0</v>
      </c>
      <c r="W57" s="10">
        <v>0</v>
      </c>
      <c r="X57" s="10">
        <v>1301.76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110.25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1578.26</v>
      </c>
      <c r="AR57" s="10">
        <v>0</v>
      </c>
      <c r="AS57" s="10">
        <v>0</v>
      </c>
      <c r="AT57" s="10">
        <v>0</v>
      </c>
      <c r="AU57" s="10">
        <f t="shared" si="0"/>
        <v>7994.68</v>
      </c>
      <c r="AV57" s="10">
        <v>0</v>
      </c>
      <c r="AW57" s="10">
        <v>0</v>
      </c>
      <c r="AX57" s="11">
        <v>41</v>
      </c>
      <c r="AY57" s="11">
        <v>54</v>
      </c>
      <c r="AZ57" s="10">
        <v>84494</v>
      </c>
      <c r="BA57" s="10">
        <v>162218.60999999999</v>
      </c>
      <c r="BB57" s="12">
        <v>0.84</v>
      </c>
      <c r="BC57" s="12">
        <v>0.671533247634165</v>
      </c>
      <c r="BD57" s="12">
        <v>11.81</v>
      </c>
      <c r="BE57" s="12"/>
      <c r="BF57" s="8"/>
      <c r="BG57" s="5"/>
      <c r="BH57" s="8" t="s">
        <v>100</v>
      </c>
      <c r="BI57" s="8" t="s">
        <v>83</v>
      </c>
      <c r="BJ57" s="8" t="s">
        <v>117</v>
      </c>
      <c r="BK57" s="8" t="s">
        <v>79</v>
      </c>
      <c r="BL57" s="6" t="s">
        <v>125</v>
      </c>
      <c r="BM57" s="12">
        <v>129684.75</v>
      </c>
      <c r="BN57" s="6" t="s">
        <v>81</v>
      </c>
      <c r="BO57" s="12"/>
      <c r="BP57" s="13">
        <v>44704</v>
      </c>
      <c r="BQ57" s="13">
        <v>46349</v>
      </c>
      <c r="BR57" s="12">
        <v>0</v>
      </c>
      <c r="BS57" s="12">
        <v>0</v>
      </c>
      <c r="BT57" s="12">
        <v>0</v>
      </c>
    </row>
    <row r="58" spans="1:72" s="1" customFormat="1" ht="18.2" customHeight="1" x14ac:dyDescent="0.15">
      <c r="A58" s="14">
        <v>56</v>
      </c>
      <c r="B58" s="15" t="s">
        <v>114</v>
      </c>
      <c r="C58" s="15" t="s">
        <v>73</v>
      </c>
      <c r="D58" s="16">
        <v>45078</v>
      </c>
      <c r="E58" s="17" t="s">
        <v>209</v>
      </c>
      <c r="F58" s="18">
        <v>0</v>
      </c>
      <c r="G58" s="18">
        <v>0</v>
      </c>
      <c r="H58" s="19">
        <v>264292.21000000002</v>
      </c>
      <c r="I58" s="19">
        <v>0</v>
      </c>
      <c r="J58" s="19">
        <v>0</v>
      </c>
      <c r="K58" s="19">
        <v>264292.21000000002</v>
      </c>
      <c r="L58" s="19">
        <v>2641.05</v>
      </c>
      <c r="M58" s="19">
        <v>0</v>
      </c>
      <c r="N58" s="19">
        <v>0</v>
      </c>
      <c r="O58" s="19">
        <v>0</v>
      </c>
      <c r="P58" s="19">
        <v>2641.05</v>
      </c>
      <c r="Q58" s="19">
        <v>0</v>
      </c>
      <c r="R58" s="19">
        <v>0</v>
      </c>
      <c r="S58" s="19">
        <v>261651.16</v>
      </c>
      <c r="T58" s="19">
        <v>0</v>
      </c>
      <c r="U58" s="19">
        <v>2601.08</v>
      </c>
      <c r="V58" s="19">
        <v>0</v>
      </c>
      <c r="W58" s="19">
        <v>0</v>
      </c>
      <c r="X58" s="19">
        <v>2601.08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198.26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f t="shared" si="0"/>
        <v>5440.39</v>
      </c>
      <c r="AV58" s="19">
        <v>0</v>
      </c>
      <c r="AW58" s="19">
        <v>0</v>
      </c>
      <c r="AX58" s="20">
        <v>69</v>
      </c>
      <c r="AY58" s="20">
        <v>81</v>
      </c>
      <c r="AZ58" s="19">
        <v>82384</v>
      </c>
      <c r="BA58" s="19">
        <v>291699.02</v>
      </c>
      <c r="BB58" s="21">
        <v>0.89471299999999998</v>
      </c>
      <c r="BC58" s="21">
        <v>0.80254878578981803</v>
      </c>
      <c r="BD58" s="21">
        <v>11.81</v>
      </c>
      <c r="BE58" s="21"/>
      <c r="BF58" s="17"/>
      <c r="BG58" s="14"/>
      <c r="BH58" s="17" t="s">
        <v>76</v>
      </c>
      <c r="BI58" s="17" t="s">
        <v>141</v>
      </c>
      <c r="BJ58" s="17" t="s">
        <v>117</v>
      </c>
      <c r="BK58" s="17" t="s">
        <v>79</v>
      </c>
      <c r="BL58" s="15" t="s">
        <v>125</v>
      </c>
      <c r="BM58" s="21">
        <v>261651.16</v>
      </c>
      <c r="BN58" s="15" t="s">
        <v>81</v>
      </c>
      <c r="BO58" s="21"/>
      <c r="BP58" s="22">
        <v>44722</v>
      </c>
      <c r="BQ58" s="22">
        <v>47187</v>
      </c>
      <c r="BR58" s="21">
        <v>0</v>
      </c>
      <c r="BS58" s="21">
        <v>0</v>
      </c>
      <c r="BT58" s="21">
        <v>0</v>
      </c>
    </row>
    <row r="59" spans="1:72" s="1" customFormat="1" ht="18.2" customHeight="1" x14ac:dyDescent="0.15">
      <c r="A59" s="5">
        <v>57</v>
      </c>
      <c r="B59" s="6" t="s">
        <v>114</v>
      </c>
      <c r="C59" s="6" t="s">
        <v>73</v>
      </c>
      <c r="D59" s="7">
        <v>45078</v>
      </c>
      <c r="E59" s="8" t="s">
        <v>210</v>
      </c>
      <c r="F59" s="9">
        <v>0</v>
      </c>
      <c r="G59" s="9">
        <v>0</v>
      </c>
      <c r="H59" s="10">
        <v>248455.95</v>
      </c>
      <c r="I59" s="10">
        <v>0</v>
      </c>
      <c r="J59" s="10">
        <v>0</v>
      </c>
      <c r="K59" s="10">
        <v>248455.95</v>
      </c>
      <c r="L59" s="10">
        <v>3970.24</v>
      </c>
      <c r="M59" s="10">
        <v>0</v>
      </c>
      <c r="N59" s="10">
        <v>0</v>
      </c>
      <c r="O59" s="10">
        <v>0</v>
      </c>
      <c r="P59" s="10">
        <v>3970.24</v>
      </c>
      <c r="Q59" s="10">
        <v>0</v>
      </c>
      <c r="R59" s="10">
        <v>0</v>
      </c>
      <c r="S59" s="10">
        <v>244485.71</v>
      </c>
      <c r="T59" s="10">
        <v>0</v>
      </c>
      <c r="U59" s="10">
        <v>2445.2199999999998</v>
      </c>
      <c r="V59" s="10">
        <v>0</v>
      </c>
      <c r="W59" s="10">
        <v>0</v>
      </c>
      <c r="X59" s="10">
        <v>2445.2199999999998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196.86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87.68</v>
      </c>
      <c r="AR59" s="10">
        <v>0</v>
      </c>
      <c r="AS59" s="10">
        <v>0</v>
      </c>
      <c r="AT59" s="10">
        <v>0</v>
      </c>
      <c r="AU59" s="10">
        <f t="shared" si="0"/>
        <v>6700</v>
      </c>
      <c r="AV59" s="10">
        <v>0</v>
      </c>
      <c r="AW59" s="10">
        <v>0</v>
      </c>
      <c r="AX59" s="11">
        <v>48</v>
      </c>
      <c r="AY59" s="11">
        <v>60</v>
      </c>
      <c r="AZ59" s="10">
        <v>91022</v>
      </c>
      <c r="BA59" s="10">
        <v>289656.02</v>
      </c>
      <c r="BB59" s="12">
        <v>0.89597499999999997</v>
      </c>
      <c r="BC59" s="12">
        <v>0.75625248188264804</v>
      </c>
      <c r="BD59" s="12">
        <v>11.81</v>
      </c>
      <c r="BE59" s="12"/>
      <c r="BF59" s="8"/>
      <c r="BG59" s="5"/>
      <c r="BH59" s="8" t="s">
        <v>120</v>
      </c>
      <c r="BI59" s="8" t="s">
        <v>161</v>
      </c>
      <c r="BJ59" s="8" t="s">
        <v>117</v>
      </c>
      <c r="BK59" s="8" t="s">
        <v>79</v>
      </c>
      <c r="BL59" s="6" t="s">
        <v>125</v>
      </c>
      <c r="BM59" s="12">
        <v>244485.71</v>
      </c>
      <c r="BN59" s="6" t="s">
        <v>81</v>
      </c>
      <c r="BO59" s="12"/>
      <c r="BP59" s="13">
        <v>44734</v>
      </c>
      <c r="BQ59" s="13">
        <v>46560</v>
      </c>
      <c r="BR59" s="12">
        <v>0</v>
      </c>
      <c r="BS59" s="12">
        <v>0</v>
      </c>
      <c r="BT59" s="12">
        <v>0</v>
      </c>
    </row>
    <row r="60" spans="1:72" s="1" customFormat="1" ht="18.2" customHeight="1" x14ac:dyDescent="0.15">
      <c r="A60" s="14">
        <v>58</v>
      </c>
      <c r="B60" s="15" t="s">
        <v>114</v>
      </c>
      <c r="C60" s="15" t="s">
        <v>73</v>
      </c>
      <c r="D60" s="16">
        <v>45078</v>
      </c>
      <c r="E60" s="17" t="s">
        <v>211</v>
      </c>
      <c r="F60" s="18">
        <v>0</v>
      </c>
      <c r="G60" s="18">
        <v>0</v>
      </c>
      <c r="H60" s="19">
        <v>326768.55</v>
      </c>
      <c r="I60" s="19">
        <v>2142.63</v>
      </c>
      <c r="J60" s="19">
        <v>0</v>
      </c>
      <c r="K60" s="19">
        <v>328911.18</v>
      </c>
      <c r="L60" s="19">
        <v>2163.71</v>
      </c>
      <c r="M60" s="19">
        <v>0</v>
      </c>
      <c r="N60" s="19">
        <v>0</v>
      </c>
      <c r="O60" s="19">
        <v>2142.63</v>
      </c>
      <c r="P60" s="19">
        <v>2163.71</v>
      </c>
      <c r="Q60" s="19">
        <v>0</v>
      </c>
      <c r="R60" s="19">
        <v>0</v>
      </c>
      <c r="S60" s="19">
        <v>324604.84000000003</v>
      </c>
      <c r="T60" s="19">
        <v>3237.03</v>
      </c>
      <c r="U60" s="19">
        <v>3215.95</v>
      </c>
      <c r="V60" s="19">
        <v>0</v>
      </c>
      <c r="W60" s="19">
        <v>3237.03</v>
      </c>
      <c r="X60" s="19">
        <v>3215.95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237.36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237.36</v>
      </c>
      <c r="AQ60" s="19">
        <v>0</v>
      </c>
      <c r="AR60" s="19">
        <v>0</v>
      </c>
      <c r="AS60" s="19">
        <v>0</v>
      </c>
      <c r="AT60" s="19">
        <v>0</v>
      </c>
      <c r="AU60" s="19">
        <f t="shared" si="0"/>
        <v>11234.04</v>
      </c>
      <c r="AV60" s="19">
        <v>0</v>
      </c>
      <c r="AW60" s="19">
        <v>0</v>
      </c>
      <c r="AX60" s="20">
        <v>92</v>
      </c>
      <c r="AY60" s="20">
        <v>104</v>
      </c>
      <c r="AZ60" s="19">
        <v>82210</v>
      </c>
      <c r="BA60" s="19">
        <v>349221.87</v>
      </c>
      <c r="BB60" s="21">
        <v>0.89999099999999999</v>
      </c>
      <c r="BC60" s="21">
        <v>0.83654965411083804</v>
      </c>
      <c r="BD60" s="21">
        <v>11.81</v>
      </c>
      <c r="BE60" s="21"/>
      <c r="BF60" s="17"/>
      <c r="BG60" s="14"/>
      <c r="BH60" s="17" t="s">
        <v>116</v>
      </c>
      <c r="BI60" s="17" t="s">
        <v>212</v>
      </c>
      <c r="BJ60" s="17" t="s">
        <v>117</v>
      </c>
      <c r="BK60" s="17" t="s">
        <v>79</v>
      </c>
      <c r="BL60" s="15" t="s">
        <v>125</v>
      </c>
      <c r="BM60" s="21">
        <v>324604.84000000003</v>
      </c>
      <c r="BN60" s="15" t="s">
        <v>81</v>
      </c>
      <c r="BO60" s="21"/>
      <c r="BP60" s="22">
        <v>44734</v>
      </c>
      <c r="BQ60" s="22">
        <v>47901</v>
      </c>
      <c r="BR60" s="21">
        <v>0</v>
      </c>
      <c r="BS60" s="21">
        <v>0</v>
      </c>
      <c r="BT60" s="21">
        <v>0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45078</v>
      </c>
      <c r="E61" s="8" t="s">
        <v>213</v>
      </c>
      <c r="F61" s="9">
        <v>0</v>
      </c>
      <c r="G61" s="9">
        <v>0</v>
      </c>
      <c r="H61" s="10">
        <v>260706.62</v>
      </c>
      <c r="I61" s="10">
        <v>0</v>
      </c>
      <c r="J61" s="10">
        <v>0</v>
      </c>
      <c r="K61" s="10">
        <v>260706.62</v>
      </c>
      <c r="L61" s="10">
        <v>4061.14</v>
      </c>
      <c r="M61" s="10">
        <v>0</v>
      </c>
      <c r="N61" s="10">
        <v>0</v>
      </c>
      <c r="O61" s="10">
        <v>0</v>
      </c>
      <c r="P61" s="10">
        <v>4061.14</v>
      </c>
      <c r="Q61" s="10">
        <v>0</v>
      </c>
      <c r="R61" s="10">
        <v>0</v>
      </c>
      <c r="S61" s="10">
        <v>256645.48</v>
      </c>
      <c r="T61" s="10">
        <v>0</v>
      </c>
      <c r="U61" s="10">
        <v>2565.79</v>
      </c>
      <c r="V61" s="10">
        <v>0</v>
      </c>
      <c r="W61" s="10">
        <v>0</v>
      </c>
      <c r="X61" s="10">
        <v>2565.79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203.35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0.28000000000000003</v>
      </c>
      <c r="AT61" s="10">
        <v>0</v>
      </c>
      <c r="AU61" s="10">
        <f t="shared" si="0"/>
        <v>6830</v>
      </c>
      <c r="AV61" s="10">
        <v>0</v>
      </c>
      <c r="AW61" s="10">
        <v>0</v>
      </c>
      <c r="AX61" s="11">
        <v>49</v>
      </c>
      <c r="AY61" s="11">
        <v>60</v>
      </c>
      <c r="AZ61" s="10">
        <v>260022.89</v>
      </c>
      <c r="BA61" s="10">
        <v>299203.63</v>
      </c>
      <c r="BB61" s="12">
        <v>0.78</v>
      </c>
      <c r="BC61" s="12">
        <v>0.66905429723563203</v>
      </c>
      <c r="BD61" s="12">
        <v>13.97</v>
      </c>
      <c r="BE61" s="12"/>
      <c r="BF61" s="8"/>
      <c r="BG61" s="5"/>
      <c r="BH61" s="8" t="s">
        <v>146</v>
      </c>
      <c r="BI61" s="8" t="s">
        <v>214</v>
      </c>
      <c r="BJ61" s="8" t="s">
        <v>117</v>
      </c>
      <c r="BK61" s="8" t="s">
        <v>79</v>
      </c>
      <c r="BL61" s="6" t="s">
        <v>125</v>
      </c>
      <c r="BM61" s="12">
        <v>256645.48</v>
      </c>
      <c r="BN61" s="6" t="s">
        <v>81</v>
      </c>
      <c r="BO61" s="12"/>
      <c r="BP61" s="13">
        <v>44754</v>
      </c>
      <c r="BQ61" s="13">
        <v>46580</v>
      </c>
      <c r="BR61" s="12">
        <v>0</v>
      </c>
      <c r="BS61" s="12">
        <v>0</v>
      </c>
      <c r="BT61" s="12">
        <v>0</v>
      </c>
    </row>
    <row r="62" spans="1:72" s="1" customFormat="1" ht="18.2" customHeight="1" x14ac:dyDescent="0.15">
      <c r="A62" s="14">
        <v>60</v>
      </c>
      <c r="B62" s="15" t="s">
        <v>114</v>
      </c>
      <c r="C62" s="15" t="s">
        <v>73</v>
      </c>
      <c r="D62" s="16">
        <v>45078</v>
      </c>
      <c r="E62" s="17" t="s">
        <v>215</v>
      </c>
      <c r="F62" s="18">
        <v>0</v>
      </c>
      <c r="G62" s="18">
        <v>0</v>
      </c>
      <c r="H62" s="19">
        <v>167052.96</v>
      </c>
      <c r="I62" s="19">
        <v>0</v>
      </c>
      <c r="J62" s="19">
        <v>0</v>
      </c>
      <c r="K62" s="19">
        <v>167052.96</v>
      </c>
      <c r="L62" s="19">
        <v>2602.25</v>
      </c>
      <c r="M62" s="19">
        <v>0</v>
      </c>
      <c r="N62" s="19">
        <v>0</v>
      </c>
      <c r="O62" s="19">
        <v>0</v>
      </c>
      <c r="P62" s="19">
        <v>2602.25</v>
      </c>
      <c r="Q62" s="19">
        <v>0</v>
      </c>
      <c r="R62" s="19">
        <v>0</v>
      </c>
      <c r="S62" s="19">
        <v>164450.71</v>
      </c>
      <c r="T62" s="19">
        <v>0</v>
      </c>
      <c r="U62" s="19">
        <v>1644.08</v>
      </c>
      <c r="V62" s="19">
        <v>0</v>
      </c>
      <c r="W62" s="19">
        <v>0</v>
      </c>
      <c r="X62" s="19">
        <v>1644.08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130.31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0.64</v>
      </c>
      <c r="AT62" s="19">
        <v>0</v>
      </c>
      <c r="AU62" s="19">
        <f t="shared" si="0"/>
        <v>4375.9999999999991</v>
      </c>
      <c r="AV62" s="19">
        <v>0</v>
      </c>
      <c r="AW62" s="19">
        <v>0</v>
      </c>
      <c r="AX62" s="20">
        <v>49</v>
      </c>
      <c r="AY62" s="20">
        <v>60</v>
      </c>
      <c r="AZ62" s="19">
        <v>201003.66</v>
      </c>
      <c r="BA62" s="19">
        <v>191720.61</v>
      </c>
      <c r="BB62" s="21">
        <v>0.76</v>
      </c>
      <c r="BC62" s="21">
        <v>0.65189934248592296</v>
      </c>
      <c r="BD62" s="21">
        <v>13.97</v>
      </c>
      <c r="BE62" s="21"/>
      <c r="BF62" s="17" t="s">
        <v>75</v>
      </c>
      <c r="BG62" s="14"/>
      <c r="BH62" s="17" t="s">
        <v>216</v>
      </c>
      <c r="BI62" s="17" t="s">
        <v>217</v>
      </c>
      <c r="BJ62" s="17" t="s">
        <v>117</v>
      </c>
      <c r="BK62" s="17" t="s">
        <v>79</v>
      </c>
      <c r="BL62" s="15" t="s">
        <v>125</v>
      </c>
      <c r="BM62" s="21">
        <v>164450.71</v>
      </c>
      <c r="BN62" s="15" t="s">
        <v>81</v>
      </c>
      <c r="BO62" s="21"/>
      <c r="BP62" s="22">
        <v>44753</v>
      </c>
      <c r="BQ62" s="22">
        <v>46579</v>
      </c>
      <c r="BR62" s="21">
        <v>0</v>
      </c>
      <c r="BS62" s="21">
        <v>0</v>
      </c>
      <c r="BT62" s="21">
        <v>0</v>
      </c>
    </row>
    <row r="63" spans="1:72" s="1" customFormat="1" ht="18.2" customHeight="1" x14ac:dyDescent="0.15">
      <c r="A63" s="5">
        <v>61</v>
      </c>
      <c r="B63" s="6" t="s">
        <v>114</v>
      </c>
      <c r="C63" s="6" t="s">
        <v>73</v>
      </c>
      <c r="D63" s="7">
        <v>45078</v>
      </c>
      <c r="E63" s="8" t="s">
        <v>218</v>
      </c>
      <c r="F63" s="9">
        <v>0</v>
      </c>
      <c r="G63" s="9">
        <v>0</v>
      </c>
      <c r="H63" s="10">
        <v>364450.15</v>
      </c>
      <c r="I63" s="10">
        <v>0</v>
      </c>
      <c r="J63" s="10">
        <v>0</v>
      </c>
      <c r="K63" s="10">
        <v>364450.15</v>
      </c>
      <c r="L63" s="10">
        <v>2335.9299999999998</v>
      </c>
      <c r="M63" s="10">
        <v>0</v>
      </c>
      <c r="N63" s="10">
        <v>0</v>
      </c>
      <c r="O63" s="10">
        <v>0</v>
      </c>
      <c r="P63" s="10">
        <v>2335.9299999999998</v>
      </c>
      <c r="Q63" s="10">
        <v>0</v>
      </c>
      <c r="R63" s="10">
        <v>0</v>
      </c>
      <c r="S63" s="10">
        <v>362114.22</v>
      </c>
      <c r="T63" s="10">
        <v>0</v>
      </c>
      <c r="U63" s="10">
        <v>3586.8</v>
      </c>
      <c r="V63" s="10">
        <v>0</v>
      </c>
      <c r="W63" s="10">
        <v>0</v>
      </c>
      <c r="X63" s="10">
        <v>3586.8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262.74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0.03</v>
      </c>
      <c r="AR63" s="10">
        <v>0</v>
      </c>
      <c r="AS63" s="10">
        <v>0</v>
      </c>
      <c r="AT63" s="10">
        <v>0</v>
      </c>
      <c r="AU63" s="10">
        <f t="shared" si="0"/>
        <v>6185.5</v>
      </c>
      <c r="AV63" s="10">
        <v>0</v>
      </c>
      <c r="AW63" s="10">
        <v>0</v>
      </c>
      <c r="AX63" s="11">
        <v>94</v>
      </c>
      <c r="AY63" s="11">
        <v>105</v>
      </c>
      <c r="AZ63" s="10">
        <v>334998.32</v>
      </c>
      <c r="BA63" s="10">
        <v>386593.28000000003</v>
      </c>
      <c r="BB63" s="12">
        <v>0.9</v>
      </c>
      <c r="BC63" s="12">
        <v>0.84301206166853204</v>
      </c>
      <c r="BD63" s="12">
        <v>13.82</v>
      </c>
      <c r="BE63" s="12"/>
      <c r="BF63" s="8"/>
      <c r="BG63" s="5"/>
      <c r="BH63" s="8" t="s">
        <v>120</v>
      </c>
      <c r="BI63" s="8" t="s">
        <v>219</v>
      </c>
      <c r="BJ63" s="8" t="s">
        <v>117</v>
      </c>
      <c r="BK63" s="8" t="s">
        <v>79</v>
      </c>
      <c r="BL63" s="6" t="s">
        <v>125</v>
      </c>
      <c r="BM63" s="12">
        <v>362114.22</v>
      </c>
      <c r="BN63" s="6" t="s">
        <v>81</v>
      </c>
      <c r="BO63" s="12"/>
      <c r="BP63" s="13">
        <v>44754</v>
      </c>
      <c r="BQ63" s="13">
        <v>47950</v>
      </c>
      <c r="BR63" s="12">
        <v>0</v>
      </c>
      <c r="BS63" s="12">
        <v>0</v>
      </c>
      <c r="BT63" s="12">
        <v>0</v>
      </c>
    </row>
    <row r="64" spans="1:72" s="1" customFormat="1" ht="18.2" customHeight="1" x14ac:dyDescent="0.15">
      <c r="A64" s="14">
        <v>62</v>
      </c>
      <c r="B64" s="15" t="s">
        <v>114</v>
      </c>
      <c r="C64" s="15" t="s">
        <v>73</v>
      </c>
      <c r="D64" s="16">
        <v>45078</v>
      </c>
      <c r="E64" s="17" t="s">
        <v>220</v>
      </c>
      <c r="F64" s="18">
        <v>0</v>
      </c>
      <c r="G64" s="18">
        <v>0</v>
      </c>
      <c r="H64" s="19">
        <v>307707.27</v>
      </c>
      <c r="I64" s="19">
        <v>0</v>
      </c>
      <c r="J64" s="19">
        <v>0</v>
      </c>
      <c r="K64" s="19">
        <v>307707.27</v>
      </c>
      <c r="L64" s="19">
        <v>2071.2600000000002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307707.27</v>
      </c>
      <c r="T64" s="19">
        <v>0</v>
      </c>
      <c r="U64" s="19">
        <v>3028.35</v>
      </c>
      <c r="V64" s="19">
        <v>0</v>
      </c>
      <c r="W64" s="19">
        <v>0</v>
      </c>
      <c r="X64" s="19">
        <v>777.01</v>
      </c>
      <c r="Y64" s="19">
        <v>0</v>
      </c>
      <c r="Z64" s="19">
        <v>0</v>
      </c>
      <c r="AA64" s="19">
        <v>2251.34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222.48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999.49</v>
      </c>
      <c r="AT64" s="19">
        <v>0</v>
      </c>
      <c r="AU64" s="19">
        <f t="shared" si="0"/>
        <v>0</v>
      </c>
      <c r="AV64" s="19">
        <v>2071.2600000000002</v>
      </c>
      <c r="AW64" s="19">
        <v>2251.34</v>
      </c>
      <c r="AX64" s="20">
        <v>91</v>
      </c>
      <c r="AY64" s="20">
        <v>102</v>
      </c>
      <c r="AZ64" s="19">
        <v>374998.71</v>
      </c>
      <c r="BA64" s="19">
        <v>327341.45</v>
      </c>
      <c r="BB64" s="21">
        <v>0.89</v>
      </c>
      <c r="BC64" s="21">
        <v>0.83661714793528297</v>
      </c>
      <c r="BD64" s="21">
        <v>13.83</v>
      </c>
      <c r="BE64" s="21"/>
      <c r="BF64" s="17"/>
      <c r="BG64" s="14"/>
      <c r="BH64" s="17" t="s">
        <v>166</v>
      </c>
      <c r="BI64" s="17" t="s">
        <v>221</v>
      </c>
      <c r="BJ64" s="17" t="s">
        <v>117</v>
      </c>
      <c r="BK64" s="17" t="s">
        <v>79</v>
      </c>
      <c r="BL64" s="15" t="s">
        <v>125</v>
      </c>
      <c r="BM64" s="21">
        <v>307707.27</v>
      </c>
      <c r="BN64" s="15" t="s">
        <v>81</v>
      </c>
      <c r="BO64" s="21"/>
      <c r="BP64" s="22">
        <v>44753</v>
      </c>
      <c r="BQ64" s="22">
        <v>47859</v>
      </c>
      <c r="BR64" s="21">
        <v>0</v>
      </c>
      <c r="BS64" s="21">
        <v>0</v>
      </c>
      <c r="BT64" s="21">
        <v>0</v>
      </c>
    </row>
    <row r="65" spans="1:72" s="1" customFormat="1" ht="18.2" customHeight="1" x14ac:dyDescent="0.15">
      <c r="A65" s="5">
        <v>63</v>
      </c>
      <c r="B65" s="6" t="s">
        <v>114</v>
      </c>
      <c r="C65" s="6" t="s">
        <v>73</v>
      </c>
      <c r="D65" s="7">
        <v>45078</v>
      </c>
      <c r="E65" s="8" t="s">
        <v>222</v>
      </c>
      <c r="F65" s="9">
        <v>5</v>
      </c>
      <c r="G65" s="9">
        <v>4</v>
      </c>
      <c r="H65" s="10">
        <v>249299.47</v>
      </c>
      <c r="I65" s="10">
        <v>6060.98</v>
      </c>
      <c r="J65" s="10">
        <v>0</v>
      </c>
      <c r="K65" s="10">
        <v>255360.45</v>
      </c>
      <c r="L65" s="10">
        <v>1248.22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255360.45</v>
      </c>
      <c r="T65" s="10">
        <v>12447.72</v>
      </c>
      <c r="U65" s="10">
        <v>2453.52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14901.24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f t="shared" si="0"/>
        <v>0</v>
      </c>
      <c r="AV65" s="10">
        <v>7309.2</v>
      </c>
      <c r="AW65" s="10">
        <v>14901.24</v>
      </c>
      <c r="AX65" s="11">
        <v>113</v>
      </c>
      <c r="AY65" s="11">
        <v>120</v>
      </c>
      <c r="AZ65" s="10">
        <v>329999.05</v>
      </c>
      <c r="BA65" s="10">
        <v>256537.43</v>
      </c>
      <c r="BB65" s="12">
        <v>0.87</v>
      </c>
      <c r="BC65" s="12">
        <v>0.86600848655886198</v>
      </c>
      <c r="BD65" s="12">
        <v>13.78</v>
      </c>
      <c r="BE65" s="12"/>
      <c r="BF65" s="8"/>
      <c r="BG65" s="5"/>
      <c r="BH65" s="8" t="s">
        <v>107</v>
      </c>
      <c r="BI65" s="8" t="s">
        <v>223</v>
      </c>
      <c r="BJ65" s="8" t="s">
        <v>117</v>
      </c>
      <c r="BK65" s="8" t="s">
        <v>131</v>
      </c>
      <c r="BL65" s="6" t="s">
        <v>125</v>
      </c>
      <c r="BM65" s="12">
        <v>255360.45</v>
      </c>
      <c r="BN65" s="6" t="s">
        <v>81</v>
      </c>
      <c r="BO65" s="12"/>
      <c r="BP65" s="13">
        <v>44802</v>
      </c>
      <c r="BQ65" s="13">
        <v>48455</v>
      </c>
      <c r="BR65" s="12">
        <v>2102.21</v>
      </c>
      <c r="BS65" s="12">
        <v>0</v>
      </c>
      <c r="BT65" s="12">
        <v>230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45078</v>
      </c>
      <c r="E66" s="17" t="s">
        <v>224</v>
      </c>
      <c r="F66" s="18">
        <v>0</v>
      </c>
      <c r="G66" s="18">
        <v>0</v>
      </c>
      <c r="H66" s="19">
        <v>583226.74</v>
      </c>
      <c r="I66" s="19">
        <v>2793.93</v>
      </c>
      <c r="J66" s="19">
        <v>0</v>
      </c>
      <c r="K66" s="19">
        <v>586020.67000000004</v>
      </c>
      <c r="L66" s="19">
        <v>2821.63</v>
      </c>
      <c r="M66" s="19">
        <v>0</v>
      </c>
      <c r="N66" s="19">
        <v>0</v>
      </c>
      <c r="O66" s="19">
        <v>2793.93</v>
      </c>
      <c r="P66" s="19">
        <v>0</v>
      </c>
      <c r="Q66" s="19">
        <v>0</v>
      </c>
      <c r="R66" s="19">
        <v>0</v>
      </c>
      <c r="S66" s="19">
        <v>583226.74</v>
      </c>
      <c r="T66" s="19">
        <v>5811.37</v>
      </c>
      <c r="U66" s="19">
        <v>5783.67</v>
      </c>
      <c r="V66" s="19">
        <v>0</v>
      </c>
      <c r="W66" s="19">
        <v>5811.37</v>
      </c>
      <c r="X66" s="19">
        <v>0</v>
      </c>
      <c r="Y66" s="19">
        <v>0</v>
      </c>
      <c r="Z66" s="19">
        <v>0</v>
      </c>
      <c r="AA66" s="19">
        <v>5783.67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409.29</v>
      </c>
      <c r="AQ66" s="19">
        <v>0</v>
      </c>
      <c r="AR66" s="19">
        <v>0</v>
      </c>
      <c r="AS66" s="19">
        <v>0</v>
      </c>
      <c r="AT66" s="19">
        <v>0</v>
      </c>
      <c r="AU66" s="19">
        <f t="shared" si="0"/>
        <v>9014.59</v>
      </c>
      <c r="AV66" s="19">
        <v>2821.63</v>
      </c>
      <c r="AW66" s="19">
        <v>5783.67</v>
      </c>
      <c r="AX66" s="20">
        <v>112</v>
      </c>
      <c r="AY66" s="20">
        <v>120</v>
      </c>
      <c r="AZ66" s="19">
        <v>104499.88</v>
      </c>
      <c r="BA66" s="19">
        <v>602217.44999999995</v>
      </c>
      <c r="BB66" s="21">
        <v>0.9</v>
      </c>
      <c r="BC66" s="21">
        <v>0.87161882472851004</v>
      </c>
      <c r="BD66" s="21">
        <v>11.9</v>
      </c>
      <c r="BE66" s="21"/>
      <c r="BF66" s="17"/>
      <c r="BG66" s="14"/>
      <c r="BH66" s="17" t="s">
        <v>146</v>
      </c>
      <c r="BI66" s="17" t="s">
        <v>147</v>
      </c>
      <c r="BJ66" s="17" t="s">
        <v>117</v>
      </c>
      <c r="BK66" s="17" t="s">
        <v>79</v>
      </c>
      <c r="BL66" s="15" t="s">
        <v>125</v>
      </c>
      <c r="BM66" s="21">
        <v>583226.74</v>
      </c>
      <c r="BN66" s="15" t="s">
        <v>81</v>
      </c>
      <c r="BO66" s="21"/>
      <c r="BP66" s="22">
        <v>44845</v>
      </c>
      <c r="BQ66" s="22">
        <v>48498</v>
      </c>
      <c r="BR66" s="21">
        <v>409.29</v>
      </c>
      <c r="BS66" s="21">
        <v>0</v>
      </c>
      <c r="BT66" s="21">
        <v>0</v>
      </c>
    </row>
    <row r="67" spans="1:72" s="1" customFormat="1" ht="18.2" customHeight="1" x14ac:dyDescent="0.15">
      <c r="A67" s="5">
        <v>65</v>
      </c>
      <c r="B67" s="6" t="s">
        <v>114</v>
      </c>
      <c r="C67" s="6" t="s">
        <v>73</v>
      </c>
      <c r="D67" s="7">
        <v>45078</v>
      </c>
      <c r="E67" s="8" t="s">
        <v>225</v>
      </c>
      <c r="F67" s="9">
        <v>0</v>
      </c>
      <c r="G67" s="9">
        <v>0</v>
      </c>
      <c r="H67" s="10">
        <v>240179.41</v>
      </c>
      <c r="I67" s="10">
        <v>0</v>
      </c>
      <c r="J67" s="10">
        <v>0</v>
      </c>
      <c r="K67" s="10">
        <v>240179.41</v>
      </c>
      <c r="L67" s="10">
        <v>1161.98</v>
      </c>
      <c r="M67" s="10">
        <v>0</v>
      </c>
      <c r="N67" s="10">
        <v>0</v>
      </c>
      <c r="O67" s="10">
        <v>0</v>
      </c>
      <c r="P67" s="10">
        <v>1161.98</v>
      </c>
      <c r="Q67" s="10">
        <v>0</v>
      </c>
      <c r="R67" s="10">
        <v>0</v>
      </c>
      <c r="S67" s="10">
        <v>239017.43</v>
      </c>
      <c r="T67" s="10">
        <v>0</v>
      </c>
      <c r="U67" s="10">
        <v>2381.7800000000002</v>
      </c>
      <c r="V67" s="10">
        <v>0</v>
      </c>
      <c r="W67" s="10">
        <v>0</v>
      </c>
      <c r="X67" s="10">
        <v>2381.7800000000002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168.55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0.69</v>
      </c>
      <c r="AR67" s="10">
        <v>0</v>
      </c>
      <c r="AS67" s="10">
        <v>0</v>
      </c>
      <c r="AT67" s="10">
        <v>0</v>
      </c>
      <c r="AU67" s="10">
        <f t="shared" ref="AU67:AU130" si="1">SUM(AB67:AR67,W67:Y67,O67:R67)-J67-AS67-AT67</f>
        <v>3713.0000000000005</v>
      </c>
      <c r="AV67" s="10">
        <v>0</v>
      </c>
      <c r="AW67" s="10">
        <v>0</v>
      </c>
      <c r="AX67" s="11">
        <v>113</v>
      </c>
      <c r="AY67" s="11">
        <v>120</v>
      </c>
      <c r="AZ67" s="10">
        <v>329999.05</v>
      </c>
      <c r="BA67" s="10">
        <v>246915.57</v>
      </c>
      <c r="BB67" s="12">
        <v>0.87</v>
      </c>
      <c r="BC67" s="12">
        <v>0.84217112796896498</v>
      </c>
      <c r="BD67" s="12">
        <v>13.88</v>
      </c>
      <c r="BE67" s="12"/>
      <c r="BF67" s="8"/>
      <c r="BG67" s="5"/>
      <c r="BH67" s="8" t="s">
        <v>107</v>
      </c>
      <c r="BI67" s="8" t="s">
        <v>223</v>
      </c>
      <c r="BJ67" s="8" t="s">
        <v>117</v>
      </c>
      <c r="BK67" s="8" t="s">
        <v>79</v>
      </c>
      <c r="BL67" s="6" t="s">
        <v>125</v>
      </c>
      <c r="BM67" s="12">
        <v>239017.43</v>
      </c>
      <c r="BN67" s="6" t="s">
        <v>81</v>
      </c>
      <c r="BO67" s="12"/>
      <c r="BP67" s="13">
        <v>44859</v>
      </c>
      <c r="BQ67" s="13">
        <v>48512</v>
      </c>
      <c r="BR67" s="12">
        <v>0</v>
      </c>
      <c r="BS67" s="12">
        <v>0</v>
      </c>
      <c r="BT67" s="12">
        <v>0</v>
      </c>
    </row>
    <row r="68" spans="1:72" s="1" customFormat="1" ht="18.2" customHeight="1" x14ac:dyDescent="0.15">
      <c r="A68" s="14">
        <v>66</v>
      </c>
      <c r="B68" s="15" t="s">
        <v>114</v>
      </c>
      <c r="C68" s="15" t="s">
        <v>73</v>
      </c>
      <c r="D68" s="16">
        <v>45078</v>
      </c>
      <c r="E68" s="17" t="s">
        <v>226</v>
      </c>
      <c r="F68" s="18">
        <v>0</v>
      </c>
      <c r="G68" s="18">
        <v>0</v>
      </c>
      <c r="H68" s="19">
        <v>396580.44</v>
      </c>
      <c r="I68" s="19">
        <v>2864.14</v>
      </c>
      <c r="J68" s="19">
        <v>0</v>
      </c>
      <c r="K68" s="19">
        <v>399444.58</v>
      </c>
      <c r="L68" s="19">
        <v>2892.54</v>
      </c>
      <c r="M68" s="19">
        <v>0</v>
      </c>
      <c r="N68" s="19">
        <v>0</v>
      </c>
      <c r="O68" s="19">
        <v>2864.14</v>
      </c>
      <c r="P68" s="19">
        <v>2892.54</v>
      </c>
      <c r="Q68" s="19">
        <v>0</v>
      </c>
      <c r="R68" s="19">
        <v>0</v>
      </c>
      <c r="S68" s="19">
        <v>393687.9</v>
      </c>
      <c r="T68" s="19">
        <v>3961.16</v>
      </c>
      <c r="U68" s="19">
        <v>3932.76</v>
      </c>
      <c r="V68" s="19">
        <v>0</v>
      </c>
      <c r="W68" s="19">
        <v>3961.16</v>
      </c>
      <c r="X68" s="19">
        <v>3932.76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282.77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282.77</v>
      </c>
      <c r="AQ68" s="19">
        <v>0</v>
      </c>
      <c r="AR68" s="19">
        <v>0</v>
      </c>
      <c r="AS68" s="19">
        <v>0</v>
      </c>
      <c r="AT68" s="19">
        <v>0</v>
      </c>
      <c r="AU68" s="19">
        <f t="shared" si="1"/>
        <v>14216.14</v>
      </c>
      <c r="AV68" s="19">
        <v>0</v>
      </c>
      <c r="AW68" s="19">
        <v>0</v>
      </c>
      <c r="AX68" s="20">
        <v>86</v>
      </c>
      <c r="AY68" s="20">
        <v>94</v>
      </c>
      <c r="AZ68" s="19">
        <v>93000</v>
      </c>
      <c r="BA68" s="19">
        <v>416048.41</v>
      </c>
      <c r="BB68" s="21">
        <v>0.9</v>
      </c>
      <c r="BC68" s="21">
        <v>0.85162952551603299</v>
      </c>
      <c r="BD68" s="21">
        <v>11.9</v>
      </c>
      <c r="BE68" s="21"/>
      <c r="BF68" s="17"/>
      <c r="BG68" s="14"/>
      <c r="BH68" s="17" t="s">
        <v>76</v>
      </c>
      <c r="BI68" s="17" t="s">
        <v>227</v>
      </c>
      <c r="BJ68" s="17" t="s">
        <v>117</v>
      </c>
      <c r="BK68" s="17" t="s">
        <v>79</v>
      </c>
      <c r="BL68" s="15" t="s">
        <v>125</v>
      </c>
      <c r="BM68" s="21">
        <v>393687.9</v>
      </c>
      <c r="BN68" s="15" t="s">
        <v>81</v>
      </c>
      <c r="BO68" s="21"/>
      <c r="BP68" s="22">
        <v>44854</v>
      </c>
      <c r="BQ68" s="22">
        <v>47715</v>
      </c>
      <c r="BR68" s="21">
        <v>0</v>
      </c>
      <c r="BS68" s="21">
        <v>0</v>
      </c>
      <c r="BT68" s="21">
        <v>0</v>
      </c>
    </row>
    <row r="69" spans="1:72" s="1" customFormat="1" ht="18.2" customHeight="1" x14ac:dyDescent="0.15">
      <c r="A69" s="5">
        <v>67</v>
      </c>
      <c r="B69" s="6" t="s">
        <v>114</v>
      </c>
      <c r="C69" s="6" t="s">
        <v>73</v>
      </c>
      <c r="D69" s="7">
        <v>45078</v>
      </c>
      <c r="E69" s="8" t="s">
        <v>228</v>
      </c>
      <c r="F69" s="9">
        <v>0</v>
      </c>
      <c r="G69" s="9">
        <v>0</v>
      </c>
      <c r="H69" s="10">
        <v>729290.23</v>
      </c>
      <c r="I69" s="10">
        <v>0</v>
      </c>
      <c r="J69" s="10">
        <v>0</v>
      </c>
      <c r="K69" s="10">
        <v>729290.23</v>
      </c>
      <c r="L69" s="10">
        <v>10526.01</v>
      </c>
      <c r="M69" s="10">
        <v>0</v>
      </c>
      <c r="N69" s="10">
        <v>0</v>
      </c>
      <c r="O69" s="10">
        <v>0</v>
      </c>
      <c r="P69" s="10">
        <v>10526.01</v>
      </c>
      <c r="Q69" s="10">
        <v>0</v>
      </c>
      <c r="R69" s="10">
        <v>0</v>
      </c>
      <c r="S69" s="10">
        <v>718764.22</v>
      </c>
      <c r="T69" s="10">
        <v>0</v>
      </c>
      <c r="U69" s="10">
        <v>7232.13</v>
      </c>
      <c r="V69" s="10">
        <v>0</v>
      </c>
      <c r="W69" s="10">
        <v>0</v>
      </c>
      <c r="X69" s="10">
        <v>7232.13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543.80999999999995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8.0500000000000007</v>
      </c>
      <c r="AR69" s="10">
        <v>0</v>
      </c>
      <c r="AS69" s="10">
        <v>0</v>
      </c>
      <c r="AT69" s="10">
        <v>0</v>
      </c>
      <c r="AU69" s="10">
        <f t="shared" si="1"/>
        <v>18310</v>
      </c>
      <c r="AV69" s="10">
        <v>0</v>
      </c>
      <c r="AW69" s="10">
        <v>0</v>
      </c>
      <c r="AX69" s="11">
        <v>52</v>
      </c>
      <c r="AY69" s="11">
        <v>60</v>
      </c>
      <c r="AZ69" s="10">
        <v>365698</v>
      </c>
      <c r="BA69" s="10">
        <v>800134.42</v>
      </c>
      <c r="BB69" s="12">
        <v>0.8</v>
      </c>
      <c r="BC69" s="12">
        <v>0.71864346993096495</v>
      </c>
      <c r="BD69" s="12">
        <v>11.9</v>
      </c>
      <c r="BE69" s="12"/>
      <c r="BF69" s="8"/>
      <c r="BG69" s="5"/>
      <c r="BH69" s="8" t="s">
        <v>76</v>
      </c>
      <c r="BI69" s="8" t="s">
        <v>229</v>
      </c>
      <c r="BJ69" s="8" t="s">
        <v>117</v>
      </c>
      <c r="BK69" s="8" t="s">
        <v>79</v>
      </c>
      <c r="BL69" s="6" t="s">
        <v>125</v>
      </c>
      <c r="BM69" s="12">
        <v>718764.22</v>
      </c>
      <c r="BN69" s="6" t="s">
        <v>81</v>
      </c>
      <c r="BO69" s="12"/>
      <c r="BP69" s="13">
        <v>44854</v>
      </c>
      <c r="BQ69" s="13">
        <v>46680</v>
      </c>
      <c r="BR69" s="12">
        <v>0</v>
      </c>
      <c r="BS69" s="12">
        <v>0</v>
      </c>
      <c r="BT69" s="12">
        <v>0</v>
      </c>
    </row>
    <row r="70" spans="1:72" s="1" customFormat="1" ht="18.2" customHeight="1" x14ac:dyDescent="0.15">
      <c r="A70" s="14">
        <v>68</v>
      </c>
      <c r="B70" s="15" t="s">
        <v>114</v>
      </c>
      <c r="C70" s="15" t="s">
        <v>73</v>
      </c>
      <c r="D70" s="16">
        <v>45078</v>
      </c>
      <c r="E70" s="17" t="s">
        <v>230</v>
      </c>
      <c r="F70" s="18">
        <v>0</v>
      </c>
      <c r="G70" s="18">
        <v>0</v>
      </c>
      <c r="H70" s="19">
        <v>419183.56</v>
      </c>
      <c r="I70" s="19">
        <v>0</v>
      </c>
      <c r="J70" s="19">
        <v>0</v>
      </c>
      <c r="K70" s="19">
        <v>419183.56</v>
      </c>
      <c r="L70" s="19">
        <v>2171.15</v>
      </c>
      <c r="M70" s="19">
        <v>0</v>
      </c>
      <c r="N70" s="19">
        <v>0</v>
      </c>
      <c r="O70" s="19">
        <v>0</v>
      </c>
      <c r="P70" s="19">
        <v>2171.15</v>
      </c>
      <c r="Q70" s="19">
        <v>6560.87</v>
      </c>
      <c r="R70" s="19">
        <v>0</v>
      </c>
      <c r="S70" s="19">
        <v>410451.54</v>
      </c>
      <c r="T70" s="19">
        <v>0</v>
      </c>
      <c r="U70" s="19">
        <v>4091.84</v>
      </c>
      <c r="V70" s="19">
        <v>0</v>
      </c>
      <c r="W70" s="19">
        <v>0</v>
      </c>
      <c r="X70" s="19">
        <v>4091.84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297.88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6560.87</v>
      </c>
      <c r="AT70" s="19">
        <v>0</v>
      </c>
      <c r="AU70" s="19">
        <f t="shared" si="1"/>
        <v>6560.8700000000017</v>
      </c>
      <c r="AV70" s="19">
        <v>0</v>
      </c>
      <c r="AW70" s="19">
        <v>0</v>
      </c>
      <c r="AX70" s="20">
        <v>112</v>
      </c>
      <c r="AY70" s="20">
        <v>120</v>
      </c>
      <c r="AZ70" s="19">
        <v>111095</v>
      </c>
      <c r="BA70" s="19">
        <v>438297.52</v>
      </c>
      <c r="BB70" s="21">
        <v>0.9</v>
      </c>
      <c r="BC70" s="21">
        <v>0.84282107277266805</v>
      </c>
      <c r="BD70" s="21">
        <v>11.9</v>
      </c>
      <c r="BE70" s="21"/>
      <c r="BF70" s="17" t="s">
        <v>75</v>
      </c>
      <c r="BG70" s="14"/>
      <c r="BH70" s="17" t="s">
        <v>76</v>
      </c>
      <c r="BI70" s="17" t="s">
        <v>227</v>
      </c>
      <c r="BJ70" s="17" t="s">
        <v>117</v>
      </c>
      <c r="BK70" s="17" t="s">
        <v>79</v>
      </c>
      <c r="BL70" s="15" t="s">
        <v>125</v>
      </c>
      <c r="BM70" s="21">
        <v>410451.54</v>
      </c>
      <c r="BN70" s="15" t="s">
        <v>81</v>
      </c>
      <c r="BO70" s="21"/>
      <c r="BP70" s="22">
        <v>44851</v>
      </c>
      <c r="BQ70" s="22">
        <v>48504</v>
      </c>
      <c r="BR70" s="21">
        <v>0</v>
      </c>
      <c r="BS70" s="21">
        <v>0</v>
      </c>
      <c r="BT70" s="21">
        <v>0</v>
      </c>
    </row>
    <row r="71" spans="1:72" s="1" customFormat="1" ht="18.2" customHeight="1" x14ac:dyDescent="0.15">
      <c r="A71" s="5">
        <v>69</v>
      </c>
      <c r="B71" s="6" t="s">
        <v>114</v>
      </c>
      <c r="C71" s="6" t="s">
        <v>73</v>
      </c>
      <c r="D71" s="7">
        <v>45078</v>
      </c>
      <c r="E71" s="8" t="s">
        <v>231</v>
      </c>
      <c r="F71" s="9">
        <v>6</v>
      </c>
      <c r="G71" s="9">
        <v>5</v>
      </c>
      <c r="H71" s="10">
        <v>166404.1</v>
      </c>
      <c r="I71" s="10">
        <v>13595.9</v>
      </c>
      <c r="J71" s="10">
        <v>0</v>
      </c>
      <c r="K71" s="10">
        <v>180000</v>
      </c>
      <c r="L71" s="10">
        <v>2345.21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180000</v>
      </c>
      <c r="T71" s="10">
        <v>10368.1</v>
      </c>
      <c r="U71" s="10">
        <v>1648.79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12016.89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f t="shared" si="1"/>
        <v>0</v>
      </c>
      <c r="AV71" s="10">
        <v>15941.11</v>
      </c>
      <c r="AW71" s="10">
        <v>12016.89</v>
      </c>
      <c r="AX71" s="11">
        <v>53</v>
      </c>
      <c r="AY71" s="11">
        <v>60</v>
      </c>
      <c r="AZ71" s="10">
        <v>249000.3</v>
      </c>
      <c r="BA71" s="10">
        <v>180000</v>
      </c>
      <c r="BB71" s="12">
        <v>0.9</v>
      </c>
      <c r="BC71" s="12">
        <v>0.9</v>
      </c>
      <c r="BD71" s="12">
        <v>14.06</v>
      </c>
      <c r="BE71" s="12"/>
      <c r="BF71" s="8"/>
      <c r="BG71" s="5"/>
      <c r="BH71" s="8" t="s">
        <v>107</v>
      </c>
      <c r="BI71" s="8" t="s">
        <v>133</v>
      </c>
      <c r="BJ71" s="8" t="s">
        <v>117</v>
      </c>
      <c r="BK71" s="8" t="s">
        <v>131</v>
      </c>
      <c r="BL71" s="6" t="s">
        <v>125</v>
      </c>
      <c r="BM71" s="12">
        <v>180000</v>
      </c>
      <c r="BN71" s="6" t="s">
        <v>81</v>
      </c>
      <c r="BO71" s="12"/>
      <c r="BP71" s="13">
        <v>44888</v>
      </c>
      <c r="BQ71" s="13">
        <v>46714</v>
      </c>
      <c r="BR71" s="12">
        <v>2236.21</v>
      </c>
      <c r="BS71" s="12">
        <v>0</v>
      </c>
      <c r="BT71" s="12">
        <v>230</v>
      </c>
    </row>
    <row r="72" spans="1:72" s="1" customFormat="1" ht="18.2" customHeight="1" x14ac:dyDescent="0.15">
      <c r="A72" s="14">
        <v>70</v>
      </c>
      <c r="B72" s="15" t="s">
        <v>114</v>
      </c>
      <c r="C72" s="15" t="s">
        <v>73</v>
      </c>
      <c r="D72" s="16">
        <v>45078</v>
      </c>
      <c r="E72" s="17" t="s">
        <v>232</v>
      </c>
      <c r="F72" s="18">
        <v>0</v>
      </c>
      <c r="G72" s="18">
        <v>0</v>
      </c>
      <c r="H72" s="19">
        <v>77938.23</v>
      </c>
      <c r="I72" s="19">
        <v>0</v>
      </c>
      <c r="J72" s="19">
        <v>0</v>
      </c>
      <c r="K72" s="19">
        <v>77938.23</v>
      </c>
      <c r="L72" s="19">
        <v>7452.88</v>
      </c>
      <c r="M72" s="19">
        <v>0</v>
      </c>
      <c r="N72" s="19">
        <v>0</v>
      </c>
      <c r="O72" s="19">
        <v>0</v>
      </c>
      <c r="P72" s="19">
        <v>7452.88</v>
      </c>
      <c r="Q72" s="19">
        <v>0</v>
      </c>
      <c r="R72" s="19">
        <v>0</v>
      </c>
      <c r="S72" s="19">
        <v>70485.350000000006</v>
      </c>
      <c r="T72" s="19">
        <v>0</v>
      </c>
      <c r="U72" s="19">
        <v>771.59</v>
      </c>
      <c r="V72" s="19">
        <v>0</v>
      </c>
      <c r="W72" s="19">
        <v>0</v>
      </c>
      <c r="X72" s="19">
        <v>771.59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62.94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0.59</v>
      </c>
      <c r="AR72" s="19">
        <v>0</v>
      </c>
      <c r="AS72" s="19">
        <v>0</v>
      </c>
      <c r="AT72" s="19">
        <v>0</v>
      </c>
      <c r="AU72" s="19">
        <f t="shared" si="1"/>
        <v>8288</v>
      </c>
      <c r="AV72" s="19">
        <v>0</v>
      </c>
      <c r="AW72" s="19">
        <v>0</v>
      </c>
      <c r="AX72" s="20">
        <v>11</v>
      </c>
      <c r="AY72" s="20">
        <v>12</v>
      </c>
      <c r="AZ72" s="19">
        <v>560102.99</v>
      </c>
      <c r="BA72" s="19">
        <v>92625.53</v>
      </c>
      <c r="BB72" s="21">
        <v>0.64</v>
      </c>
      <c r="BC72" s="21">
        <v>0.48702149396608102</v>
      </c>
      <c r="BD72" s="21">
        <v>11.88</v>
      </c>
      <c r="BE72" s="21"/>
      <c r="BF72" s="17"/>
      <c r="BG72" s="14"/>
      <c r="BH72" s="17" t="s">
        <v>177</v>
      </c>
      <c r="BI72" s="17" t="s">
        <v>233</v>
      </c>
      <c r="BJ72" s="17" t="s">
        <v>117</v>
      </c>
      <c r="BK72" s="17" t="s">
        <v>79</v>
      </c>
      <c r="BL72" s="15" t="s">
        <v>125</v>
      </c>
      <c r="BM72" s="21">
        <v>70485.350000000006</v>
      </c>
      <c r="BN72" s="15" t="s">
        <v>81</v>
      </c>
      <c r="BO72" s="21"/>
      <c r="BP72" s="22">
        <v>45008</v>
      </c>
      <c r="BQ72" s="22">
        <v>45374</v>
      </c>
      <c r="BR72" s="21">
        <v>0</v>
      </c>
      <c r="BS72" s="21">
        <v>0</v>
      </c>
      <c r="BT72" s="21">
        <v>0</v>
      </c>
    </row>
    <row r="73" spans="1:72" s="1" customFormat="1" ht="18.2" customHeight="1" x14ac:dyDescent="0.15">
      <c r="A73" s="5">
        <v>71</v>
      </c>
      <c r="B73" s="6" t="s">
        <v>114</v>
      </c>
      <c r="C73" s="6" t="s">
        <v>73</v>
      </c>
      <c r="D73" s="7">
        <v>45078</v>
      </c>
      <c r="E73" s="8" t="s">
        <v>234</v>
      </c>
      <c r="F73" s="9">
        <v>0</v>
      </c>
      <c r="G73" s="9">
        <v>0</v>
      </c>
      <c r="H73" s="10">
        <v>508899.15</v>
      </c>
      <c r="I73" s="10">
        <v>0</v>
      </c>
      <c r="J73" s="10">
        <v>0</v>
      </c>
      <c r="K73" s="10">
        <v>508899.15</v>
      </c>
      <c r="L73" s="10">
        <v>6388.29</v>
      </c>
      <c r="M73" s="10">
        <v>0</v>
      </c>
      <c r="N73" s="10">
        <v>0</v>
      </c>
      <c r="O73" s="10">
        <v>0</v>
      </c>
      <c r="P73" s="10">
        <v>6388.29</v>
      </c>
      <c r="Q73" s="10">
        <v>0</v>
      </c>
      <c r="R73" s="10">
        <v>0</v>
      </c>
      <c r="S73" s="10">
        <v>502510.86</v>
      </c>
      <c r="T73" s="10">
        <v>0</v>
      </c>
      <c r="U73" s="10">
        <v>5046.58</v>
      </c>
      <c r="V73" s="10">
        <v>0</v>
      </c>
      <c r="W73" s="10">
        <v>0</v>
      </c>
      <c r="X73" s="10">
        <v>5046.58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350.17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714.96</v>
      </c>
      <c r="AR73" s="10">
        <v>0</v>
      </c>
      <c r="AS73" s="10">
        <v>0</v>
      </c>
      <c r="AT73" s="10">
        <v>0</v>
      </c>
      <c r="AU73" s="10">
        <f t="shared" si="1"/>
        <v>12500</v>
      </c>
      <c r="AV73" s="10">
        <v>0</v>
      </c>
      <c r="AW73" s="10">
        <v>0</v>
      </c>
      <c r="AX73" s="11">
        <v>58</v>
      </c>
      <c r="AY73" s="11">
        <v>60</v>
      </c>
      <c r="AZ73" s="10">
        <v>650001.204424</v>
      </c>
      <c r="BA73" s="10">
        <v>515224.71</v>
      </c>
      <c r="BB73" s="12">
        <v>0.73384499999999997</v>
      </c>
      <c r="BC73" s="12">
        <v>0.71573640568733599</v>
      </c>
      <c r="BD73" s="12">
        <v>11.9</v>
      </c>
      <c r="BE73" s="12"/>
      <c r="BF73" s="8"/>
      <c r="BG73" s="5"/>
      <c r="BH73" s="8" t="s">
        <v>86</v>
      </c>
      <c r="BI73" s="8" t="s">
        <v>235</v>
      </c>
      <c r="BJ73" s="8" t="s">
        <v>117</v>
      </c>
      <c r="BK73" s="8" t="s">
        <v>79</v>
      </c>
      <c r="BL73" s="6" t="s">
        <v>125</v>
      </c>
      <c r="BM73" s="12">
        <v>502510.86</v>
      </c>
      <c r="BN73" s="6" t="s">
        <v>81</v>
      </c>
      <c r="BO73" s="12"/>
      <c r="BP73" s="13">
        <v>45028</v>
      </c>
      <c r="BQ73" s="13">
        <v>46855</v>
      </c>
      <c r="BR73" s="12">
        <v>0</v>
      </c>
      <c r="BS73" s="12">
        <v>0</v>
      </c>
      <c r="BT73" s="12">
        <v>0</v>
      </c>
    </row>
    <row r="74" spans="1:72" s="1" customFormat="1" ht="18.2" customHeight="1" x14ac:dyDescent="0.15">
      <c r="A74" s="14">
        <v>72</v>
      </c>
      <c r="B74" s="15" t="s">
        <v>114</v>
      </c>
      <c r="C74" s="15" t="s">
        <v>73</v>
      </c>
      <c r="D74" s="16">
        <v>45078</v>
      </c>
      <c r="E74" s="17" t="s">
        <v>236</v>
      </c>
      <c r="F74" s="18">
        <v>0</v>
      </c>
      <c r="G74" s="18"/>
      <c r="H74" s="19">
        <v>462150.61</v>
      </c>
      <c r="I74" s="19"/>
      <c r="J74" s="19">
        <v>0</v>
      </c>
      <c r="K74" s="19">
        <v>462150.61</v>
      </c>
      <c r="L74" s="19"/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462150.61</v>
      </c>
      <c r="T74" s="19"/>
      <c r="U74" s="19"/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503.74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0.44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0.44</v>
      </c>
      <c r="AT74" s="19">
        <v>0</v>
      </c>
      <c r="AU74" s="19">
        <f t="shared" si="1"/>
        <v>0</v>
      </c>
      <c r="AV74" s="19">
        <v>2020.84</v>
      </c>
      <c r="AW74" s="19">
        <v>503.74</v>
      </c>
      <c r="AX74" s="20">
        <v>119</v>
      </c>
      <c r="AY74" s="20">
        <v>120</v>
      </c>
      <c r="AZ74" s="19">
        <v>425998.62</v>
      </c>
      <c r="BA74" s="19">
        <v>462150.61</v>
      </c>
      <c r="BB74" s="21">
        <v>0.89</v>
      </c>
      <c r="BC74" s="21">
        <v>0.89</v>
      </c>
      <c r="BD74" s="21">
        <v>11.9</v>
      </c>
      <c r="BE74" s="21"/>
      <c r="BF74" s="17"/>
      <c r="BG74" s="14"/>
      <c r="BH74" s="17" t="s">
        <v>120</v>
      </c>
      <c r="BI74" s="17" t="s">
        <v>161</v>
      </c>
      <c r="BJ74" s="17" t="s">
        <v>117</v>
      </c>
      <c r="BK74" s="17" t="s">
        <v>79</v>
      </c>
      <c r="BL74" s="15" t="s">
        <v>125</v>
      </c>
      <c r="BM74" s="21">
        <v>462150.61</v>
      </c>
      <c r="BN74" s="15" t="s">
        <v>81</v>
      </c>
      <c r="BO74" s="21"/>
      <c r="BP74" s="22">
        <v>45058</v>
      </c>
      <c r="BQ74" s="22">
        <v>48711</v>
      </c>
      <c r="BR74" s="21">
        <v>313.66000000000003</v>
      </c>
      <c r="BS74" s="21">
        <v>0</v>
      </c>
      <c r="BT74" s="21">
        <v>0</v>
      </c>
    </row>
    <row r="75" spans="1:72" s="1" customFormat="1" ht="18.2" customHeight="1" x14ac:dyDescent="0.15">
      <c r="A75" s="5">
        <v>73</v>
      </c>
      <c r="B75" s="6" t="s">
        <v>114</v>
      </c>
      <c r="C75" s="6" t="s">
        <v>73</v>
      </c>
      <c r="D75" s="7">
        <v>45078</v>
      </c>
      <c r="E75" s="8" t="s">
        <v>237</v>
      </c>
      <c r="F75" s="9">
        <v>147</v>
      </c>
      <c r="G75" s="9">
        <v>146</v>
      </c>
      <c r="H75" s="10">
        <v>17259.79</v>
      </c>
      <c r="I75" s="10">
        <v>15495.15</v>
      </c>
      <c r="J75" s="10">
        <v>0</v>
      </c>
      <c r="K75" s="10">
        <v>32754.94</v>
      </c>
      <c r="L75" s="10">
        <v>182.86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32754.94</v>
      </c>
      <c r="T75" s="10">
        <v>32264.91</v>
      </c>
      <c r="U75" s="10">
        <v>143.26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32408.17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f t="shared" si="1"/>
        <v>0</v>
      </c>
      <c r="AV75" s="10">
        <v>15678.01</v>
      </c>
      <c r="AW75" s="10">
        <v>32408.17</v>
      </c>
      <c r="AX75" s="11">
        <v>70</v>
      </c>
      <c r="AY75" s="11">
        <v>300</v>
      </c>
      <c r="AZ75" s="10">
        <v>210000</v>
      </c>
      <c r="BA75" s="10">
        <v>36000</v>
      </c>
      <c r="BB75" s="12">
        <v>58</v>
      </c>
      <c r="BC75" s="12">
        <v>52.771847777777801</v>
      </c>
      <c r="BD75" s="12">
        <v>9.9600000000000009</v>
      </c>
      <c r="BE75" s="12"/>
      <c r="BF75" s="8" t="s">
        <v>75</v>
      </c>
      <c r="BG75" s="5"/>
      <c r="BH75" s="8" t="s">
        <v>146</v>
      </c>
      <c r="BI75" s="8" t="s">
        <v>238</v>
      </c>
      <c r="BJ75" s="8" t="s">
        <v>239</v>
      </c>
      <c r="BK75" s="8" t="s">
        <v>84</v>
      </c>
      <c r="BL75" s="6" t="s">
        <v>80</v>
      </c>
      <c r="BM75" s="12">
        <v>254858.85103344001</v>
      </c>
      <c r="BN75" s="6" t="s">
        <v>81</v>
      </c>
      <c r="BO75" s="12"/>
      <c r="BP75" s="13">
        <v>38071</v>
      </c>
      <c r="BQ75" s="13">
        <v>47196</v>
      </c>
      <c r="BR75" s="12">
        <v>21734.84</v>
      </c>
      <c r="BS75" s="12">
        <v>42.46</v>
      </c>
      <c r="BT75" s="12">
        <v>46.1</v>
      </c>
    </row>
    <row r="76" spans="1:72" s="1" customFormat="1" ht="18.2" customHeight="1" x14ac:dyDescent="0.15">
      <c r="A76" s="14">
        <v>74</v>
      </c>
      <c r="B76" s="15" t="s">
        <v>114</v>
      </c>
      <c r="C76" s="15" t="s">
        <v>73</v>
      </c>
      <c r="D76" s="16">
        <v>45078</v>
      </c>
      <c r="E76" s="17" t="s">
        <v>240</v>
      </c>
      <c r="F76" s="18">
        <v>132</v>
      </c>
      <c r="G76" s="18">
        <v>132</v>
      </c>
      <c r="H76" s="19">
        <v>0</v>
      </c>
      <c r="I76" s="19">
        <v>65862.67</v>
      </c>
      <c r="J76" s="19">
        <v>0</v>
      </c>
      <c r="K76" s="19">
        <v>65862.67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65862.67</v>
      </c>
      <c r="T76" s="19">
        <v>46455.82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46455.82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f t="shared" si="1"/>
        <v>0</v>
      </c>
      <c r="AV76" s="19">
        <v>65862.67</v>
      </c>
      <c r="AW76" s="19">
        <v>46455.82</v>
      </c>
      <c r="AX76" s="20">
        <v>0</v>
      </c>
      <c r="AY76" s="20">
        <v>180</v>
      </c>
      <c r="AZ76" s="19">
        <v>399939.99</v>
      </c>
      <c r="BA76" s="19">
        <v>76120</v>
      </c>
      <c r="BB76" s="21">
        <v>65</v>
      </c>
      <c r="BC76" s="21">
        <v>56.2411133736206</v>
      </c>
      <c r="BD76" s="21">
        <v>10.7</v>
      </c>
      <c r="BE76" s="21"/>
      <c r="BF76" s="17" t="s">
        <v>75</v>
      </c>
      <c r="BG76" s="14"/>
      <c r="BH76" s="17" t="s">
        <v>86</v>
      </c>
      <c r="BI76" s="17" t="s">
        <v>241</v>
      </c>
      <c r="BJ76" s="17" t="s">
        <v>242</v>
      </c>
      <c r="BK76" s="17" t="s">
        <v>84</v>
      </c>
      <c r="BL76" s="15" t="s">
        <v>80</v>
      </c>
      <c r="BM76" s="21">
        <v>512462.68203192001</v>
      </c>
      <c r="BN76" s="15" t="s">
        <v>81</v>
      </c>
      <c r="BO76" s="21"/>
      <c r="BP76" s="22">
        <v>38072</v>
      </c>
      <c r="BQ76" s="22">
        <v>43547</v>
      </c>
      <c r="BR76" s="21">
        <v>33837.29</v>
      </c>
      <c r="BS76" s="21">
        <v>0</v>
      </c>
      <c r="BT76" s="21">
        <v>0</v>
      </c>
    </row>
    <row r="77" spans="1:72" s="1" customFormat="1" ht="18.2" customHeight="1" x14ac:dyDescent="0.15">
      <c r="A77" s="5">
        <v>75</v>
      </c>
      <c r="B77" s="6" t="s">
        <v>114</v>
      </c>
      <c r="C77" s="6" t="s">
        <v>73</v>
      </c>
      <c r="D77" s="7">
        <v>45078</v>
      </c>
      <c r="E77" s="8" t="s">
        <v>243</v>
      </c>
      <c r="F77" s="9">
        <v>1</v>
      </c>
      <c r="G77" s="9">
        <v>1</v>
      </c>
      <c r="H77" s="10">
        <v>42666.86</v>
      </c>
      <c r="I77" s="10">
        <v>883.58</v>
      </c>
      <c r="J77" s="10">
        <v>0</v>
      </c>
      <c r="K77" s="10">
        <v>43550.44</v>
      </c>
      <c r="L77" s="10">
        <v>447.7</v>
      </c>
      <c r="M77" s="10">
        <v>0</v>
      </c>
      <c r="N77" s="10">
        <v>0</v>
      </c>
      <c r="O77" s="10">
        <v>439.83</v>
      </c>
      <c r="P77" s="10">
        <v>0</v>
      </c>
      <c r="Q77" s="10">
        <v>0</v>
      </c>
      <c r="R77" s="10">
        <v>0</v>
      </c>
      <c r="S77" s="10">
        <v>43110.61</v>
      </c>
      <c r="T77" s="10">
        <v>772.72</v>
      </c>
      <c r="U77" s="10">
        <v>380.45</v>
      </c>
      <c r="V77" s="10">
        <v>0</v>
      </c>
      <c r="W77" s="10">
        <v>388.32</v>
      </c>
      <c r="X77" s="10">
        <v>0</v>
      </c>
      <c r="Y77" s="10">
        <v>0</v>
      </c>
      <c r="Z77" s="10">
        <v>0</v>
      </c>
      <c r="AA77" s="10">
        <v>764.85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110.97</v>
      </c>
      <c r="AK77" s="10">
        <v>0</v>
      </c>
      <c r="AL77" s="10">
        <v>0</v>
      </c>
      <c r="AM77" s="10">
        <v>46</v>
      </c>
      <c r="AN77" s="10">
        <v>0</v>
      </c>
      <c r="AO77" s="10">
        <v>83.47</v>
      </c>
      <c r="AP77" s="10">
        <v>114.2</v>
      </c>
      <c r="AQ77" s="10">
        <v>0</v>
      </c>
      <c r="AR77" s="10">
        <v>0</v>
      </c>
      <c r="AS77" s="10">
        <v>1.2849999999999999E-3</v>
      </c>
      <c r="AT77" s="10">
        <v>0</v>
      </c>
      <c r="AU77" s="10">
        <f t="shared" si="1"/>
        <v>1182.7887149999999</v>
      </c>
      <c r="AV77" s="10">
        <v>891.45</v>
      </c>
      <c r="AW77" s="10">
        <v>764.85</v>
      </c>
      <c r="AX77" s="11">
        <v>70</v>
      </c>
      <c r="AY77" s="11">
        <v>300</v>
      </c>
      <c r="AZ77" s="10">
        <v>374892.65</v>
      </c>
      <c r="BA77" s="10">
        <v>86400</v>
      </c>
      <c r="BB77" s="12">
        <v>79</v>
      </c>
      <c r="BC77" s="12">
        <v>39.418266087962998</v>
      </c>
      <c r="BD77" s="12">
        <v>10.7</v>
      </c>
      <c r="BE77" s="12"/>
      <c r="BF77" s="8" t="s">
        <v>75</v>
      </c>
      <c r="BG77" s="5"/>
      <c r="BH77" s="8" t="s">
        <v>244</v>
      </c>
      <c r="BI77" s="8" t="s">
        <v>245</v>
      </c>
      <c r="BJ77" s="8" t="s">
        <v>246</v>
      </c>
      <c r="BK77" s="8" t="s">
        <v>131</v>
      </c>
      <c r="BL77" s="6" t="s">
        <v>80</v>
      </c>
      <c r="BM77" s="12">
        <v>335433.99963336001</v>
      </c>
      <c r="BN77" s="6" t="s">
        <v>81</v>
      </c>
      <c r="BO77" s="12"/>
      <c r="BP77" s="13">
        <v>38076</v>
      </c>
      <c r="BQ77" s="13">
        <v>47201</v>
      </c>
      <c r="BR77" s="12">
        <v>300.39</v>
      </c>
      <c r="BS77" s="12">
        <v>68.77</v>
      </c>
      <c r="BT77" s="12">
        <v>46</v>
      </c>
    </row>
    <row r="78" spans="1:72" s="1" customFormat="1" ht="18.2" customHeight="1" x14ac:dyDescent="0.15">
      <c r="A78" s="14">
        <v>76</v>
      </c>
      <c r="B78" s="15" t="s">
        <v>114</v>
      </c>
      <c r="C78" s="15" t="s">
        <v>73</v>
      </c>
      <c r="D78" s="16">
        <v>45078</v>
      </c>
      <c r="E78" s="17" t="s">
        <v>247</v>
      </c>
      <c r="F78" s="18">
        <v>192</v>
      </c>
      <c r="G78" s="18">
        <v>191</v>
      </c>
      <c r="H78" s="19">
        <v>35542.82</v>
      </c>
      <c r="I78" s="19">
        <v>35328.9</v>
      </c>
      <c r="J78" s="19">
        <v>0</v>
      </c>
      <c r="K78" s="19">
        <v>70871.72</v>
      </c>
      <c r="L78" s="19">
        <v>369.45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70871.72</v>
      </c>
      <c r="T78" s="19">
        <v>92168.01</v>
      </c>
      <c r="U78" s="19">
        <v>295.01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92463.02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f t="shared" si="1"/>
        <v>0</v>
      </c>
      <c r="AV78" s="19">
        <v>35698.35</v>
      </c>
      <c r="AW78" s="19">
        <v>92463.02</v>
      </c>
      <c r="AX78" s="20">
        <v>72</v>
      </c>
      <c r="AY78" s="20">
        <v>300</v>
      </c>
      <c r="AZ78" s="19">
        <v>278293.15000000002</v>
      </c>
      <c r="BA78" s="19">
        <v>73350</v>
      </c>
      <c r="BB78" s="21">
        <v>90</v>
      </c>
      <c r="BC78" s="21">
        <v>86.959165644171804</v>
      </c>
      <c r="BD78" s="21">
        <v>9.9600000000000009</v>
      </c>
      <c r="BE78" s="21"/>
      <c r="BF78" s="17" t="s">
        <v>75</v>
      </c>
      <c r="BG78" s="14"/>
      <c r="BH78" s="17" t="s">
        <v>116</v>
      </c>
      <c r="BI78" s="17" t="s">
        <v>144</v>
      </c>
      <c r="BJ78" s="17" t="s">
        <v>248</v>
      </c>
      <c r="BK78" s="17" t="s">
        <v>84</v>
      </c>
      <c r="BL78" s="15" t="s">
        <v>80</v>
      </c>
      <c r="BM78" s="21">
        <v>551436.97805471998</v>
      </c>
      <c r="BN78" s="15" t="s">
        <v>81</v>
      </c>
      <c r="BO78" s="21"/>
      <c r="BP78" s="22">
        <v>38100</v>
      </c>
      <c r="BQ78" s="22">
        <v>47225</v>
      </c>
      <c r="BR78" s="21">
        <v>36700.720000000001</v>
      </c>
      <c r="BS78" s="21">
        <v>34.11</v>
      </c>
      <c r="BT78" s="21">
        <v>45.97</v>
      </c>
    </row>
    <row r="79" spans="1:72" s="1" customFormat="1" ht="18.2" customHeight="1" x14ac:dyDescent="0.15">
      <c r="A79" s="5">
        <v>77</v>
      </c>
      <c r="B79" s="6" t="s">
        <v>114</v>
      </c>
      <c r="C79" s="6" t="s">
        <v>73</v>
      </c>
      <c r="D79" s="7">
        <v>45078</v>
      </c>
      <c r="E79" s="8" t="s">
        <v>249</v>
      </c>
      <c r="F79" s="9">
        <v>149</v>
      </c>
      <c r="G79" s="9">
        <v>148</v>
      </c>
      <c r="H79" s="10">
        <v>80277.22</v>
      </c>
      <c r="I79" s="10">
        <v>65807.350000000006</v>
      </c>
      <c r="J79" s="10">
        <v>0</v>
      </c>
      <c r="K79" s="10">
        <v>146084.57</v>
      </c>
      <c r="L79" s="10">
        <v>799.88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146084.57</v>
      </c>
      <c r="T79" s="10">
        <v>159217.98000000001</v>
      </c>
      <c r="U79" s="10">
        <v>715.81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159933.79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f t="shared" si="1"/>
        <v>0</v>
      </c>
      <c r="AV79" s="10">
        <v>66607.23</v>
      </c>
      <c r="AW79" s="10">
        <v>159933.79</v>
      </c>
      <c r="AX79" s="11">
        <v>72</v>
      </c>
      <c r="AY79" s="11">
        <v>300</v>
      </c>
      <c r="AZ79" s="10">
        <v>600000</v>
      </c>
      <c r="BA79" s="10">
        <v>158131.24</v>
      </c>
      <c r="BB79" s="12">
        <v>90</v>
      </c>
      <c r="BC79" s="12">
        <v>83.1436678799205</v>
      </c>
      <c r="BD79" s="12">
        <v>10.7</v>
      </c>
      <c r="BE79" s="12"/>
      <c r="BF79" s="8" t="s">
        <v>75</v>
      </c>
      <c r="BG79" s="5"/>
      <c r="BH79" s="8" t="s">
        <v>250</v>
      </c>
      <c r="BI79" s="8" t="s">
        <v>251</v>
      </c>
      <c r="BJ79" s="8" t="s">
        <v>252</v>
      </c>
      <c r="BK79" s="8" t="s">
        <v>84</v>
      </c>
      <c r="BL79" s="6" t="s">
        <v>80</v>
      </c>
      <c r="BM79" s="12">
        <v>1136651.3162263201</v>
      </c>
      <c r="BN79" s="6" t="s">
        <v>81</v>
      </c>
      <c r="BO79" s="12"/>
      <c r="BP79" s="13">
        <v>38117</v>
      </c>
      <c r="BQ79" s="13">
        <v>47242</v>
      </c>
      <c r="BR79" s="12">
        <v>46226.75</v>
      </c>
      <c r="BS79" s="12">
        <v>35.5</v>
      </c>
      <c r="BT79" s="12">
        <v>45.93</v>
      </c>
    </row>
    <row r="80" spans="1:72" s="1" customFormat="1" ht="18.2" customHeight="1" x14ac:dyDescent="0.15">
      <c r="A80" s="14">
        <v>78</v>
      </c>
      <c r="B80" s="15" t="s">
        <v>114</v>
      </c>
      <c r="C80" s="15" t="s">
        <v>73</v>
      </c>
      <c r="D80" s="16">
        <v>45078</v>
      </c>
      <c r="E80" s="17" t="s">
        <v>253</v>
      </c>
      <c r="F80" s="18">
        <v>0</v>
      </c>
      <c r="G80" s="18">
        <v>0</v>
      </c>
      <c r="H80" s="19">
        <v>36952.639999999999</v>
      </c>
      <c r="I80" s="19">
        <v>0</v>
      </c>
      <c r="J80" s="19">
        <v>0</v>
      </c>
      <c r="K80" s="19">
        <v>36952.639999999999</v>
      </c>
      <c r="L80" s="19">
        <v>373.34</v>
      </c>
      <c r="M80" s="19">
        <v>0</v>
      </c>
      <c r="N80" s="19">
        <v>0</v>
      </c>
      <c r="O80" s="19">
        <v>0</v>
      </c>
      <c r="P80" s="19">
        <v>373.34</v>
      </c>
      <c r="Q80" s="19">
        <v>3.01</v>
      </c>
      <c r="R80" s="19">
        <v>0</v>
      </c>
      <c r="S80" s="19">
        <v>36576.29</v>
      </c>
      <c r="T80" s="19">
        <v>0</v>
      </c>
      <c r="U80" s="19">
        <v>306.68</v>
      </c>
      <c r="V80" s="19">
        <v>0</v>
      </c>
      <c r="W80" s="19">
        <v>0</v>
      </c>
      <c r="X80" s="19">
        <v>306.68</v>
      </c>
      <c r="Y80" s="19">
        <v>0</v>
      </c>
      <c r="Z80" s="19">
        <v>0</v>
      </c>
      <c r="AA80" s="19">
        <v>0</v>
      </c>
      <c r="AB80" s="19">
        <v>45.63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36.28</v>
      </c>
      <c r="AI80" s="19">
        <v>97.55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1.1489860000000001</v>
      </c>
      <c r="AT80" s="19">
        <v>0</v>
      </c>
      <c r="AU80" s="19">
        <f t="shared" si="1"/>
        <v>861.34101399999997</v>
      </c>
      <c r="AV80" s="19">
        <v>0</v>
      </c>
      <c r="AW80" s="19">
        <v>0</v>
      </c>
      <c r="AX80" s="20">
        <v>73</v>
      </c>
      <c r="AY80" s="20">
        <v>300</v>
      </c>
      <c r="AZ80" s="19">
        <v>295000</v>
      </c>
      <c r="BA80" s="19">
        <v>75066.64</v>
      </c>
      <c r="BB80" s="21">
        <v>87</v>
      </c>
      <c r="BC80" s="21">
        <v>42.3908307338653</v>
      </c>
      <c r="BD80" s="21">
        <v>9.9600000000000009</v>
      </c>
      <c r="BE80" s="21"/>
      <c r="BF80" s="17" t="s">
        <v>75</v>
      </c>
      <c r="BG80" s="14"/>
      <c r="BH80" s="17" t="s">
        <v>146</v>
      </c>
      <c r="BI80" s="17" t="s">
        <v>254</v>
      </c>
      <c r="BJ80" s="17" t="s">
        <v>255</v>
      </c>
      <c r="BK80" s="17" t="s">
        <v>79</v>
      </c>
      <c r="BL80" s="15" t="s">
        <v>80</v>
      </c>
      <c r="BM80" s="21">
        <v>284591.91940104001</v>
      </c>
      <c r="BN80" s="15" t="s">
        <v>81</v>
      </c>
      <c r="BO80" s="21"/>
      <c r="BP80" s="22">
        <v>38156</v>
      </c>
      <c r="BQ80" s="22">
        <v>47281</v>
      </c>
      <c r="BR80" s="21">
        <v>0</v>
      </c>
      <c r="BS80" s="21">
        <v>45.63</v>
      </c>
      <c r="BT80" s="21">
        <v>0</v>
      </c>
    </row>
    <row r="81" spans="1:72" s="1" customFormat="1" ht="18.2" customHeight="1" x14ac:dyDescent="0.15">
      <c r="A81" s="5">
        <v>79</v>
      </c>
      <c r="B81" s="6" t="s">
        <v>114</v>
      </c>
      <c r="C81" s="6" t="s">
        <v>73</v>
      </c>
      <c r="D81" s="7">
        <v>45078</v>
      </c>
      <c r="E81" s="8" t="s">
        <v>256</v>
      </c>
      <c r="F81" s="9">
        <v>141</v>
      </c>
      <c r="G81" s="9">
        <v>140</v>
      </c>
      <c r="H81" s="10">
        <v>38494.230000000003</v>
      </c>
      <c r="I81" s="10">
        <v>31983.97</v>
      </c>
      <c r="J81" s="10">
        <v>0</v>
      </c>
      <c r="K81" s="10">
        <v>70478.2</v>
      </c>
      <c r="L81" s="10">
        <v>385.73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70478.2</v>
      </c>
      <c r="T81" s="10">
        <v>67453.460000000006</v>
      </c>
      <c r="U81" s="10">
        <v>319.5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67772.960000000006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f t="shared" si="1"/>
        <v>0</v>
      </c>
      <c r="AV81" s="10">
        <v>32369.7</v>
      </c>
      <c r="AW81" s="10">
        <v>67772.960000000006</v>
      </c>
      <c r="AX81" s="11">
        <v>73</v>
      </c>
      <c r="AY81" s="11">
        <v>300</v>
      </c>
      <c r="AZ81" s="10">
        <v>295011.88</v>
      </c>
      <c r="BA81" s="10">
        <v>77850</v>
      </c>
      <c r="BB81" s="12">
        <v>90</v>
      </c>
      <c r="BC81" s="12">
        <v>81.477687861271704</v>
      </c>
      <c r="BD81" s="12">
        <v>9.9600000000000009</v>
      </c>
      <c r="BE81" s="12"/>
      <c r="BF81" s="8" t="s">
        <v>75</v>
      </c>
      <c r="BG81" s="5"/>
      <c r="BH81" s="8" t="s">
        <v>120</v>
      </c>
      <c r="BI81" s="8" t="s">
        <v>158</v>
      </c>
      <c r="BJ81" s="8" t="s">
        <v>257</v>
      </c>
      <c r="BK81" s="8" t="s">
        <v>84</v>
      </c>
      <c r="BL81" s="6" t="s">
        <v>80</v>
      </c>
      <c r="BM81" s="12">
        <v>548375.08708319999</v>
      </c>
      <c r="BN81" s="6" t="s">
        <v>81</v>
      </c>
      <c r="BO81" s="12"/>
      <c r="BP81" s="13">
        <v>38162</v>
      </c>
      <c r="BQ81" s="13">
        <v>47287</v>
      </c>
      <c r="BR81" s="12">
        <v>27289.83</v>
      </c>
      <c r="BS81" s="12">
        <v>36.200000000000003</v>
      </c>
      <c r="BT81" s="12">
        <v>46.02</v>
      </c>
    </row>
    <row r="82" spans="1:72" s="1" customFormat="1" ht="18.2" customHeight="1" x14ac:dyDescent="0.15">
      <c r="A82" s="14">
        <v>80</v>
      </c>
      <c r="B82" s="15" t="s">
        <v>114</v>
      </c>
      <c r="C82" s="15" t="s">
        <v>73</v>
      </c>
      <c r="D82" s="16">
        <v>45078</v>
      </c>
      <c r="E82" s="17" t="s">
        <v>258</v>
      </c>
      <c r="F82" s="18">
        <v>23</v>
      </c>
      <c r="G82" s="18">
        <v>22</v>
      </c>
      <c r="H82" s="19">
        <v>97572.74</v>
      </c>
      <c r="I82" s="19">
        <v>15584.5</v>
      </c>
      <c r="J82" s="19">
        <v>0</v>
      </c>
      <c r="K82" s="19">
        <v>113157.24</v>
      </c>
      <c r="L82" s="19">
        <v>776.91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113157.24</v>
      </c>
      <c r="T82" s="19">
        <v>19770.36</v>
      </c>
      <c r="U82" s="19">
        <v>827.74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20598.099999999999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f t="shared" si="1"/>
        <v>0</v>
      </c>
      <c r="AV82" s="19">
        <v>16361.41</v>
      </c>
      <c r="AW82" s="19">
        <v>20598.099999999999</v>
      </c>
      <c r="AX82" s="20">
        <v>86</v>
      </c>
      <c r="AY82" s="20">
        <v>300</v>
      </c>
      <c r="AZ82" s="19">
        <v>709100</v>
      </c>
      <c r="BA82" s="19">
        <v>174150</v>
      </c>
      <c r="BB82" s="21">
        <v>88</v>
      </c>
      <c r="BC82" s="21">
        <v>57.1796561584841</v>
      </c>
      <c r="BD82" s="21">
        <v>10.18</v>
      </c>
      <c r="BE82" s="21"/>
      <c r="BF82" s="17" t="s">
        <v>75</v>
      </c>
      <c r="BG82" s="14"/>
      <c r="BH82" s="17" t="s">
        <v>76</v>
      </c>
      <c r="BI82" s="17" t="s">
        <v>141</v>
      </c>
      <c r="BJ82" s="17" t="s">
        <v>259</v>
      </c>
      <c r="BK82" s="17" t="s">
        <v>84</v>
      </c>
      <c r="BL82" s="15" t="s">
        <v>80</v>
      </c>
      <c r="BM82" s="21">
        <v>880451.13721823995</v>
      </c>
      <c r="BN82" s="15" t="s">
        <v>81</v>
      </c>
      <c r="BO82" s="21"/>
      <c r="BP82" s="22">
        <v>38554</v>
      </c>
      <c r="BQ82" s="22">
        <v>47679</v>
      </c>
      <c r="BR82" s="21">
        <v>9023.6299999999992</v>
      </c>
      <c r="BS82" s="21">
        <v>37.33</v>
      </c>
      <c r="BT82" s="21">
        <v>45.44</v>
      </c>
    </row>
    <row r="83" spans="1:72" s="1" customFormat="1" ht="18.2" customHeight="1" x14ac:dyDescent="0.15">
      <c r="A83" s="5">
        <v>81</v>
      </c>
      <c r="B83" s="6" t="s">
        <v>114</v>
      </c>
      <c r="C83" s="6" t="s">
        <v>73</v>
      </c>
      <c r="D83" s="7">
        <v>45078</v>
      </c>
      <c r="E83" s="8" t="s">
        <v>260</v>
      </c>
      <c r="F83" s="9">
        <v>192</v>
      </c>
      <c r="G83" s="9">
        <v>191</v>
      </c>
      <c r="H83" s="10">
        <v>52026.99</v>
      </c>
      <c r="I83" s="10">
        <v>37553.89</v>
      </c>
      <c r="J83" s="10">
        <v>0</v>
      </c>
      <c r="K83" s="10">
        <v>89580.88</v>
      </c>
      <c r="L83" s="10">
        <v>406.68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89580.88</v>
      </c>
      <c r="T83" s="10">
        <v>128683.53</v>
      </c>
      <c r="U83" s="10">
        <v>459.14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129142.67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v>0</v>
      </c>
      <c r="AU83" s="10">
        <f t="shared" si="1"/>
        <v>0</v>
      </c>
      <c r="AV83" s="10">
        <v>37960.57</v>
      </c>
      <c r="AW83" s="10">
        <v>129142.67</v>
      </c>
      <c r="AX83" s="11">
        <v>86</v>
      </c>
      <c r="AY83" s="11">
        <v>300</v>
      </c>
      <c r="AZ83" s="10">
        <v>361123.8</v>
      </c>
      <c r="BA83" s="10">
        <v>91080</v>
      </c>
      <c r="BB83" s="12">
        <v>90</v>
      </c>
      <c r="BC83" s="12">
        <v>88.518656126482199</v>
      </c>
      <c r="BD83" s="12">
        <v>10.59</v>
      </c>
      <c r="BE83" s="12"/>
      <c r="BF83" s="8" t="s">
        <v>75</v>
      </c>
      <c r="BG83" s="5"/>
      <c r="BH83" s="8" t="s">
        <v>76</v>
      </c>
      <c r="BI83" s="8" t="s">
        <v>261</v>
      </c>
      <c r="BJ83" s="8" t="s">
        <v>262</v>
      </c>
      <c r="BK83" s="8" t="s">
        <v>84</v>
      </c>
      <c r="BL83" s="6" t="s">
        <v>80</v>
      </c>
      <c r="BM83" s="12">
        <v>697008.76116287999</v>
      </c>
      <c r="BN83" s="6" t="s">
        <v>81</v>
      </c>
      <c r="BO83" s="12"/>
      <c r="BP83" s="13">
        <v>38561</v>
      </c>
      <c r="BQ83" s="13">
        <v>47686</v>
      </c>
      <c r="BR83" s="12">
        <v>38386.14</v>
      </c>
      <c r="BS83" s="12">
        <v>18.95</v>
      </c>
      <c r="BT83" s="12">
        <v>45.34</v>
      </c>
    </row>
    <row r="84" spans="1:72" s="1" customFormat="1" ht="18.2" customHeight="1" x14ac:dyDescent="0.15">
      <c r="A84" s="14">
        <v>82</v>
      </c>
      <c r="B84" s="15" t="s">
        <v>114</v>
      </c>
      <c r="C84" s="15" t="s">
        <v>73</v>
      </c>
      <c r="D84" s="16">
        <v>45078</v>
      </c>
      <c r="E84" s="17" t="s">
        <v>263</v>
      </c>
      <c r="F84" s="18">
        <v>0</v>
      </c>
      <c r="G84" s="18">
        <v>0</v>
      </c>
      <c r="H84" s="19">
        <v>17694.37</v>
      </c>
      <c r="I84" s="19">
        <v>606.09</v>
      </c>
      <c r="J84" s="19">
        <v>0</v>
      </c>
      <c r="K84" s="19">
        <v>18300.46</v>
      </c>
      <c r="L84" s="19">
        <v>611.44000000000005</v>
      </c>
      <c r="M84" s="19">
        <v>0</v>
      </c>
      <c r="N84" s="19">
        <v>0</v>
      </c>
      <c r="O84" s="19">
        <v>606.09</v>
      </c>
      <c r="P84" s="19">
        <v>0</v>
      </c>
      <c r="Q84" s="19">
        <v>0</v>
      </c>
      <c r="R84" s="19">
        <v>0</v>
      </c>
      <c r="S84" s="19">
        <v>17694.37</v>
      </c>
      <c r="T84" s="19">
        <v>161.5</v>
      </c>
      <c r="U84" s="19">
        <v>156.15</v>
      </c>
      <c r="V84" s="19">
        <v>0</v>
      </c>
      <c r="W84" s="19">
        <v>161.5</v>
      </c>
      <c r="X84" s="19">
        <v>0</v>
      </c>
      <c r="Y84" s="19">
        <v>0</v>
      </c>
      <c r="Z84" s="19">
        <v>0</v>
      </c>
      <c r="AA84" s="19">
        <v>156.15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0.02</v>
      </c>
      <c r="AJ84" s="19">
        <v>16.02</v>
      </c>
      <c r="AK84" s="19">
        <v>0</v>
      </c>
      <c r="AL84" s="19">
        <v>0</v>
      </c>
      <c r="AM84" s="19">
        <v>0</v>
      </c>
      <c r="AN84" s="19">
        <v>0</v>
      </c>
      <c r="AO84" s="19">
        <v>34.090000000000003</v>
      </c>
      <c r="AP84" s="19">
        <v>99.03</v>
      </c>
      <c r="AQ84" s="19">
        <v>1E-3</v>
      </c>
      <c r="AR84" s="19">
        <v>0</v>
      </c>
      <c r="AS84" s="19">
        <v>0</v>
      </c>
      <c r="AT84" s="19">
        <v>0</v>
      </c>
      <c r="AU84" s="19">
        <f t="shared" si="1"/>
        <v>916.75099999999998</v>
      </c>
      <c r="AV84" s="19">
        <v>611.44000000000005</v>
      </c>
      <c r="AW84" s="19">
        <v>156.15</v>
      </c>
      <c r="AX84" s="20">
        <v>26</v>
      </c>
      <c r="AY84" s="20">
        <v>240</v>
      </c>
      <c r="AZ84" s="19">
        <v>309999.99</v>
      </c>
      <c r="BA84" s="19">
        <v>76420.44</v>
      </c>
      <c r="BB84" s="21">
        <v>90</v>
      </c>
      <c r="BC84" s="21">
        <v>20.838578003476599</v>
      </c>
      <c r="BD84" s="21">
        <v>10.59</v>
      </c>
      <c r="BE84" s="21"/>
      <c r="BF84" s="17" t="s">
        <v>75</v>
      </c>
      <c r="BG84" s="14"/>
      <c r="BH84" s="17" t="s">
        <v>120</v>
      </c>
      <c r="BI84" s="17" t="s">
        <v>161</v>
      </c>
      <c r="BJ84" s="17" t="s">
        <v>121</v>
      </c>
      <c r="BK84" s="17" t="s">
        <v>79</v>
      </c>
      <c r="BL84" s="15" t="s">
        <v>80</v>
      </c>
      <c r="BM84" s="21">
        <v>137675.92943111999</v>
      </c>
      <c r="BN84" s="15" t="s">
        <v>81</v>
      </c>
      <c r="BO84" s="21"/>
      <c r="BP84" s="22">
        <v>38561</v>
      </c>
      <c r="BQ84" s="22">
        <v>45861</v>
      </c>
      <c r="BR84" s="21">
        <v>149.19</v>
      </c>
      <c r="BS84" s="21">
        <v>16.02</v>
      </c>
      <c r="BT84" s="21">
        <v>0</v>
      </c>
    </row>
    <row r="85" spans="1:72" s="1" customFormat="1" ht="18.2" customHeight="1" x14ac:dyDescent="0.15">
      <c r="A85" s="5">
        <v>83</v>
      </c>
      <c r="B85" s="6" t="s">
        <v>114</v>
      </c>
      <c r="C85" s="6" t="s">
        <v>73</v>
      </c>
      <c r="D85" s="7">
        <v>45078</v>
      </c>
      <c r="E85" s="8" t="s">
        <v>264</v>
      </c>
      <c r="F85" s="9">
        <v>169</v>
      </c>
      <c r="G85" s="9">
        <v>168</v>
      </c>
      <c r="H85" s="10">
        <v>40917.72</v>
      </c>
      <c r="I85" s="10">
        <v>27573.360000000001</v>
      </c>
      <c r="J85" s="10">
        <v>0</v>
      </c>
      <c r="K85" s="10">
        <v>68491.08</v>
      </c>
      <c r="L85" s="10">
        <v>314.60000000000002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68491.08</v>
      </c>
      <c r="T85" s="10">
        <v>86417.71</v>
      </c>
      <c r="U85" s="10">
        <v>361.1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86778.81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>
        <v>0</v>
      </c>
      <c r="AT85" s="10">
        <v>0</v>
      </c>
      <c r="AU85" s="10">
        <f t="shared" si="1"/>
        <v>0</v>
      </c>
      <c r="AV85" s="10">
        <v>27887.96</v>
      </c>
      <c r="AW85" s="10">
        <v>86778.81</v>
      </c>
      <c r="AX85" s="11">
        <v>87</v>
      </c>
      <c r="AY85" s="11">
        <v>300</v>
      </c>
      <c r="AZ85" s="10">
        <v>302745.27</v>
      </c>
      <c r="BA85" s="10">
        <v>71080.38</v>
      </c>
      <c r="BB85" s="12">
        <v>84</v>
      </c>
      <c r="BC85" s="12">
        <v>80.940067005832006</v>
      </c>
      <c r="BD85" s="12">
        <v>10.59</v>
      </c>
      <c r="BE85" s="12"/>
      <c r="BF85" s="8" t="s">
        <v>265</v>
      </c>
      <c r="BG85" s="5"/>
      <c r="BH85" s="8" t="s">
        <v>76</v>
      </c>
      <c r="BI85" s="8" t="s">
        <v>261</v>
      </c>
      <c r="BJ85" s="8" t="s">
        <v>262</v>
      </c>
      <c r="BK85" s="8" t="s">
        <v>84</v>
      </c>
      <c r="BL85" s="6" t="s">
        <v>80</v>
      </c>
      <c r="BM85" s="12">
        <v>532913.75147808006</v>
      </c>
      <c r="BN85" s="6" t="s">
        <v>81</v>
      </c>
      <c r="BO85" s="12"/>
      <c r="BP85" s="13">
        <v>38582</v>
      </c>
      <c r="BQ85" s="13">
        <v>47707</v>
      </c>
      <c r="BR85" s="12">
        <v>29003.439999999999</v>
      </c>
      <c r="BS85" s="12">
        <v>14.79</v>
      </c>
      <c r="BT85" s="12">
        <v>45.24</v>
      </c>
    </row>
    <row r="86" spans="1:72" s="1" customFormat="1" ht="18.2" customHeight="1" x14ac:dyDescent="0.15">
      <c r="A86" s="14">
        <v>84</v>
      </c>
      <c r="B86" s="15" t="s">
        <v>114</v>
      </c>
      <c r="C86" s="15" t="s">
        <v>73</v>
      </c>
      <c r="D86" s="16">
        <v>45078</v>
      </c>
      <c r="E86" s="17" t="s">
        <v>266</v>
      </c>
      <c r="F86" s="18">
        <v>88</v>
      </c>
      <c r="G86" s="18">
        <v>87</v>
      </c>
      <c r="H86" s="19">
        <v>44456.06</v>
      </c>
      <c r="I86" s="19">
        <v>20856.080000000002</v>
      </c>
      <c r="J86" s="19">
        <v>0</v>
      </c>
      <c r="K86" s="19">
        <v>65312.14</v>
      </c>
      <c r="L86" s="19">
        <v>341.82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65312.14</v>
      </c>
      <c r="T86" s="19">
        <v>43419.31</v>
      </c>
      <c r="U86" s="19">
        <v>392.32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43811.63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f t="shared" si="1"/>
        <v>0</v>
      </c>
      <c r="AV86" s="19">
        <v>21197.9</v>
      </c>
      <c r="AW86" s="19">
        <v>43811.63</v>
      </c>
      <c r="AX86" s="20">
        <v>87</v>
      </c>
      <c r="AY86" s="20">
        <v>300</v>
      </c>
      <c r="AZ86" s="19">
        <v>309999.99</v>
      </c>
      <c r="BA86" s="19">
        <v>77227.850000000006</v>
      </c>
      <c r="BB86" s="21">
        <v>89</v>
      </c>
      <c r="BC86" s="21">
        <v>75.267930675268104</v>
      </c>
      <c r="BD86" s="21">
        <v>10.59</v>
      </c>
      <c r="BE86" s="21"/>
      <c r="BF86" s="17" t="s">
        <v>75</v>
      </c>
      <c r="BG86" s="14"/>
      <c r="BH86" s="17" t="s">
        <v>120</v>
      </c>
      <c r="BI86" s="17" t="s">
        <v>161</v>
      </c>
      <c r="BJ86" s="17" t="s">
        <v>121</v>
      </c>
      <c r="BK86" s="17" t="s">
        <v>84</v>
      </c>
      <c r="BL86" s="15" t="s">
        <v>80</v>
      </c>
      <c r="BM86" s="21">
        <v>508179.13142063998</v>
      </c>
      <c r="BN86" s="15" t="s">
        <v>81</v>
      </c>
      <c r="BO86" s="21"/>
      <c r="BP86" s="22">
        <v>38582</v>
      </c>
      <c r="BQ86" s="22">
        <v>47707</v>
      </c>
      <c r="BR86" s="21">
        <v>13178.77</v>
      </c>
      <c r="BS86" s="21">
        <v>16.07</v>
      </c>
      <c r="BT86" s="21">
        <v>45.23</v>
      </c>
    </row>
    <row r="87" spans="1:72" s="1" customFormat="1" ht="18.2" customHeight="1" x14ac:dyDescent="0.15">
      <c r="A87" s="5">
        <v>85</v>
      </c>
      <c r="B87" s="6" t="s">
        <v>114</v>
      </c>
      <c r="C87" s="6" t="s">
        <v>73</v>
      </c>
      <c r="D87" s="7">
        <v>45078</v>
      </c>
      <c r="E87" s="8" t="s">
        <v>267</v>
      </c>
      <c r="F87" s="9">
        <v>117</v>
      </c>
      <c r="G87" s="9">
        <v>116</v>
      </c>
      <c r="H87" s="10">
        <v>42521.01</v>
      </c>
      <c r="I87" s="10">
        <v>23797.49</v>
      </c>
      <c r="J87" s="10">
        <v>0</v>
      </c>
      <c r="K87" s="10">
        <v>66318.5</v>
      </c>
      <c r="L87" s="10">
        <v>326.98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66318.5</v>
      </c>
      <c r="T87" s="10">
        <v>58363.42</v>
      </c>
      <c r="U87" s="10">
        <v>375.25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58738.67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  <c r="AU87" s="10">
        <f t="shared" si="1"/>
        <v>0</v>
      </c>
      <c r="AV87" s="10">
        <v>24124.47</v>
      </c>
      <c r="AW87" s="10">
        <v>58738.67</v>
      </c>
      <c r="AX87" s="11">
        <v>87</v>
      </c>
      <c r="AY87" s="11">
        <v>300</v>
      </c>
      <c r="AZ87" s="10">
        <v>293667</v>
      </c>
      <c r="BA87" s="10">
        <v>73870.679999999993</v>
      </c>
      <c r="BB87" s="12">
        <v>90</v>
      </c>
      <c r="BC87" s="12">
        <v>80.7988365614071</v>
      </c>
      <c r="BD87" s="12">
        <v>10.59</v>
      </c>
      <c r="BE87" s="12"/>
      <c r="BF87" s="8" t="s">
        <v>75</v>
      </c>
      <c r="BG87" s="5"/>
      <c r="BH87" s="8" t="s">
        <v>76</v>
      </c>
      <c r="BI87" s="8" t="s">
        <v>77</v>
      </c>
      <c r="BJ87" s="8" t="s">
        <v>164</v>
      </c>
      <c r="BK87" s="8" t="s">
        <v>84</v>
      </c>
      <c r="BL87" s="6" t="s">
        <v>80</v>
      </c>
      <c r="BM87" s="12">
        <v>516009.39315600001</v>
      </c>
      <c r="BN87" s="6" t="s">
        <v>81</v>
      </c>
      <c r="BO87" s="12"/>
      <c r="BP87" s="13">
        <v>38583</v>
      </c>
      <c r="BQ87" s="13">
        <v>47708</v>
      </c>
      <c r="BR87" s="12">
        <v>18501.650000000001</v>
      </c>
      <c r="BS87" s="12">
        <v>15.37</v>
      </c>
      <c r="BT87" s="12">
        <v>45.23</v>
      </c>
    </row>
    <row r="88" spans="1:72" s="1" customFormat="1" ht="18.2" customHeight="1" x14ac:dyDescent="0.15">
      <c r="A88" s="14">
        <v>86</v>
      </c>
      <c r="B88" s="15" t="s">
        <v>114</v>
      </c>
      <c r="C88" s="15" t="s">
        <v>73</v>
      </c>
      <c r="D88" s="16">
        <v>45078</v>
      </c>
      <c r="E88" s="17" t="s">
        <v>268</v>
      </c>
      <c r="F88" s="18">
        <v>111</v>
      </c>
      <c r="G88" s="18">
        <v>110</v>
      </c>
      <c r="H88" s="19">
        <v>51289.25</v>
      </c>
      <c r="I88" s="19">
        <v>27836.76</v>
      </c>
      <c r="J88" s="19">
        <v>0</v>
      </c>
      <c r="K88" s="19">
        <v>79126.009999999995</v>
      </c>
      <c r="L88" s="19">
        <v>394.37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79126.009999999995</v>
      </c>
      <c r="T88" s="19">
        <v>66180.25</v>
      </c>
      <c r="U88" s="19">
        <v>452.63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66632.88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f t="shared" si="1"/>
        <v>0</v>
      </c>
      <c r="AV88" s="19">
        <v>28231.13</v>
      </c>
      <c r="AW88" s="19">
        <v>66632.88</v>
      </c>
      <c r="AX88" s="20">
        <v>87</v>
      </c>
      <c r="AY88" s="20">
        <v>300</v>
      </c>
      <c r="AZ88" s="19">
        <v>354209.52</v>
      </c>
      <c r="BA88" s="19">
        <v>89100</v>
      </c>
      <c r="BB88" s="21">
        <v>90</v>
      </c>
      <c r="BC88" s="21">
        <v>79.925262626262594</v>
      </c>
      <c r="BD88" s="21">
        <v>10.59</v>
      </c>
      <c r="BE88" s="21"/>
      <c r="BF88" s="17" t="s">
        <v>75</v>
      </c>
      <c r="BG88" s="14"/>
      <c r="BH88" s="17" t="s">
        <v>120</v>
      </c>
      <c r="BI88" s="17" t="s">
        <v>269</v>
      </c>
      <c r="BJ88" s="17" t="s">
        <v>270</v>
      </c>
      <c r="BK88" s="17" t="s">
        <v>84</v>
      </c>
      <c r="BL88" s="15" t="s">
        <v>80</v>
      </c>
      <c r="BM88" s="21">
        <v>615661.75958376005</v>
      </c>
      <c r="BN88" s="15" t="s">
        <v>81</v>
      </c>
      <c r="BO88" s="21"/>
      <c r="BP88" s="22">
        <v>38583</v>
      </c>
      <c r="BQ88" s="22">
        <v>47708</v>
      </c>
      <c r="BR88" s="21">
        <v>24439.9</v>
      </c>
      <c r="BS88" s="21">
        <v>18.54</v>
      </c>
      <c r="BT88" s="21">
        <v>45.23</v>
      </c>
    </row>
    <row r="89" spans="1:72" s="1" customFormat="1" ht="18.2" customHeight="1" x14ac:dyDescent="0.15">
      <c r="A89" s="5">
        <v>87</v>
      </c>
      <c r="B89" s="6" t="s">
        <v>114</v>
      </c>
      <c r="C89" s="6" t="s">
        <v>73</v>
      </c>
      <c r="D89" s="7">
        <v>45078</v>
      </c>
      <c r="E89" s="8" t="s">
        <v>271</v>
      </c>
      <c r="F89" s="9">
        <v>108</v>
      </c>
      <c r="G89" s="9">
        <v>107</v>
      </c>
      <c r="H89" s="10">
        <v>76733.25</v>
      </c>
      <c r="I89" s="10">
        <v>40943.279999999999</v>
      </c>
      <c r="J89" s="10">
        <v>0</v>
      </c>
      <c r="K89" s="10">
        <v>117676.53</v>
      </c>
      <c r="L89" s="10">
        <v>590.03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117676.53</v>
      </c>
      <c r="T89" s="10">
        <v>94845.03</v>
      </c>
      <c r="U89" s="10">
        <v>677.17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95522.2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v>0</v>
      </c>
      <c r="AU89" s="10">
        <f t="shared" si="1"/>
        <v>0</v>
      </c>
      <c r="AV89" s="10">
        <v>41533.31</v>
      </c>
      <c r="AW89" s="10">
        <v>95522.2</v>
      </c>
      <c r="AX89" s="11">
        <v>87</v>
      </c>
      <c r="AY89" s="11">
        <v>300</v>
      </c>
      <c r="AZ89" s="10">
        <v>649999.99</v>
      </c>
      <c r="BA89" s="10">
        <v>133302.78</v>
      </c>
      <c r="BB89" s="12">
        <v>73</v>
      </c>
      <c r="BC89" s="12">
        <v>64.442667212191694</v>
      </c>
      <c r="BD89" s="12">
        <v>10.59</v>
      </c>
      <c r="BE89" s="12"/>
      <c r="BF89" s="8" t="s">
        <v>75</v>
      </c>
      <c r="BG89" s="5"/>
      <c r="BH89" s="8" t="s">
        <v>86</v>
      </c>
      <c r="BI89" s="8" t="s">
        <v>235</v>
      </c>
      <c r="BJ89" s="8" t="s">
        <v>272</v>
      </c>
      <c r="BK89" s="8" t="s">
        <v>84</v>
      </c>
      <c r="BL89" s="6" t="s">
        <v>80</v>
      </c>
      <c r="BM89" s="12">
        <v>915614.72038727999</v>
      </c>
      <c r="BN89" s="6" t="s">
        <v>81</v>
      </c>
      <c r="BO89" s="12"/>
      <c r="BP89" s="13">
        <v>38586</v>
      </c>
      <c r="BQ89" s="13">
        <v>47711</v>
      </c>
      <c r="BR89" s="12">
        <v>33638.239999999998</v>
      </c>
      <c r="BS89" s="12">
        <v>27.74</v>
      </c>
      <c r="BT89" s="12">
        <v>45.27</v>
      </c>
    </row>
    <row r="90" spans="1:72" s="1" customFormat="1" ht="18.2" customHeight="1" x14ac:dyDescent="0.15">
      <c r="A90" s="14">
        <v>88</v>
      </c>
      <c r="B90" s="15" t="s">
        <v>114</v>
      </c>
      <c r="C90" s="15" t="s">
        <v>73</v>
      </c>
      <c r="D90" s="16">
        <v>45078</v>
      </c>
      <c r="E90" s="17" t="s">
        <v>273</v>
      </c>
      <c r="F90" s="18">
        <v>0</v>
      </c>
      <c r="G90" s="18">
        <v>0</v>
      </c>
      <c r="H90" s="19">
        <v>34238.03</v>
      </c>
      <c r="I90" s="19">
        <v>0</v>
      </c>
      <c r="J90" s="19">
        <v>0</v>
      </c>
      <c r="K90" s="19">
        <v>34238.03</v>
      </c>
      <c r="L90" s="19">
        <v>1089.5999999999999</v>
      </c>
      <c r="M90" s="19">
        <v>0</v>
      </c>
      <c r="N90" s="19">
        <v>0</v>
      </c>
      <c r="O90" s="19">
        <v>0</v>
      </c>
      <c r="P90" s="19">
        <v>1089.5999999999999</v>
      </c>
      <c r="Q90" s="19">
        <v>0</v>
      </c>
      <c r="R90" s="19">
        <v>0</v>
      </c>
      <c r="S90" s="19">
        <v>33148.43</v>
      </c>
      <c r="T90" s="19">
        <v>0</v>
      </c>
      <c r="U90" s="19">
        <v>290.45</v>
      </c>
      <c r="V90" s="19">
        <v>0</v>
      </c>
      <c r="W90" s="19">
        <v>0</v>
      </c>
      <c r="X90" s="19">
        <v>290.45</v>
      </c>
      <c r="Y90" s="19">
        <v>0</v>
      </c>
      <c r="Z90" s="19">
        <v>0</v>
      </c>
      <c r="AA90" s="19">
        <v>0</v>
      </c>
      <c r="AB90" s="19">
        <v>30.49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61.36</v>
      </c>
      <c r="AI90" s="19">
        <v>182.31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3.5000000000000003E-2</v>
      </c>
      <c r="AR90" s="19">
        <v>0</v>
      </c>
      <c r="AS90" s="19">
        <v>0</v>
      </c>
      <c r="AT90" s="19">
        <v>0</v>
      </c>
      <c r="AU90" s="19">
        <f t="shared" si="1"/>
        <v>1654.2449999999999</v>
      </c>
      <c r="AV90" s="19">
        <v>0</v>
      </c>
      <c r="AW90" s="19">
        <v>0</v>
      </c>
      <c r="AX90" s="20">
        <v>28</v>
      </c>
      <c r="AY90" s="20">
        <v>240</v>
      </c>
      <c r="AZ90" s="19">
        <v>562000</v>
      </c>
      <c r="BA90" s="19">
        <v>141257.37</v>
      </c>
      <c r="BB90" s="21">
        <v>90</v>
      </c>
      <c r="BC90" s="21">
        <v>21.120021560644901</v>
      </c>
      <c r="BD90" s="21">
        <v>10.18</v>
      </c>
      <c r="BE90" s="21"/>
      <c r="BF90" s="17" t="s">
        <v>265</v>
      </c>
      <c r="BG90" s="14"/>
      <c r="BH90" s="17" t="s">
        <v>166</v>
      </c>
      <c r="BI90" s="17" t="s">
        <v>167</v>
      </c>
      <c r="BJ90" s="17" t="s">
        <v>274</v>
      </c>
      <c r="BK90" s="17" t="s">
        <v>79</v>
      </c>
      <c r="BL90" s="15" t="s">
        <v>80</v>
      </c>
      <c r="BM90" s="21">
        <v>257920.50858168001</v>
      </c>
      <c r="BN90" s="15" t="s">
        <v>81</v>
      </c>
      <c r="BO90" s="21"/>
      <c r="BP90" s="22">
        <v>38601</v>
      </c>
      <c r="BQ90" s="22">
        <v>45901</v>
      </c>
      <c r="BR90" s="21">
        <v>0</v>
      </c>
      <c r="BS90" s="21">
        <v>30.49</v>
      </c>
      <c r="BT90" s="21">
        <v>0</v>
      </c>
    </row>
    <row r="91" spans="1:72" s="1" customFormat="1" ht="18.2" customHeight="1" x14ac:dyDescent="0.15">
      <c r="A91" s="5">
        <v>89</v>
      </c>
      <c r="B91" s="6" t="s">
        <v>114</v>
      </c>
      <c r="C91" s="6" t="s">
        <v>73</v>
      </c>
      <c r="D91" s="7">
        <v>45078</v>
      </c>
      <c r="E91" s="8" t="s">
        <v>275</v>
      </c>
      <c r="F91" s="9">
        <v>135</v>
      </c>
      <c r="G91" s="9">
        <v>134</v>
      </c>
      <c r="H91" s="10">
        <v>45172.45</v>
      </c>
      <c r="I91" s="10">
        <v>26894.25</v>
      </c>
      <c r="J91" s="10">
        <v>0</v>
      </c>
      <c r="K91" s="10">
        <v>72066.7</v>
      </c>
      <c r="L91" s="10">
        <v>341.69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72066.7</v>
      </c>
      <c r="T91" s="10">
        <v>72850.600000000006</v>
      </c>
      <c r="U91" s="10">
        <v>398.65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73249.25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25704.377</v>
      </c>
      <c r="AR91" s="10">
        <v>0</v>
      </c>
      <c r="AS91" s="10">
        <v>0</v>
      </c>
      <c r="AT91" s="10">
        <v>0</v>
      </c>
      <c r="AU91" s="10">
        <f t="shared" si="1"/>
        <v>25704.377</v>
      </c>
      <c r="AV91" s="10">
        <v>27235.94</v>
      </c>
      <c r="AW91" s="10">
        <v>73249.25</v>
      </c>
      <c r="AX91" s="11">
        <v>88</v>
      </c>
      <c r="AY91" s="11">
        <v>300</v>
      </c>
      <c r="AZ91" s="10">
        <v>317020.09999999998</v>
      </c>
      <c r="BA91" s="10">
        <v>77880</v>
      </c>
      <c r="BB91" s="12">
        <v>87.99</v>
      </c>
      <c r="BC91" s="12">
        <v>81.422045878274304</v>
      </c>
      <c r="BD91" s="12">
        <v>10.59</v>
      </c>
      <c r="BE91" s="12"/>
      <c r="BF91" s="8" t="s">
        <v>75</v>
      </c>
      <c r="BG91" s="5"/>
      <c r="BH91" s="8" t="s">
        <v>76</v>
      </c>
      <c r="BI91" s="8" t="s">
        <v>83</v>
      </c>
      <c r="BJ91" s="8" t="s">
        <v>276</v>
      </c>
      <c r="BK91" s="8" t="s">
        <v>84</v>
      </c>
      <c r="BL91" s="6" t="s">
        <v>80</v>
      </c>
      <c r="BM91" s="12">
        <v>560734.84975920001</v>
      </c>
      <c r="BN91" s="6" t="s">
        <v>81</v>
      </c>
      <c r="BO91" s="12"/>
      <c r="BP91" s="13">
        <v>38616</v>
      </c>
      <c r="BQ91" s="13">
        <v>47741</v>
      </c>
      <c r="BR91" s="12">
        <v>23096.38</v>
      </c>
      <c r="BS91" s="12">
        <v>16.21</v>
      </c>
      <c r="BT91" s="12">
        <v>45.17</v>
      </c>
    </row>
    <row r="92" spans="1:72" s="1" customFormat="1" ht="18.2" customHeight="1" x14ac:dyDescent="0.15">
      <c r="A92" s="14">
        <v>90</v>
      </c>
      <c r="B92" s="15" t="s">
        <v>114</v>
      </c>
      <c r="C92" s="15" t="s">
        <v>73</v>
      </c>
      <c r="D92" s="16">
        <v>45078</v>
      </c>
      <c r="E92" s="17" t="s">
        <v>277</v>
      </c>
      <c r="F92" s="18">
        <v>0</v>
      </c>
      <c r="G92" s="18">
        <v>0</v>
      </c>
      <c r="H92" s="19">
        <v>23965.78</v>
      </c>
      <c r="I92" s="19">
        <v>0</v>
      </c>
      <c r="J92" s="19">
        <v>0</v>
      </c>
      <c r="K92" s="19">
        <v>23965.78</v>
      </c>
      <c r="L92" s="19">
        <v>774.45</v>
      </c>
      <c r="M92" s="19">
        <v>0</v>
      </c>
      <c r="N92" s="19">
        <v>0</v>
      </c>
      <c r="O92" s="19">
        <v>0</v>
      </c>
      <c r="P92" s="19">
        <v>774.45</v>
      </c>
      <c r="Q92" s="19">
        <v>0</v>
      </c>
      <c r="R92" s="19">
        <v>0</v>
      </c>
      <c r="S92" s="19">
        <v>23191.33</v>
      </c>
      <c r="T92" s="19">
        <v>0</v>
      </c>
      <c r="U92" s="19">
        <v>203.31</v>
      </c>
      <c r="V92" s="19">
        <v>0</v>
      </c>
      <c r="W92" s="19">
        <v>0</v>
      </c>
      <c r="X92" s="19">
        <v>203.31</v>
      </c>
      <c r="Y92" s="19">
        <v>0</v>
      </c>
      <c r="Z92" s="19">
        <v>0</v>
      </c>
      <c r="AA92" s="19">
        <v>0</v>
      </c>
      <c r="AB92" s="19">
        <v>21.6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43.47</v>
      </c>
      <c r="AI92" s="19">
        <v>129.03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0.48838300000000001</v>
      </c>
      <c r="AT92" s="19">
        <v>0</v>
      </c>
      <c r="AU92" s="19">
        <f t="shared" si="1"/>
        <v>1171.371617</v>
      </c>
      <c r="AV92" s="19">
        <v>0</v>
      </c>
      <c r="AW92" s="19">
        <v>0</v>
      </c>
      <c r="AX92" s="20">
        <v>28</v>
      </c>
      <c r="AY92" s="20">
        <v>240</v>
      </c>
      <c r="AZ92" s="19">
        <v>398334.85</v>
      </c>
      <c r="BA92" s="19">
        <v>100080</v>
      </c>
      <c r="BB92" s="21">
        <v>89.99</v>
      </c>
      <c r="BC92" s="21">
        <v>20.853195310751399</v>
      </c>
      <c r="BD92" s="21">
        <v>10.18</v>
      </c>
      <c r="BE92" s="21"/>
      <c r="BF92" s="17" t="s">
        <v>75</v>
      </c>
      <c r="BG92" s="14"/>
      <c r="BH92" s="17" t="s">
        <v>76</v>
      </c>
      <c r="BI92" s="17" t="s">
        <v>83</v>
      </c>
      <c r="BJ92" s="17" t="s">
        <v>278</v>
      </c>
      <c r="BK92" s="17" t="s">
        <v>79</v>
      </c>
      <c r="BL92" s="15" t="s">
        <v>80</v>
      </c>
      <c r="BM92" s="21">
        <v>180446.54387207999</v>
      </c>
      <c r="BN92" s="15" t="s">
        <v>81</v>
      </c>
      <c r="BO92" s="21"/>
      <c r="BP92" s="22">
        <v>38616</v>
      </c>
      <c r="BQ92" s="22">
        <v>45916</v>
      </c>
      <c r="BR92" s="21">
        <v>0</v>
      </c>
      <c r="BS92" s="21">
        <v>21.6</v>
      </c>
      <c r="BT92" s="21">
        <v>0</v>
      </c>
    </row>
    <row r="93" spans="1:72" s="1" customFormat="1" ht="18.2" customHeight="1" x14ac:dyDescent="0.15">
      <c r="A93" s="5">
        <v>91</v>
      </c>
      <c r="B93" s="6" t="s">
        <v>114</v>
      </c>
      <c r="C93" s="6" t="s">
        <v>73</v>
      </c>
      <c r="D93" s="7">
        <v>45078</v>
      </c>
      <c r="E93" s="8" t="s">
        <v>279</v>
      </c>
      <c r="F93" s="9">
        <v>3</v>
      </c>
      <c r="G93" s="9">
        <v>3</v>
      </c>
      <c r="H93" s="10">
        <v>41064.080000000002</v>
      </c>
      <c r="I93" s="10">
        <v>1215.6199999999999</v>
      </c>
      <c r="J93" s="10">
        <v>0</v>
      </c>
      <c r="K93" s="10">
        <v>42279.7</v>
      </c>
      <c r="L93" s="10">
        <v>310.64</v>
      </c>
      <c r="M93" s="10">
        <v>0</v>
      </c>
      <c r="N93" s="10">
        <v>0</v>
      </c>
      <c r="O93" s="10">
        <v>299.91000000000003</v>
      </c>
      <c r="P93" s="10">
        <v>0</v>
      </c>
      <c r="Q93" s="10">
        <v>0</v>
      </c>
      <c r="R93" s="10">
        <v>0</v>
      </c>
      <c r="S93" s="10">
        <v>41979.79</v>
      </c>
      <c r="T93" s="10">
        <v>1134.6500000000001</v>
      </c>
      <c r="U93" s="10">
        <v>362.39</v>
      </c>
      <c r="V93" s="10">
        <v>0</v>
      </c>
      <c r="W93" s="10">
        <v>299.11</v>
      </c>
      <c r="X93" s="10">
        <v>0</v>
      </c>
      <c r="Y93" s="10">
        <v>0</v>
      </c>
      <c r="Z93" s="10">
        <v>0</v>
      </c>
      <c r="AA93" s="10">
        <v>1197.93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14.73</v>
      </c>
      <c r="AK93" s="10">
        <v>0</v>
      </c>
      <c r="AL93" s="10">
        <v>0</v>
      </c>
      <c r="AM93" s="10">
        <v>59.11</v>
      </c>
      <c r="AN93" s="10">
        <v>0</v>
      </c>
      <c r="AO93" s="10">
        <v>34.39</v>
      </c>
      <c r="AP93" s="10">
        <v>92.53</v>
      </c>
      <c r="AQ93" s="10">
        <v>5.0000000000000001E-3</v>
      </c>
      <c r="AR93" s="10">
        <v>0</v>
      </c>
      <c r="AS93" s="10">
        <v>0</v>
      </c>
      <c r="AT93" s="10">
        <v>0</v>
      </c>
      <c r="AU93" s="10">
        <f t="shared" si="1"/>
        <v>799.78500000000008</v>
      </c>
      <c r="AV93" s="10">
        <v>1226.3499999999999</v>
      </c>
      <c r="AW93" s="10">
        <v>1197.93</v>
      </c>
      <c r="AX93" s="11">
        <v>88</v>
      </c>
      <c r="AY93" s="11">
        <v>300</v>
      </c>
      <c r="AZ93" s="10">
        <v>301932.44</v>
      </c>
      <c r="BA93" s="10">
        <v>70799.100000000006</v>
      </c>
      <c r="BB93" s="12">
        <v>84</v>
      </c>
      <c r="BC93" s="12">
        <v>49.807163650385398</v>
      </c>
      <c r="BD93" s="12">
        <v>10.59</v>
      </c>
      <c r="BE93" s="12"/>
      <c r="BF93" s="8" t="s">
        <v>265</v>
      </c>
      <c r="BG93" s="5"/>
      <c r="BH93" s="8" t="s">
        <v>76</v>
      </c>
      <c r="BI93" s="8" t="s">
        <v>83</v>
      </c>
      <c r="BJ93" s="8" t="s">
        <v>278</v>
      </c>
      <c r="BK93" s="8" t="s">
        <v>131</v>
      </c>
      <c r="BL93" s="6" t="s">
        <v>80</v>
      </c>
      <c r="BM93" s="12">
        <v>326635.34251703997</v>
      </c>
      <c r="BN93" s="6" t="s">
        <v>81</v>
      </c>
      <c r="BO93" s="12"/>
      <c r="BP93" s="13">
        <v>38618</v>
      </c>
      <c r="BQ93" s="13">
        <v>47743</v>
      </c>
      <c r="BR93" s="12">
        <v>612.16</v>
      </c>
      <c r="BS93" s="12">
        <v>14.73</v>
      </c>
      <c r="BT93" s="12">
        <v>58.1</v>
      </c>
    </row>
    <row r="94" spans="1:72" s="1" customFormat="1" ht="18.2" customHeight="1" x14ac:dyDescent="0.15">
      <c r="A94" s="14">
        <v>92</v>
      </c>
      <c r="B94" s="15" t="s">
        <v>114</v>
      </c>
      <c r="C94" s="15" t="s">
        <v>73</v>
      </c>
      <c r="D94" s="16">
        <v>45078</v>
      </c>
      <c r="E94" s="17" t="s">
        <v>280</v>
      </c>
      <c r="F94" s="18">
        <v>142</v>
      </c>
      <c r="G94" s="18">
        <v>141</v>
      </c>
      <c r="H94" s="19">
        <v>19451.46</v>
      </c>
      <c r="I94" s="19">
        <v>48522.79</v>
      </c>
      <c r="J94" s="19">
        <v>0</v>
      </c>
      <c r="K94" s="19">
        <v>67974.25</v>
      </c>
      <c r="L94" s="19">
        <v>612.4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67974.25</v>
      </c>
      <c r="T94" s="19">
        <v>63684.73</v>
      </c>
      <c r="U94" s="19">
        <v>178.31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63863.040000000001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f t="shared" si="1"/>
        <v>0</v>
      </c>
      <c r="AV94" s="19">
        <v>49135.19</v>
      </c>
      <c r="AW94" s="19">
        <v>63863.040000000001</v>
      </c>
      <c r="AX94" s="20">
        <v>28</v>
      </c>
      <c r="AY94" s="20">
        <v>240</v>
      </c>
      <c r="AZ94" s="19">
        <v>305000</v>
      </c>
      <c r="BA94" s="19">
        <v>76605.58</v>
      </c>
      <c r="BB94" s="21">
        <v>89.99</v>
      </c>
      <c r="BC94" s="21">
        <v>79.850616071309702</v>
      </c>
      <c r="BD94" s="21">
        <v>11</v>
      </c>
      <c r="BE94" s="21"/>
      <c r="BF94" s="17" t="s">
        <v>75</v>
      </c>
      <c r="BG94" s="14"/>
      <c r="BH94" s="17" t="s">
        <v>281</v>
      </c>
      <c r="BI94" s="17" t="s">
        <v>238</v>
      </c>
      <c r="BJ94" s="17" t="s">
        <v>282</v>
      </c>
      <c r="BK94" s="17" t="s">
        <v>84</v>
      </c>
      <c r="BL94" s="15" t="s">
        <v>80</v>
      </c>
      <c r="BM94" s="21">
        <v>528892.41301799996</v>
      </c>
      <c r="BN94" s="15" t="s">
        <v>81</v>
      </c>
      <c r="BO94" s="21"/>
      <c r="BP94" s="22">
        <v>38621</v>
      </c>
      <c r="BQ94" s="22">
        <v>45921</v>
      </c>
      <c r="BR94" s="21">
        <v>24135.34</v>
      </c>
      <c r="BS94" s="21">
        <v>15.35</v>
      </c>
      <c r="BT94" s="21">
        <v>45.08</v>
      </c>
    </row>
    <row r="95" spans="1:72" s="1" customFormat="1" ht="18.2" customHeight="1" x14ac:dyDescent="0.15">
      <c r="A95" s="5">
        <v>93</v>
      </c>
      <c r="B95" s="6" t="s">
        <v>114</v>
      </c>
      <c r="C95" s="6" t="s">
        <v>73</v>
      </c>
      <c r="D95" s="7">
        <v>45078</v>
      </c>
      <c r="E95" s="8" t="s">
        <v>283</v>
      </c>
      <c r="F95" s="9">
        <v>176</v>
      </c>
      <c r="G95" s="9">
        <v>175</v>
      </c>
      <c r="H95" s="10">
        <v>48063.44</v>
      </c>
      <c r="I95" s="10">
        <v>32423.75</v>
      </c>
      <c r="J95" s="10">
        <v>0</v>
      </c>
      <c r="K95" s="10">
        <v>80487.19</v>
      </c>
      <c r="L95" s="10">
        <v>363.59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80487.19</v>
      </c>
      <c r="T95" s="10">
        <v>106220.25</v>
      </c>
      <c r="U95" s="10">
        <v>424.16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106644.41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2223.4290000000001</v>
      </c>
      <c r="AR95" s="10">
        <v>0</v>
      </c>
      <c r="AS95" s="10">
        <v>0</v>
      </c>
      <c r="AT95" s="10">
        <v>0</v>
      </c>
      <c r="AU95" s="10">
        <f t="shared" si="1"/>
        <v>2223.4290000000001</v>
      </c>
      <c r="AV95" s="10">
        <v>32787.339999999997</v>
      </c>
      <c r="AW95" s="10">
        <v>106644.41</v>
      </c>
      <c r="AX95" s="11">
        <v>88</v>
      </c>
      <c r="AY95" s="11">
        <v>300</v>
      </c>
      <c r="AZ95" s="10">
        <v>333153.44</v>
      </c>
      <c r="BA95" s="10">
        <v>82867</v>
      </c>
      <c r="BB95" s="12">
        <v>89.1</v>
      </c>
      <c r="BC95" s="12">
        <v>86.541188036250901</v>
      </c>
      <c r="BD95" s="12">
        <v>10.59</v>
      </c>
      <c r="BE95" s="12"/>
      <c r="BF95" s="8" t="s">
        <v>75</v>
      </c>
      <c r="BG95" s="5"/>
      <c r="BH95" s="8" t="s">
        <v>76</v>
      </c>
      <c r="BI95" s="8" t="s">
        <v>83</v>
      </c>
      <c r="BJ95" s="8" t="s">
        <v>278</v>
      </c>
      <c r="BK95" s="8" t="s">
        <v>84</v>
      </c>
      <c r="BL95" s="6" t="s">
        <v>80</v>
      </c>
      <c r="BM95" s="12">
        <v>626252.79625944002</v>
      </c>
      <c r="BN95" s="6" t="s">
        <v>81</v>
      </c>
      <c r="BO95" s="12"/>
      <c r="BP95" s="13">
        <v>38618</v>
      </c>
      <c r="BQ95" s="13">
        <v>47743</v>
      </c>
      <c r="BR95" s="12">
        <v>33852.03</v>
      </c>
      <c r="BS95" s="12">
        <v>17.25</v>
      </c>
      <c r="BT95" s="12">
        <v>45.17</v>
      </c>
    </row>
    <row r="96" spans="1:72" s="1" customFormat="1" ht="18.2" customHeight="1" x14ac:dyDescent="0.15">
      <c r="A96" s="14">
        <v>94</v>
      </c>
      <c r="B96" s="15" t="s">
        <v>114</v>
      </c>
      <c r="C96" s="15" t="s">
        <v>73</v>
      </c>
      <c r="D96" s="16">
        <v>45078</v>
      </c>
      <c r="E96" s="17" t="s">
        <v>284</v>
      </c>
      <c r="F96" s="18">
        <v>118</v>
      </c>
      <c r="G96" s="18">
        <v>117</v>
      </c>
      <c r="H96" s="19">
        <v>58164.45</v>
      </c>
      <c r="I96" s="19">
        <v>45332.23</v>
      </c>
      <c r="J96" s="19">
        <v>0</v>
      </c>
      <c r="K96" s="19">
        <v>103496.68</v>
      </c>
      <c r="L96" s="19">
        <v>609.51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103496.68</v>
      </c>
      <c r="T96" s="19">
        <v>84247.67</v>
      </c>
      <c r="U96" s="19">
        <v>493.43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84741.1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f t="shared" si="1"/>
        <v>0</v>
      </c>
      <c r="AV96" s="19">
        <v>45941.74</v>
      </c>
      <c r="AW96" s="19">
        <v>84741.1</v>
      </c>
      <c r="AX96" s="20">
        <v>71</v>
      </c>
      <c r="AY96" s="20">
        <v>300</v>
      </c>
      <c r="AZ96" s="19">
        <v>490016.07</v>
      </c>
      <c r="BA96" s="19">
        <v>119700</v>
      </c>
      <c r="BB96" s="21">
        <v>90</v>
      </c>
      <c r="BC96" s="21">
        <v>77.817052631579003</v>
      </c>
      <c r="BD96" s="21">
        <v>10.18</v>
      </c>
      <c r="BE96" s="21"/>
      <c r="BF96" s="17" t="s">
        <v>75</v>
      </c>
      <c r="BG96" s="14"/>
      <c r="BH96" s="17" t="s">
        <v>76</v>
      </c>
      <c r="BI96" s="17" t="s">
        <v>141</v>
      </c>
      <c r="BJ96" s="17" t="s">
        <v>285</v>
      </c>
      <c r="BK96" s="17" t="s">
        <v>84</v>
      </c>
      <c r="BL96" s="15" t="s">
        <v>80</v>
      </c>
      <c r="BM96" s="21">
        <v>805284.48382367997</v>
      </c>
      <c r="BN96" s="15" t="s">
        <v>81</v>
      </c>
      <c r="BO96" s="21"/>
      <c r="BP96" s="22">
        <v>38622</v>
      </c>
      <c r="BQ96" s="22">
        <v>47747</v>
      </c>
      <c r="BR96" s="21">
        <v>26924</v>
      </c>
      <c r="BS96" s="21">
        <v>25.66</v>
      </c>
      <c r="BT96" s="21">
        <v>45.18</v>
      </c>
    </row>
    <row r="97" spans="1:72" s="1" customFormat="1" ht="18.2" customHeight="1" x14ac:dyDescent="0.15">
      <c r="A97" s="5">
        <v>95</v>
      </c>
      <c r="B97" s="6" t="s">
        <v>114</v>
      </c>
      <c r="C97" s="6" t="s">
        <v>73</v>
      </c>
      <c r="D97" s="7">
        <v>45078</v>
      </c>
      <c r="E97" s="8" t="s">
        <v>286</v>
      </c>
      <c r="F97" s="9">
        <v>124</v>
      </c>
      <c r="G97" s="9">
        <v>123</v>
      </c>
      <c r="H97" s="10">
        <v>52829.71</v>
      </c>
      <c r="I97" s="10">
        <v>30048.639999999999</v>
      </c>
      <c r="J97" s="10">
        <v>0</v>
      </c>
      <c r="K97" s="10">
        <v>82878.350000000006</v>
      </c>
      <c r="L97" s="10">
        <v>399.6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82878.350000000006</v>
      </c>
      <c r="T97" s="10">
        <v>77313.05</v>
      </c>
      <c r="U97" s="10">
        <v>466.22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77779.27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v>0</v>
      </c>
      <c r="AU97" s="10">
        <f t="shared" si="1"/>
        <v>0</v>
      </c>
      <c r="AV97" s="10">
        <v>30448.240000000002</v>
      </c>
      <c r="AW97" s="10">
        <v>77779.27</v>
      </c>
      <c r="AX97" s="11">
        <v>88</v>
      </c>
      <c r="AY97" s="11">
        <v>300</v>
      </c>
      <c r="AZ97" s="10">
        <v>365000</v>
      </c>
      <c r="BA97" s="10">
        <v>91080</v>
      </c>
      <c r="BB97" s="12">
        <v>89.99</v>
      </c>
      <c r="BC97" s="12">
        <v>81.886503255379907</v>
      </c>
      <c r="BD97" s="12">
        <v>10.59</v>
      </c>
      <c r="BE97" s="12"/>
      <c r="BF97" s="8" t="s">
        <v>75</v>
      </c>
      <c r="BG97" s="5"/>
      <c r="BH97" s="8" t="s">
        <v>76</v>
      </c>
      <c r="BI97" s="8" t="s">
        <v>83</v>
      </c>
      <c r="BJ97" s="8" t="s">
        <v>136</v>
      </c>
      <c r="BK97" s="8" t="s">
        <v>84</v>
      </c>
      <c r="BL97" s="6" t="s">
        <v>80</v>
      </c>
      <c r="BM97" s="12">
        <v>644857.87659959996</v>
      </c>
      <c r="BN97" s="6" t="s">
        <v>81</v>
      </c>
      <c r="BO97" s="12"/>
      <c r="BP97" s="13">
        <v>38624</v>
      </c>
      <c r="BQ97" s="13">
        <v>47749</v>
      </c>
      <c r="BR97" s="12">
        <v>28156.02</v>
      </c>
      <c r="BS97" s="12">
        <v>18.95</v>
      </c>
      <c r="BT97" s="12">
        <v>45.13</v>
      </c>
    </row>
    <row r="98" spans="1:72" s="1" customFormat="1" ht="18.2" customHeight="1" x14ac:dyDescent="0.15">
      <c r="A98" s="14">
        <v>96</v>
      </c>
      <c r="B98" s="15" t="s">
        <v>114</v>
      </c>
      <c r="C98" s="15" t="s">
        <v>73</v>
      </c>
      <c r="D98" s="16">
        <v>45078</v>
      </c>
      <c r="E98" s="17" t="s">
        <v>287</v>
      </c>
      <c r="F98" s="18">
        <v>159</v>
      </c>
      <c r="G98" s="18">
        <v>158</v>
      </c>
      <c r="H98" s="19">
        <v>41017.449999999997</v>
      </c>
      <c r="I98" s="19">
        <v>26458.13</v>
      </c>
      <c r="J98" s="19">
        <v>0</v>
      </c>
      <c r="K98" s="19">
        <v>67475.58</v>
      </c>
      <c r="L98" s="19">
        <v>310.22000000000003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67475.58</v>
      </c>
      <c r="T98" s="19">
        <v>80021.05</v>
      </c>
      <c r="U98" s="19">
        <v>361.98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80383.03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f t="shared" si="1"/>
        <v>0</v>
      </c>
      <c r="AV98" s="19">
        <v>26768.35</v>
      </c>
      <c r="AW98" s="19">
        <v>80383.03</v>
      </c>
      <c r="AX98" s="20">
        <v>89</v>
      </c>
      <c r="AY98" s="20">
        <v>300</v>
      </c>
      <c r="AZ98" s="19">
        <v>301932.44</v>
      </c>
      <c r="BA98" s="19">
        <v>70712.399999999994</v>
      </c>
      <c r="BB98" s="21">
        <v>84</v>
      </c>
      <c r="BC98" s="21">
        <v>80.154947647088804</v>
      </c>
      <c r="BD98" s="21">
        <v>10.59</v>
      </c>
      <c r="BE98" s="21"/>
      <c r="BF98" s="17" t="s">
        <v>75</v>
      </c>
      <c r="BG98" s="14"/>
      <c r="BH98" s="17" t="s">
        <v>76</v>
      </c>
      <c r="BI98" s="17" t="s">
        <v>83</v>
      </c>
      <c r="BJ98" s="17" t="s">
        <v>278</v>
      </c>
      <c r="BK98" s="17" t="s">
        <v>84</v>
      </c>
      <c r="BL98" s="15" t="s">
        <v>80</v>
      </c>
      <c r="BM98" s="21">
        <v>525012.37345008005</v>
      </c>
      <c r="BN98" s="15" t="s">
        <v>81</v>
      </c>
      <c r="BO98" s="21"/>
      <c r="BP98" s="22">
        <v>38625</v>
      </c>
      <c r="BQ98" s="22">
        <v>47750</v>
      </c>
      <c r="BR98" s="21">
        <v>26744.36</v>
      </c>
      <c r="BS98" s="21">
        <v>14.72</v>
      </c>
      <c r="BT98" s="21">
        <v>45.13</v>
      </c>
    </row>
    <row r="99" spans="1:72" s="1" customFormat="1" ht="18.2" customHeight="1" x14ac:dyDescent="0.15">
      <c r="A99" s="5">
        <v>97</v>
      </c>
      <c r="B99" s="6" t="s">
        <v>114</v>
      </c>
      <c r="C99" s="6" t="s">
        <v>73</v>
      </c>
      <c r="D99" s="7">
        <v>45078</v>
      </c>
      <c r="E99" s="8" t="s">
        <v>288</v>
      </c>
      <c r="F99" s="9">
        <v>152</v>
      </c>
      <c r="G99" s="9">
        <v>151</v>
      </c>
      <c r="H99" s="10">
        <v>95055.79</v>
      </c>
      <c r="I99" s="10">
        <v>59080.38</v>
      </c>
      <c r="J99" s="10">
        <v>0</v>
      </c>
      <c r="K99" s="10">
        <v>154136.17000000001</v>
      </c>
      <c r="L99" s="10">
        <v>707.46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154136.17000000001</v>
      </c>
      <c r="T99" s="10">
        <v>175357.96</v>
      </c>
      <c r="U99" s="10">
        <v>838.87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176196.83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f t="shared" si="1"/>
        <v>0</v>
      </c>
      <c r="AV99" s="10">
        <v>59787.839999999997</v>
      </c>
      <c r="AW99" s="10">
        <v>176196.83</v>
      </c>
      <c r="AX99" s="11">
        <v>89</v>
      </c>
      <c r="AY99" s="11">
        <v>300</v>
      </c>
      <c r="AZ99" s="10">
        <v>650000</v>
      </c>
      <c r="BA99" s="10">
        <v>162665.65</v>
      </c>
      <c r="BB99" s="12">
        <v>90</v>
      </c>
      <c r="BC99" s="12">
        <v>85.280790996747001</v>
      </c>
      <c r="BD99" s="12">
        <v>10.59</v>
      </c>
      <c r="BE99" s="12"/>
      <c r="BF99" s="8" t="s">
        <v>265</v>
      </c>
      <c r="BG99" s="5"/>
      <c r="BH99" s="8" t="s">
        <v>86</v>
      </c>
      <c r="BI99" s="8" t="s">
        <v>235</v>
      </c>
      <c r="BJ99" s="8" t="s">
        <v>272</v>
      </c>
      <c r="BK99" s="8" t="s">
        <v>84</v>
      </c>
      <c r="BL99" s="6" t="s">
        <v>80</v>
      </c>
      <c r="BM99" s="12">
        <v>1199299.01226792</v>
      </c>
      <c r="BN99" s="6" t="s">
        <v>81</v>
      </c>
      <c r="BO99" s="12"/>
      <c r="BP99" s="13">
        <v>38643</v>
      </c>
      <c r="BQ99" s="13">
        <v>47768</v>
      </c>
      <c r="BR99" s="12">
        <v>56577.96</v>
      </c>
      <c r="BS99" s="12">
        <v>33.85</v>
      </c>
      <c r="BT99" s="12">
        <v>44.99</v>
      </c>
    </row>
    <row r="100" spans="1:72" s="1" customFormat="1" ht="18.2" customHeight="1" x14ac:dyDescent="0.15">
      <c r="A100" s="14">
        <v>98</v>
      </c>
      <c r="B100" s="15" t="s">
        <v>114</v>
      </c>
      <c r="C100" s="15" t="s">
        <v>73</v>
      </c>
      <c r="D100" s="16">
        <v>45078</v>
      </c>
      <c r="E100" s="17" t="s">
        <v>289</v>
      </c>
      <c r="F100" s="18">
        <v>174</v>
      </c>
      <c r="G100" s="18">
        <v>173</v>
      </c>
      <c r="H100" s="19">
        <v>27491.96</v>
      </c>
      <c r="I100" s="19">
        <v>76273.22</v>
      </c>
      <c r="J100" s="19">
        <v>0</v>
      </c>
      <c r="K100" s="19">
        <v>103765.18</v>
      </c>
      <c r="L100" s="19">
        <v>840.28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103765.18</v>
      </c>
      <c r="T100" s="19">
        <v>110515.76</v>
      </c>
      <c r="U100" s="19">
        <v>233.22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110748.98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9">
        <v>0</v>
      </c>
      <c r="AU100" s="19">
        <f t="shared" si="1"/>
        <v>0</v>
      </c>
      <c r="AV100" s="19">
        <v>77113.5</v>
      </c>
      <c r="AW100" s="19">
        <v>110748.98</v>
      </c>
      <c r="AX100" s="20">
        <v>29</v>
      </c>
      <c r="AY100" s="20">
        <v>240</v>
      </c>
      <c r="AZ100" s="19">
        <v>482000</v>
      </c>
      <c r="BA100" s="19">
        <v>109879.21</v>
      </c>
      <c r="BB100" s="21">
        <v>82.06</v>
      </c>
      <c r="BC100" s="21">
        <v>77.493919648675998</v>
      </c>
      <c r="BD100" s="21">
        <v>10.18</v>
      </c>
      <c r="BE100" s="21"/>
      <c r="BF100" s="17" t="s">
        <v>265</v>
      </c>
      <c r="BG100" s="14"/>
      <c r="BH100" s="17" t="s">
        <v>281</v>
      </c>
      <c r="BI100" s="17" t="s">
        <v>290</v>
      </c>
      <c r="BJ100" s="17" t="s">
        <v>291</v>
      </c>
      <c r="BK100" s="17" t="s">
        <v>84</v>
      </c>
      <c r="BL100" s="15" t="s">
        <v>80</v>
      </c>
      <c r="BM100" s="21">
        <v>807373.62217968004</v>
      </c>
      <c r="BN100" s="15" t="s">
        <v>81</v>
      </c>
      <c r="BO100" s="21"/>
      <c r="BP100" s="22">
        <v>38656</v>
      </c>
      <c r="BQ100" s="22">
        <v>45956</v>
      </c>
      <c r="BR100" s="21">
        <v>41394.550000000003</v>
      </c>
      <c r="BS100" s="21">
        <v>23.72</v>
      </c>
      <c r="BT100" s="21">
        <v>44.94</v>
      </c>
    </row>
    <row r="101" spans="1:72" s="1" customFormat="1" ht="18.2" customHeight="1" x14ac:dyDescent="0.15">
      <c r="A101" s="5">
        <v>99</v>
      </c>
      <c r="B101" s="6" t="s">
        <v>114</v>
      </c>
      <c r="C101" s="6" t="s">
        <v>73</v>
      </c>
      <c r="D101" s="7">
        <v>45078</v>
      </c>
      <c r="E101" s="8" t="s">
        <v>292</v>
      </c>
      <c r="F101" s="9">
        <v>0</v>
      </c>
      <c r="G101" s="9">
        <v>0</v>
      </c>
      <c r="H101" s="10">
        <v>78415.350000000006</v>
      </c>
      <c r="I101" s="10">
        <v>0</v>
      </c>
      <c r="J101" s="10">
        <v>0.03</v>
      </c>
      <c r="K101" s="10">
        <v>78415.350000000006</v>
      </c>
      <c r="L101" s="10">
        <v>581.94000000000005</v>
      </c>
      <c r="M101" s="10">
        <v>0</v>
      </c>
      <c r="N101" s="10">
        <v>0</v>
      </c>
      <c r="O101" s="10">
        <v>0</v>
      </c>
      <c r="P101" s="10">
        <v>581.94000000000005</v>
      </c>
      <c r="Q101" s="10">
        <v>0</v>
      </c>
      <c r="R101" s="10">
        <v>0</v>
      </c>
      <c r="S101" s="10">
        <v>77833.41</v>
      </c>
      <c r="T101" s="10">
        <v>0</v>
      </c>
      <c r="U101" s="10">
        <v>692.02</v>
      </c>
      <c r="V101" s="10">
        <v>0</v>
      </c>
      <c r="W101" s="10">
        <v>0</v>
      </c>
      <c r="X101" s="10">
        <v>692.02</v>
      </c>
      <c r="Y101" s="10">
        <v>0</v>
      </c>
      <c r="Z101" s="10">
        <v>0</v>
      </c>
      <c r="AA101" s="10">
        <v>0</v>
      </c>
      <c r="AB101" s="10">
        <v>27.89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65.09</v>
      </c>
      <c r="AI101" s="10">
        <v>179.19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1E-3</v>
      </c>
      <c r="AR101" s="10">
        <v>0</v>
      </c>
      <c r="AS101" s="10">
        <v>0</v>
      </c>
      <c r="AT101" s="10">
        <v>0</v>
      </c>
      <c r="AU101" s="10">
        <f t="shared" si="1"/>
        <v>1546.1010000000001</v>
      </c>
      <c r="AV101" s="10">
        <v>0</v>
      </c>
      <c r="AW101" s="10">
        <v>0</v>
      </c>
      <c r="AX101" s="11">
        <v>90</v>
      </c>
      <c r="AY101" s="11">
        <v>300</v>
      </c>
      <c r="AZ101" s="10">
        <v>650000</v>
      </c>
      <c r="BA101" s="10">
        <v>134013.72</v>
      </c>
      <c r="BB101" s="12">
        <v>74.23</v>
      </c>
      <c r="BC101" s="12">
        <v>43.111809927371603</v>
      </c>
      <c r="BD101" s="12">
        <v>10.59</v>
      </c>
      <c r="BE101" s="12"/>
      <c r="BF101" s="8" t="s">
        <v>265</v>
      </c>
      <c r="BG101" s="5"/>
      <c r="BH101" s="8" t="s">
        <v>86</v>
      </c>
      <c r="BI101" s="8" t="s">
        <v>235</v>
      </c>
      <c r="BJ101" s="8" t="s">
        <v>272</v>
      </c>
      <c r="BK101" s="8" t="s">
        <v>79</v>
      </c>
      <c r="BL101" s="6" t="s">
        <v>80</v>
      </c>
      <c r="BM101" s="12">
        <v>605604.32852615998</v>
      </c>
      <c r="BN101" s="6" t="s">
        <v>81</v>
      </c>
      <c r="BO101" s="12"/>
      <c r="BP101" s="13">
        <v>38658</v>
      </c>
      <c r="BQ101" s="13">
        <v>47783</v>
      </c>
      <c r="BR101" s="12">
        <v>0</v>
      </c>
      <c r="BS101" s="12">
        <v>27.89</v>
      </c>
      <c r="BT101" s="12">
        <v>0</v>
      </c>
    </row>
    <row r="102" spans="1:72" s="1" customFormat="1" ht="18.2" customHeight="1" x14ac:dyDescent="0.15">
      <c r="A102" s="14">
        <v>100</v>
      </c>
      <c r="B102" s="15" t="s">
        <v>114</v>
      </c>
      <c r="C102" s="15" t="s">
        <v>73</v>
      </c>
      <c r="D102" s="16">
        <v>45078</v>
      </c>
      <c r="E102" s="17" t="s">
        <v>293</v>
      </c>
      <c r="F102" s="18">
        <v>144</v>
      </c>
      <c r="G102" s="18">
        <v>143</v>
      </c>
      <c r="H102" s="19">
        <v>95642.36</v>
      </c>
      <c r="I102" s="19">
        <v>56970.94</v>
      </c>
      <c r="J102" s="19">
        <v>0</v>
      </c>
      <c r="K102" s="19">
        <v>152613.29999999999</v>
      </c>
      <c r="L102" s="19">
        <v>700.41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152613.29999999999</v>
      </c>
      <c r="T102" s="19">
        <v>165396.84</v>
      </c>
      <c r="U102" s="19">
        <v>844.04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166240.88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f t="shared" si="1"/>
        <v>0</v>
      </c>
      <c r="AV102" s="19">
        <v>57671.35</v>
      </c>
      <c r="AW102" s="19">
        <v>166240.88</v>
      </c>
      <c r="AX102" s="20">
        <v>90</v>
      </c>
      <c r="AY102" s="20">
        <v>300</v>
      </c>
      <c r="AZ102" s="19">
        <v>650000</v>
      </c>
      <c r="BA102" s="19">
        <v>162468.14000000001</v>
      </c>
      <c r="BB102" s="21">
        <v>90</v>
      </c>
      <c r="BC102" s="21">
        <v>84.540864442714707</v>
      </c>
      <c r="BD102" s="21">
        <v>10.59</v>
      </c>
      <c r="BE102" s="21"/>
      <c r="BF102" s="17" t="s">
        <v>75</v>
      </c>
      <c r="BG102" s="14"/>
      <c r="BH102" s="17" t="s">
        <v>86</v>
      </c>
      <c r="BI102" s="17" t="s">
        <v>235</v>
      </c>
      <c r="BJ102" s="17" t="s">
        <v>272</v>
      </c>
      <c r="BK102" s="17" t="s">
        <v>84</v>
      </c>
      <c r="BL102" s="15" t="s">
        <v>80</v>
      </c>
      <c r="BM102" s="21">
        <v>1187449.9019208001</v>
      </c>
      <c r="BN102" s="15" t="s">
        <v>81</v>
      </c>
      <c r="BO102" s="21"/>
      <c r="BP102" s="22">
        <v>38658</v>
      </c>
      <c r="BQ102" s="22">
        <v>47783</v>
      </c>
      <c r="BR102" s="21">
        <v>53333.09</v>
      </c>
      <c r="BS102" s="21">
        <v>33.81</v>
      </c>
      <c r="BT102" s="21">
        <v>44.94</v>
      </c>
    </row>
    <row r="103" spans="1:72" s="1" customFormat="1" ht="18.2" customHeight="1" x14ac:dyDescent="0.15">
      <c r="A103" s="5">
        <v>101</v>
      </c>
      <c r="B103" s="6" t="s">
        <v>114</v>
      </c>
      <c r="C103" s="6" t="s">
        <v>73</v>
      </c>
      <c r="D103" s="7">
        <v>45078</v>
      </c>
      <c r="E103" s="8" t="s">
        <v>294</v>
      </c>
      <c r="F103" s="9">
        <v>47</v>
      </c>
      <c r="G103" s="9">
        <v>46</v>
      </c>
      <c r="H103" s="10">
        <v>42884.52</v>
      </c>
      <c r="I103" s="10">
        <v>12056.24</v>
      </c>
      <c r="J103" s="10">
        <v>0</v>
      </c>
      <c r="K103" s="10">
        <v>54940.76</v>
      </c>
      <c r="L103" s="10">
        <v>314.54000000000002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54940.76</v>
      </c>
      <c r="T103" s="10">
        <v>20028.02</v>
      </c>
      <c r="U103" s="10">
        <v>378.46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20406.48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f t="shared" si="1"/>
        <v>0</v>
      </c>
      <c r="AV103" s="10">
        <v>12370.78</v>
      </c>
      <c r="AW103" s="10">
        <v>20406.48</v>
      </c>
      <c r="AX103" s="11">
        <v>90</v>
      </c>
      <c r="AY103" s="11">
        <v>300</v>
      </c>
      <c r="AZ103" s="10">
        <v>292400</v>
      </c>
      <c r="BA103" s="10">
        <v>72900</v>
      </c>
      <c r="BB103" s="12">
        <v>89.79</v>
      </c>
      <c r="BC103" s="12">
        <v>67.669833201646099</v>
      </c>
      <c r="BD103" s="12">
        <v>10.59</v>
      </c>
      <c r="BE103" s="12"/>
      <c r="BF103" s="8" t="s">
        <v>75</v>
      </c>
      <c r="BG103" s="5"/>
      <c r="BH103" s="8" t="s">
        <v>120</v>
      </c>
      <c r="BI103" s="8" t="s">
        <v>295</v>
      </c>
      <c r="BJ103" s="8" t="s">
        <v>270</v>
      </c>
      <c r="BK103" s="8" t="s">
        <v>84</v>
      </c>
      <c r="BL103" s="6" t="s">
        <v>80</v>
      </c>
      <c r="BM103" s="12">
        <v>427481.74682976003</v>
      </c>
      <c r="BN103" s="6" t="s">
        <v>81</v>
      </c>
      <c r="BO103" s="12"/>
      <c r="BP103" s="13">
        <v>38660</v>
      </c>
      <c r="BQ103" s="13">
        <v>47785</v>
      </c>
      <c r="BR103" s="12">
        <v>9232.84</v>
      </c>
      <c r="BS103" s="12">
        <v>15.17</v>
      </c>
      <c r="BT103" s="12">
        <v>44.94</v>
      </c>
    </row>
    <row r="104" spans="1:72" s="1" customFormat="1" ht="18.2" customHeight="1" x14ac:dyDescent="0.15">
      <c r="A104" s="14">
        <v>102</v>
      </c>
      <c r="B104" s="15" t="s">
        <v>114</v>
      </c>
      <c r="C104" s="15" t="s">
        <v>73</v>
      </c>
      <c r="D104" s="16">
        <v>45078</v>
      </c>
      <c r="E104" s="17" t="s">
        <v>296</v>
      </c>
      <c r="F104" s="18">
        <v>0</v>
      </c>
      <c r="G104" s="18">
        <v>0</v>
      </c>
      <c r="H104" s="19">
        <v>32350.12</v>
      </c>
      <c r="I104" s="19">
        <v>4.47</v>
      </c>
      <c r="J104" s="19">
        <v>0</v>
      </c>
      <c r="K104" s="19">
        <v>32354.59</v>
      </c>
      <c r="L104" s="19">
        <v>262.87</v>
      </c>
      <c r="M104" s="19">
        <v>0</v>
      </c>
      <c r="N104" s="19">
        <v>0</v>
      </c>
      <c r="O104" s="19">
        <v>4.47</v>
      </c>
      <c r="P104" s="19">
        <v>256.43</v>
      </c>
      <c r="Q104" s="19">
        <v>0</v>
      </c>
      <c r="R104" s="19">
        <v>0</v>
      </c>
      <c r="S104" s="19">
        <v>32093.69</v>
      </c>
      <c r="T104" s="19">
        <v>0</v>
      </c>
      <c r="U104" s="19">
        <v>285.49</v>
      </c>
      <c r="V104" s="19">
        <v>0</v>
      </c>
      <c r="W104" s="19">
        <v>0</v>
      </c>
      <c r="X104" s="19">
        <v>285.49</v>
      </c>
      <c r="Y104" s="19">
        <v>0</v>
      </c>
      <c r="Z104" s="19">
        <v>0</v>
      </c>
      <c r="AA104" s="19">
        <v>0</v>
      </c>
      <c r="AB104" s="19">
        <v>12</v>
      </c>
      <c r="AC104" s="19">
        <v>0</v>
      </c>
      <c r="AD104" s="19">
        <v>0</v>
      </c>
      <c r="AE104" s="19">
        <v>0</v>
      </c>
      <c r="AF104" s="19">
        <v>44.91</v>
      </c>
      <c r="AG104" s="19">
        <v>0</v>
      </c>
      <c r="AH104" s="19">
        <v>28.02</v>
      </c>
      <c r="AI104" s="19">
        <v>74.44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5.0000000000000001E-3</v>
      </c>
      <c r="AR104" s="19">
        <v>0</v>
      </c>
      <c r="AS104" s="19">
        <v>0</v>
      </c>
      <c r="AT104" s="19">
        <v>44.91</v>
      </c>
      <c r="AU104" s="19">
        <f t="shared" si="1"/>
        <v>660.85500000000013</v>
      </c>
      <c r="AV104" s="19">
        <v>6.44</v>
      </c>
      <c r="AW104" s="19">
        <v>0</v>
      </c>
      <c r="AX104" s="20">
        <v>90</v>
      </c>
      <c r="AY104" s="20">
        <v>300</v>
      </c>
      <c r="AZ104" s="19">
        <v>231000</v>
      </c>
      <c r="BA104" s="19">
        <v>57684.54</v>
      </c>
      <c r="BB104" s="21">
        <v>90</v>
      </c>
      <c r="BC104" s="21">
        <v>50.072898215015698</v>
      </c>
      <c r="BD104" s="21">
        <v>10.59</v>
      </c>
      <c r="BE104" s="21"/>
      <c r="BF104" s="17" t="s">
        <v>75</v>
      </c>
      <c r="BG104" s="14"/>
      <c r="BH104" s="17" t="s">
        <v>120</v>
      </c>
      <c r="BI104" s="17" t="s">
        <v>161</v>
      </c>
      <c r="BJ104" s="17" t="s">
        <v>121</v>
      </c>
      <c r="BK104" s="17" t="s">
        <v>79</v>
      </c>
      <c r="BL104" s="15" t="s">
        <v>80</v>
      </c>
      <c r="BM104" s="21">
        <v>249713.81290344</v>
      </c>
      <c r="BN104" s="15" t="s">
        <v>81</v>
      </c>
      <c r="BO104" s="21"/>
      <c r="BP104" s="22">
        <v>38666</v>
      </c>
      <c r="BQ104" s="22">
        <v>47791</v>
      </c>
      <c r="BR104" s="21">
        <v>0</v>
      </c>
      <c r="BS104" s="21">
        <v>12</v>
      </c>
      <c r="BT104" s="21">
        <v>44.91</v>
      </c>
    </row>
    <row r="105" spans="1:72" s="1" customFormat="1" ht="18.2" customHeight="1" x14ac:dyDescent="0.15">
      <c r="A105" s="5">
        <v>103</v>
      </c>
      <c r="B105" s="6" t="s">
        <v>114</v>
      </c>
      <c r="C105" s="6" t="s">
        <v>73</v>
      </c>
      <c r="D105" s="7">
        <v>45078</v>
      </c>
      <c r="E105" s="8" t="s">
        <v>297</v>
      </c>
      <c r="F105" s="9">
        <v>0</v>
      </c>
      <c r="G105" s="9">
        <v>0</v>
      </c>
      <c r="H105" s="10">
        <v>19410.22</v>
      </c>
      <c r="I105" s="10">
        <v>592.25</v>
      </c>
      <c r="J105" s="10">
        <v>0</v>
      </c>
      <c r="K105" s="10">
        <v>20002.47</v>
      </c>
      <c r="L105" s="10">
        <v>597.47</v>
      </c>
      <c r="M105" s="10">
        <v>0</v>
      </c>
      <c r="N105" s="10">
        <v>0</v>
      </c>
      <c r="O105" s="10">
        <v>592.25</v>
      </c>
      <c r="P105" s="10">
        <v>0</v>
      </c>
      <c r="Q105" s="10">
        <v>0</v>
      </c>
      <c r="R105" s="10">
        <v>0</v>
      </c>
      <c r="S105" s="10">
        <v>19410.22</v>
      </c>
      <c r="T105" s="10">
        <v>176.52</v>
      </c>
      <c r="U105" s="10">
        <v>171.3</v>
      </c>
      <c r="V105" s="10">
        <v>0</v>
      </c>
      <c r="W105" s="10">
        <v>176.52</v>
      </c>
      <c r="X105" s="10">
        <v>0</v>
      </c>
      <c r="Y105" s="10">
        <v>0</v>
      </c>
      <c r="Z105" s="10">
        <v>0</v>
      </c>
      <c r="AA105" s="10">
        <v>171.3</v>
      </c>
      <c r="AB105" s="10">
        <v>0</v>
      </c>
      <c r="AC105" s="10">
        <v>0</v>
      </c>
      <c r="AD105" s="10">
        <v>0</v>
      </c>
      <c r="AE105" s="10">
        <v>0</v>
      </c>
      <c r="AF105" s="10">
        <v>44.86</v>
      </c>
      <c r="AG105" s="10">
        <v>0</v>
      </c>
      <c r="AH105" s="10">
        <v>0</v>
      </c>
      <c r="AI105" s="10">
        <v>0.03</v>
      </c>
      <c r="AJ105" s="10">
        <v>16.05</v>
      </c>
      <c r="AK105" s="10">
        <v>0</v>
      </c>
      <c r="AL105" s="10">
        <v>0</v>
      </c>
      <c r="AM105" s="10">
        <v>0</v>
      </c>
      <c r="AN105" s="10">
        <v>0</v>
      </c>
      <c r="AO105" s="10">
        <v>34.14</v>
      </c>
      <c r="AP105" s="10">
        <v>98.92</v>
      </c>
      <c r="AQ105" s="10">
        <v>1E-3</v>
      </c>
      <c r="AR105" s="10">
        <v>0</v>
      </c>
      <c r="AS105" s="10">
        <v>0</v>
      </c>
      <c r="AT105" s="10">
        <v>0</v>
      </c>
      <c r="AU105" s="10">
        <f t="shared" si="1"/>
        <v>962.77099999999996</v>
      </c>
      <c r="AV105" s="10">
        <v>597.47</v>
      </c>
      <c r="AW105" s="10">
        <v>171.3</v>
      </c>
      <c r="AX105" s="11">
        <v>30</v>
      </c>
      <c r="AY105" s="11">
        <v>240</v>
      </c>
      <c r="AZ105" s="10">
        <v>310000</v>
      </c>
      <c r="BA105" s="10">
        <v>76538.149999999994</v>
      </c>
      <c r="BB105" s="12">
        <v>89.99</v>
      </c>
      <c r="BC105" s="12">
        <v>22.821634672382299</v>
      </c>
      <c r="BD105" s="12">
        <v>10.59</v>
      </c>
      <c r="BE105" s="12"/>
      <c r="BF105" s="8" t="s">
        <v>75</v>
      </c>
      <c r="BG105" s="5"/>
      <c r="BH105" s="8" t="s">
        <v>120</v>
      </c>
      <c r="BI105" s="8" t="s">
        <v>161</v>
      </c>
      <c r="BJ105" s="8" t="s">
        <v>121</v>
      </c>
      <c r="BK105" s="8" t="s">
        <v>79</v>
      </c>
      <c r="BL105" s="6" t="s">
        <v>80</v>
      </c>
      <c r="BM105" s="12">
        <v>151026.57393072001</v>
      </c>
      <c r="BN105" s="6" t="s">
        <v>81</v>
      </c>
      <c r="BO105" s="12"/>
      <c r="BP105" s="13">
        <v>38666</v>
      </c>
      <c r="BQ105" s="13">
        <v>45966</v>
      </c>
      <c r="BR105" s="12">
        <v>149.13999999999999</v>
      </c>
      <c r="BS105" s="12">
        <v>16.05</v>
      </c>
      <c r="BT105" s="12">
        <v>44.86</v>
      </c>
    </row>
    <row r="106" spans="1:72" s="1" customFormat="1" ht="18.2" customHeight="1" x14ac:dyDescent="0.15">
      <c r="A106" s="14">
        <v>104</v>
      </c>
      <c r="B106" s="15" t="s">
        <v>114</v>
      </c>
      <c r="C106" s="15" t="s">
        <v>73</v>
      </c>
      <c r="D106" s="16">
        <v>45078</v>
      </c>
      <c r="E106" s="17" t="s">
        <v>298</v>
      </c>
      <c r="F106" s="18">
        <v>8</v>
      </c>
      <c r="G106" s="18">
        <v>7</v>
      </c>
      <c r="H106" s="19">
        <v>33097.85</v>
      </c>
      <c r="I106" s="19">
        <v>1930.95</v>
      </c>
      <c r="J106" s="19">
        <v>0</v>
      </c>
      <c r="K106" s="19">
        <v>35028.800000000003</v>
      </c>
      <c r="L106" s="19">
        <v>251.05</v>
      </c>
      <c r="M106" s="19">
        <v>0</v>
      </c>
      <c r="N106" s="19">
        <v>0</v>
      </c>
      <c r="O106" s="19">
        <v>129.13</v>
      </c>
      <c r="P106" s="19">
        <v>0</v>
      </c>
      <c r="Q106" s="19">
        <v>0</v>
      </c>
      <c r="R106" s="19">
        <v>0</v>
      </c>
      <c r="S106" s="19">
        <v>34899.67</v>
      </c>
      <c r="T106" s="19">
        <v>2414.17</v>
      </c>
      <c r="U106" s="19">
        <v>292.08999999999997</v>
      </c>
      <c r="V106" s="19">
        <v>0</v>
      </c>
      <c r="W106" s="19">
        <v>309.13</v>
      </c>
      <c r="X106" s="19">
        <v>0</v>
      </c>
      <c r="Y106" s="19">
        <v>0</v>
      </c>
      <c r="Z106" s="19">
        <v>0</v>
      </c>
      <c r="AA106" s="19">
        <v>2397.13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11.89</v>
      </c>
      <c r="AK106" s="19">
        <v>0</v>
      </c>
      <c r="AL106" s="19">
        <v>0</v>
      </c>
      <c r="AM106" s="19">
        <v>43.12</v>
      </c>
      <c r="AN106" s="19">
        <v>0</v>
      </c>
      <c r="AO106" s="19">
        <v>27.75</v>
      </c>
      <c r="AP106" s="19">
        <v>73.87</v>
      </c>
      <c r="AQ106" s="19">
        <v>3.0000000000000001E-3</v>
      </c>
      <c r="AR106" s="19">
        <v>0</v>
      </c>
      <c r="AS106" s="19">
        <v>0</v>
      </c>
      <c r="AT106" s="19">
        <v>0</v>
      </c>
      <c r="AU106" s="19">
        <f t="shared" si="1"/>
        <v>594.89300000000003</v>
      </c>
      <c r="AV106" s="19">
        <v>2052.87</v>
      </c>
      <c r="AW106" s="19">
        <v>2397.13</v>
      </c>
      <c r="AX106" s="20">
        <v>90</v>
      </c>
      <c r="AY106" s="20">
        <v>300</v>
      </c>
      <c r="AZ106" s="19">
        <v>231000</v>
      </c>
      <c r="BA106" s="19">
        <v>57135.17</v>
      </c>
      <c r="BB106" s="21">
        <v>89.99</v>
      </c>
      <c r="BC106" s="21">
        <v>54.968267413923897</v>
      </c>
      <c r="BD106" s="21">
        <v>10.59</v>
      </c>
      <c r="BE106" s="21"/>
      <c r="BF106" s="17" t="s">
        <v>75</v>
      </c>
      <c r="BG106" s="14"/>
      <c r="BH106" s="17" t="s">
        <v>120</v>
      </c>
      <c r="BI106" s="17" t="s">
        <v>161</v>
      </c>
      <c r="BJ106" s="17" t="s">
        <v>121</v>
      </c>
      <c r="BK106" s="17" t="s">
        <v>84</v>
      </c>
      <c r="BL106" s="15" t="s">
        <v>80</v>
      </c>
      <c r="BM106" s="21">
        <v>271546.51474392001</v>
      </c>
      <c r="BN106" s="15" t="s">
        <v>81</v>
      </c>
      <c r="BO106" s="21"/>
      <c r="BP106" s="22">
        <v>38666</v>
      </c>
      <c r="BQ106" s="22">
        <v>47791</v>
      </c>
      <c r="BR106" s="21">
        <v>1281.4000000000001</v>
      </c>
      <c r="BS106" s="21">
        <v>11.89</v>
      </c>
      <c r="BT106" s="21">
        <v>44.91</v>
      </c>
    </row>
    <row r="107" spans="1:72" s="1" customFormat="1" ht="18.2" customHeight="1" x14ac:dyDescent="0.15">
      <c r="A107" s="5">
        <v>105</v>
      </c>
      <c r="B107" s="6" t="s">
        <v>114</v>
      </c>
      <c r="C107" s="6" t="s">
        <v>73</v>
      </c>
      <c r="D107" s="7">
        <v>45078</v>
      </c>
      <c r="E107" s="8" t="s">
        <v>299</v>
      </c>
      <c r="F107" s="9">
        <v>180</v>
      </c>
      <c r="G107" s="9">
        <v>179</v>
      </c>
      <c r="H107" s="10">
        <v>52184.76</v>
      </c>
      <c r="I107" s="10">
        <v>35752.74</v>
      </c>
      <c r="J107" s="10">
        <v>0</v>
      </c>
      <c r="K107" s="10">
        <v>87937.5</v>
      </c>
      <c r="L107" s="10">
        <v>388.73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87937.5</v>
      </c>
      <c r="T107" s="10">
        <v>113104.62</v>
      </c>
      <c r="U107" s="10">
        <v>442.7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113547.32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f t="shared" si="1"/>
        <v>0</v>
      </c>
      <c r="AV107" s="10">
        <v>36141.47</v>
      </c>
      <c r="AW107" s="10">
        <v>113547.32</v>
      </c>
      <c r="AX107" s="11">
        <v>90</v>
      </c>
      <c r="AY107" s="11">
        <v>300</v>
      </c>
      <c r="AZ107" s="10">
        <v>385833</v>
      </c>
      <c r="BA107" s="10">
        <v>90233.4</v>
      </c>
      <c r="BB107" s="12">
        <v>84.3</v>
      </c>
      <c r="BC107" s="12">
        <v>82.1550695197122</v>
      </c>
      <c r="BD107" s="12">
        <v>10.18</v>
      </c>
      <c r="BE107" s="12"/>
      <c r="BF107" s="8" t="s">
        <v>265</v>
      </c>
      <c r="BG107" s="5"/>
      <c r="BH107" s="8" t="s">
        <v>116</v>
      </c>
      <c r="BI107" s="8" t="s">
        <v>144</v>
      </c>
      <c r="BJ107" s="8" t="s">
        <v>300</v>
      </c>
      <c r="BK107" s="8" t="s">
        <v>84</v>
      </c>
      <c r="BL107" s="6" t="s">
        <v>80</v>
      </c>
      <c r="BM107" s="12">
        <v>684221.98950000003</v>
      </c>
      <c r="BN107" s="6" t="s">
        <v>81</v>
      </c>
      <c r="BO107" s="12"/>
      <c r="BP107" s="13">
        <v>38670</v>
      </c>
      <c r="BQ107" s="13">
        <v>47795</v>
      </c>
      <c r="BR107" s="12">
        <v>36610.949999999997</v>
      </c>
      <c r="BS107" s="12">
        <v>19.34</v>
      </c>
      <c r="BT107" s="12">
        <v>44.93</v>
      </c>
    </row>
    <row r="108" spans="1:72" s="1" customFormat="1" ht="18.2" customHeight="1" x14ac:dyDescent="0.15">
      <c r="A108" s="14">
        <v>106</v>
      </c>
      <c r="B108" s="15" t="s">
        <v>114</v>
      </c>
      <c r="C108" s="15" t="s">
        <v>73</v>
      </c>
      <c r="D108" s="16">
        <v>45078</v>
      </c>
      <c r="E108" s="17" t="s">
        <v>301</v>
      </c>
      <c r="F108" s="18">
        <v>147</v>
      </c>
      <c r="G108" s="18">
        <v>146</v>
      </c>
      <c r="H108" s="19">
        <v>36448.370000000003</v>
      </c>
      <c r="I108" s="19">
        <v>21871.64</v>
      </c>
      <c r="J108" s="19">
        <v>0</v>
      </c>
      <c r="K108" s="19">
        <v>58320.01</v>
      </c>
      <c r="L108" s="19">
        <v>266.89999999999998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58320.01</v>
      </c>
      <c r="T108" s="19">
        <v>64071.24</v>
      </c>
      <c r="U108" s="19">
        <v>321.66000000000003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64392.9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f t="shared" si="1"/>
        <v>0</v>
      </c>
      <c r="AV108" s="19">
        <v>22138.54</v>
      </c>
      <c r="AW108" s="19">
        <v>64392.9</v>
      </c>
      <c r="AX108" s="20">
        <v>90</v>
      </c>
      <c r="AY108" s="20">
        <v>300</v>
      </c>
      <c r="AZ108" s="19">
        <v>248000</v>
      </c>
      <c r="BA108" s="19">
        <v>61913.61</v>
      </c>
      <c r="BB108" s="21">
        <v>89.99</v>
      </c>
      <c r="BC108" s="21">
        <v>84.766785524216701</v>
      </c>
      <c r="BD108" s="21">
        <v>10.59</v>
      </c>
      <c r="BE108" s="21"/>
      <c r="BF108" s="17" t="s">
        <v>265</v>
      </c>
      <c r="BG108" s="14"/>
      <c r="BH108" s="17" t="s">
        <v>111</v>
      </c>
      <c r="BI108" s="17" t="s">
        <v>112</v>
      </c>
      <c r="BJ108" s="17" t="s">
        <v>302</v>
      </c>
      <c r="BK108" s="17" t="s">
        <v>84</v>
      </c>
      <c r="BL108" s="15" t="s">
        <v>80</v>
      </c>
      <c r="BM108" s="21">
        <v>453774.93412776</v>
      </c>
      <c r="BN108" s="15" t="s">
        <v>81</v>
      </c>
      <c r="BO108" s="21"/>
      <c r="BP108" s="22">
        <v>38673</v>
      </c>
      <c r="BQ108" s="22">
        <v>47798</v>
      </c>
      <c r="BR108" s="21">
        <v>21945.03</v>
      </c>
      <c r="BS108" s="21">
        <v>12.88</v>
      </c>
      <c r="BT108" s="21">
        <v>44.89</v>
      </c>
    </row>
    <row r="109" spans="1:72" s="1" customFormat="1" ht="18.2" customHeight="1" x14ac:dyDescent="0.15">
      <c r="A109" s="5">
        <v>107</v>
      </c>
      <c r="B109" s="6" t="s">
        <v>114</v>
      </c>
      <c r="C109" s="6" t="s">
        <v>73</v>
      </c>
      <c r="D109" s="7">
        <v>45078</v>
      </c>
      <c r="E109" s="8" t="s">
        <v>303</v>
      </c>
      <c r="F109" s="9">
        <v>160</v>
      </c>
      <c r="G109" s="9">
        <v>159</v>
      </c>
      <c r="H109" s="10">
        <v>57168.78</v>
      </c>
      <c r="I109" s="10">
        <v>37205.74</v>
      </c>
      <c r="J109" s="10">
        <v>0</v>
      </c>
      <c r="K109" s="10">
        <v>94374.52</v>
      </c>
      <c r="L109" s="10">
        <v>425.85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94374.52</v>
      </c>
      <c r="T109" s="10">
        <v>108527.07</v>
      </c>
      <c r="U109" s="10">
        <v>484.98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109012.05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37631.589999999997</v>
      </c>
      <c r="AW109" s="10">
        <v>109012.05</v>
      </c>
      <c r="AX109" s="11">
        <v>90</v>
      </c>
      <c r="AY109" s="11">
        <v>300</v>
      </c>
      <c r="AZ109" s="10">
        <v>416000</v>
      </c>
      <c r="BA109" s="10">
        <v>98850.62</v>
      </c>
      <c r="BB109" s="12">
        <v>88.99</v>
      </c>
      <c r="BC109" s="12">
        <v>84.960403230652503</v>
      </c>
      <c r="BD109" s="12">
        <v>10.18</v>
      </c>
      <c r="BE109" s="12"/>
      <c r="BF109" s="8" t="s">
        <v>265</v>
      </c>
      <c r="BG109" s="5"/>
      <c r="BH109" s="8" t="s">
        <v>76</v>
      </c>
      <c r="BI109" s="8" t="s">
        <v>77</v>
      </c>
      <c r="BJ109" s="8" t="s">
        <v>169</v>
      </c>
      <c r="BK109" s="8" t="s">
        <v>84</v>
      </c>
      <c r="BL109" s="6" t="s">
        <v>80</v>
      </c>
      <c r="BM109" s="12">
        <v>734307.00022752001</v>
      </c>
      <c r="BN109" s="6" t="s">
        <v>81</v>
      </c>
      <c r="BO109" s="12"/>
      <c r="BP109" s="13">
        <v>38674</v>
      </c>
      <c r="BQ109" s="13">
        <v>47799</v>
      </c>
      <c r="BR109" s="12">
        <v>39710.68</v>
      </c>
      <c r="BS109" s="12">
        <v>21.19</v>
      </c>
      <c r="BT109" s="12">
        <v>44.92</v>
      </c>
    </row>
    <row r="110" spans="1:72" s="1" customFormat="1" ht="18.2" customHeight="1" x14ac:dyDescent="0.15">
      <c r="A110" s="14">
        <v>108</v>
      </c>
      <c r="B110" s="15" t="s">
        <v>114</v>
      </c>
      <c r="C110" s="15" t="s">
        <v>73</v>
      </c>
      <c r="D110" s="16">
        <v>45078</v>
      </c>
      <c r="E110" s="17" t="s">
        <v>304</v>
      </c>
      <c r="F110" s="18">
        <v>139</v>
      </c>
      <c r="G110" s="18">
        <v>138</v>
      </c>
      <c r="H110" s="19">
        <v>31257.7</v>
      </c>
      <c r="I110" s="19">
        <v>18292.43</v>
      </c>
      <c r="J110" s="19">
        <v>0</v>
      </c>
      <c r="K110" s="19">
        <v>49550.13</v>
      </c>
      <c r="L110" s="19">
        <v>228.93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49550.13</v>
      </c>
      <c r="T110" s="19">
        <v>51871.98</v>
      </c>
      <c r="U110" s="19">
        <v>275.85000000000002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52147.83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9">
        <f t="shared" si="1"/>
        <v>0</v>
      </c>
      <c r="AV110" s="19">
        <v>18521.36</v>
      </c>
      <c r="AW110" s="19">
        <v>52147.83</v>
      </c>
      <c r="AX110" s="20">
        <v>90</v>
      </c>
      <c r="AY110" s="20">
        <v>300</v>
      </c>
      <c r="AZ110" s="19">
        <v>213000</v>
      </c>
      <c r="BA110" s="19">
        <v>53100</v>
      </c>
      <c r="BB110" s="21">
        <v>89.87</v>
      </c>
      <c r="BC110" s="21">
        <v>83.861962016949207</v>
      </c>
      <c r="BD110" s="21">
        <v>10.59</v>
      </c>
      <c r="BE110" s="21"/>
      <c r="BF110" s="17" t="s">
        <v>265</v>
      </c>
      <c r="BG110" s="14"/>
      <c r="BH110" s="17" t="s">
        <v>120</v>
      </c>
      <c r="BI110" s="17" t="s">
        <v>295</v>
      </c>
      <c r="BJ110" s="17" t="s">
        <v>270</v>
      </c>
      <c r="BK110" s="17" t="s">
        <v>84</v>
      </c>
      <c r="BL110" s="15" t="s">
        <v>80</v>
      </c>
      <c r="BM110" s="21">
        <v>385538.46230088</v>
      </c>
      <c r="BN110" s="15" t="s">
        <v>81</v>
      </c>
      <c r="BO110" s="21"/>
      <c r="BP110" s="22">
        <v>38674</v>
      </c>
      <c r="BQ110" s="22">
        <v>47799</v>
      </c>
      <c r="BR110" s="21">
        <v>18557.38</v>
      </c>
      <c r="BS110" s="21">
        <v>11.05</v>
      </c>
      <c r="BT110" s="21">
        <v>44.88</v>
      </c>
    </row>
    <row r="111" spans="1:72" s="1" customFormat="1" ht="18.2" customHeight="1" x14ac:dyDescent="0.15">
      <c r="A111" s="5">
        <v>109</v>
      </c>
      <c r="B111" s="6" t="s">
        <v>114</v>
      </c>
      <c r="C111" s="6" t="s">
        <v>73</v>
      </c>
      <c r="D111" s="7">
        <v>45078</v>
      </c>
      <c r="E111" s="8" t="s">
        <v>305</v>
      </c>
      <c r="F111" s="9">
        <v>24</v>
      </c>
      <c r="G111" s="9">
        <v>24</v>
      </c>
      <c r="H111" s="10">
        <v>14006.24</v>
      </c>
      <c r="I111" s="10">
        <v>9106.51</v>
      </c>
      <c r="J111" s="10">
        <v>0</v>
      </c>
      <c r="K111" s="10">
        <v>23112.75</v>
      </c>
      <c r="L111" s="10">
        <v>409.74</v>
      </c>
      <c r="M111" s="10">
        <v>0</v>
      </c>
      <c r="N111" s="10">
        <v>0</v>
      </c>
      <c r="O111" s="10">
        <v>279.18</v>
      </c>
      <c r="P111" s="10">
        <v>0</v>
      </c>
      <c r="Q111" s="10">
        <v>0</v>
      </c>
      <c r="R111" s="10">
        <v>0</v>
      </c>
      <c r="S111" s="10">
        <v>22833.57</v>
      </c>
      <c r="T111" s="10">
        <v>3973.07</v>
      </c>
      <c r="U111" s="10">
        <v>123.61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4096.68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51.91</v>
      </c>
      <c r="AN111" s="10">
        <v>0</v>
      </c>
      <c r="AO111" s="10">
        <v>0</v>
      </c>
      <c r="AP111" s="10">
        <v>39.729999999999997</v>
      </c>
      <c r="AQ111" s="10">
        <v>0</v>
      </c>
      <c r="AR111" s="10">
        <v>0</v>
      </c>
      <c r="AS111" s="10">
        <v>1.2849999999999999E-3</v>
      </c>
      <c r="AT111" s="10">
        <v>0</v>
      </c>
      <c r="AU111" s="10">
        <f t="shared" si="1"/>
        <v>370.818715</v>
      </c>
      <c r="AV111" s="10">
        <v>9237.07</v>
      </c>
      <c r="AW111" s="10">
        <v>4096.68</v>
      </c>
      <c r="AX111" s="11">
        <v>30</v>
      </c>
      <c r="AY111" s="11">
        <v>240</v>
      </c>
      <c r="AZ111" s="10">
        <v>213500</v>
      </c>
      <c r="BA111" s="10">
        <v>53100</v>
      </c>
      <c r="BB111" s="12">
        <v>89.87</v>
      </c>
      <c r="BC111" s="12">
        <v>38.645064706214697</v>
      </c>
      <c r="BD111" s="12">
        <v>10.59</v>
      </c>
      <c r="BE111" s="12"/>
      <c r="BF111" s="8" t="s">
        <v>265</v>
      </c>
      <c r="BG111" s="5"/>
      <c r="BH111" s="8" t="s">
        <v>120</v>
      </c>
      <c r="BI111" s="8" t="s">
        <v>295</v>
      </c>
      <c r="BJ111" s="8" t="s">
        <v>270</v>
      </c>
      <c r="BK111" s="8" t="s">
        <v>84</v>
      </c>
      <c r="BL111" s="6" t="s">
        <v>80</v>
      </c>
      <c r="BM111" s="12">
        <v>177662.89345032</v>
      </c>
      <c r="BN111" s="6" t="s">
        <v>81</v>
      </c>
      <c r="BO111" s="12"/>
      <c r="BP111" s="13">
        <v>38674</v>
      </c>
      <c r="BQ111" s="13">
        <v>45974</v>
      </c>
      <c r="BR111" s="12">
        <v>3720.52</v>
      </c>
      <c r="BS111" s="12">
        <v>11.13</v>
      </c>
      <c r="BT111" s="12">
        <v>44.85</v>
      </c>
    </row>
    <row r="112" spans="1:72" s="1" customFormat="1" ht="18.2" customHeight="1" x14ac:dyDescent="0.15">
      <c r="A112" s="14">
        <v>110</v>
      </c>
      <c r="B112" s="15" t="s">
        <v>114</v>
      </c>
      <c r="C112" s="15" t="s">
        <v>73</v>
      </c>
      <c r="D112" s="16">
        <v>45078</v>
      </c>
      <c r="E112" s="17" t="s">
        <v>306</v>
      </c>
      <c r="F112" s="18">
        <v>1</v>
      </c>
      <c r="G112" s="18">
        <v>0</v>
      </c>
      <c r="H112" s="19">
        <v>65128.26</v>
      </c>
      <c r="I112" s="19">
        <v>482.38</v>
      </c>
      <c r="J112" s="19">
        <v>0</v>
      </c>
      <c r="K112" s="19">
        <v>65610.64</v>
      </c>
      <c r="L112" s="19">
        <v>486.48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65610.64</v>
      </c>
      <c r="T112" s="19">
        <v>556.6</v>
      </c>
      <c r="U112" s="19">
        <v>552.5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1109.0999999999999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v>0</v>
      </c>
      <c r="AU112" s="19">
        <f t="shared" si="1"/>
        <v>0</v>
      </c>
      <c r="AV112" s="19">
        <v>968.86</v>
      </c>
      <c r="AW112" s="19">
        <v>1109.0999999999999</v>
      </c>
      <c r="AX112" s="20">
        <v>90</v>
      </c>
      <c r="AY112" s="20">
        <v>300</v>
      </c>
      <c r="AZ112" s="19">
        <v>453383.28</v>
      </c>
      <c r="BA112" s="19">
        <v>112758.3</v>
      </c>
      <c r="BB112" s="21">
        <v>89.99</v>
      </c>
      <c r="BC112" s="21">
        <v>52.362455744721203</v>
      </c>
      <c r="BD112" s="21">
        <v>10.18</v>
      </c>
      <c r="BE112" s="21"/>
      <c r="BF112" s="17" t="s">
        <v>265</v>
      </c>
      <c r="BG112" s="14"/>
      <c r="BH112" s="17" t="s">
        <v>76</v>
      </c>
      <c r="BI112" s="17" t="s">
        <v>83</v>
      </c>
      <c r="BJ112" s="17" t="s">
        <v>276</v>
      </c>
      <c r="BK112" s="17" t="s">
        <v>131</v>
      </c>
      <c r="BL112" s="15" t="s">
        <v>80</v>
      </c>
      <c r="BM112" s="21">
        <v>510501.69305663998</v>
      </c>
      <c r="BN112" s="15" t="s">
        <v>81</v>
      </c>
      <c r="BO112" s="21"/>
      <c r="BP112" s="22">
        <v>38674</v>
      </c>
      <c r="BQ112" s="22">
        <v>47799</v>
      </c>
      <c r="BR112" s="21">
        <v>401.7</v>
      </c>
      <c r="BS112" s="21">
        <v>24.17</v>
      </c>
      <c r="BT112" s="21">
        <v>44.92</v>
      </c>
    </row>
    <row r="113" spans="1:72" s="1" customFormat="1" ht="18.2" customHeight="1" x14ac:dyDescent="0.15">
      <c r="A113" s="5">
        <v>111</v>
      </c>
      <c r="B113" s="6" t="s">
        <v>114</v>
      </c>
      <c r="C113" s="6" t="s">
        <v>73</v>
      </c>
      <c r="D113" s="7">
        <v>45078</v>
      </c>
      <c r="E113" s="8" t="s">
        <v>307</v>
      </c>
      <c r="F113" s="9">
        <v>168</v>
      </c>
      <c r="G113" s="9">
        <v>167</v>
      </c>
      <c r="H113" s="10">
        <v>44949.57</v>
      </c>
      <c r="I113" s="10">
        <v>28776.57</v>
      </c>
      <c r="J113" s="10">
        <v>0</v>
      </c>
      <c r="K113" s="10">
        <v>73726.14</v>
      </c>
      <c r="L113" s="10">
        <v>329.18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73726.14</v>
      </c>
      <c r="T113" s="10">
        <v>92590.88</v>
      </c>
      <c r="U113" s="10">
        <v>396.68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92987.56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v>0</v>
      </c>
      <c r="AU113" s="10">
        <f t="shared" si="1"/>
        <v>0</v>
      </c>
      <c r="AV113" s="10">
        <v>29105.75</v>
      </c>
      <c r="AW113" s="10">
        <v>92987.56</v>
      </c>
      <c r="AX113" s="11">
        <v>90</v>
      </c>
      <c r="AY113" s="11">
        <v>300</v>
      </c>
      <c r="AZ113" s="10">
        <v>305773.13</v>
      </c>
      <c r="BA113" s="10">
        <v>76356.639999999999</v>
      </c>
      <c r="BB113" s="12">
        <v>90</v>
      </c>
      <c r="BC113" s="12">
        <v>86.899483790800602</v>
      </c>
      <c r="BD113" s="12">
        <v>10.59</v>
      </c>
      <c r="BE113" s="12"/>
      <c r="BF113" s="8" t="s">
        <v>75</v>
      </c>
      <c r="BG113" s="5"/>
      <c r="BH113" s="8" t="s">
        <v>116</v>
      </c>
      <c r="BI113" s="8" t="s">
        <v>144</v>
      </c>
      <c r="BJ113" s="8" t="s">
        <v>248</v>
      </c>
      <c r="BK113" s="8" t="s">
        <v>84</v>
      </c>
      <c r="BL113" s="6" t="s">
        <v>80</v>
      </c>
      <c r="BM113" s="12">
        <v>573646.58068463998</v>
      </c>
      <c r="BN113" s="6" t="s">
        <v>81</v>
      </c>
      <c r="BO113" s="12"/>
      <c r="BP113" s="13">
        <v>38666</v>
      </c>
      <c r="BQ113" s="13">
        <v>47791</v>
      </c>
      <c r="BR113" s="12">
        <v>30095.55</v>
      </c>
      <c r="BS113" s="12">
        <v>15.89</v>
      </c>
      <c r="BT113" s="12">
        <v>44.9</v>
      </c>
    </row>
    <row r="114" spans="1:72" s="1" customFormat="1" ht="18.2" customHeight="1" x14ac:dyDescent="0.15">
      <c r="A114" s="14">
        <v>112</v>
      </c>
      <c r="B114" s="15" t="s">
        <v>114</v>
      </c>
      <c r="C114" s="15" t="s">
        <v>73</v>
      </c>
      <c r="D114" s="16">
        <v>45078</v>
      </c>
      <c r="E114" s="17" t="s">
        <v>308</v>
      </c>
      <c r="F114" s="18">
        <v>181</v>
      </c>
      <c r="G114" s="18">
        <v>180</v>
      </c>
      <c r="H114" s="19">
        <v>52530.65</v>
      </c>
      <c r="I114" s="19">
        <v>36131.160000000003</v>
      </c>
      <c r="J114" s="19">
        <v>0</v>
      </c>
      <c r="K114" s="19">
        <v>88661.81</v>
      </c>
      <c r="L114" s="19">
        <v>391.33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88661.81</v>
      </c>
      <c r="T114" s="19">
        <v>115321.4</v>
      </c>
      <c r="U114" s="19">
        <v>445.64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115767.03999999999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f t="shared" si="1"/>
        <v>0</v>
      </c>
      <c r="AV114" s="19">
        <v>36522.49</v>
      </c>
      <c r="AW114" s="19">
        <v>115767.03999999999</v>
      </c>
      <c r="AX114" s="20">
        <v>90</v>
      </c>
      <c r="AY114" s="20">
        <v>300</v>
      </c>
      <c r="AZ114" s="19">
        <v>370025</v>
      </c>
      <c r="BA114" s="19">
        <v>90834.32</v>
      </c>
      <c r="BB114" s="21">
        <v>88.49</v>
      </c>
      <c r="BC114" s="21">
        <v>86.373559761332501</v>
      </c>
      <c r="BD114" s="21">
        <v>10.18</v>
      </c>
      <c r="BE114" s="21"/>
      <c r="BF114" s="17" t="s">
        <v>75</v>
      </c>
      <c r="BG114" s="14"/>
      <c r="BH114" s="17" t="s">
        <v>116</v>
      </c>
      <c r="BI114" s="17" t="s">
        <v>144</v>
      </c>
      <c r="BJ114" s="17" t="s">
        <v>300</v>
      </c>
      <c r="BK114" s="17" t="s">
        <v>84</v>
      </c>
      <c r="BL114" s="15" t="s">
        <v>80</v>
      </c>
      <c r="BM114" s="21">
        <v>689857.68336456001</v>
      </c>
      <c r="BN114" s="15" t="s">
        <v>81</v>
      </c>
      <c r="BO114" s="21"/>
      <c r="BP114" s="22">
        <v>38674</v>
      </c>
      <c r="BQ114" s="22">
        <v>47799</v>
      </c>
      <c r="BR114" s="21">
        <v>36781.65</v>
      </c>
      <c r="BS114" s="21">
        <v>19.47</v>
      </c>
      <c r="BT114" s="21">
        <v>44.92</v>
      </c>
    </row>
    <row r="115" spans="1:72" s="1" customFormat="1" ht="18.2" customHeight="1" x14ac:dyDescent="0.15">
      <c r="A115" s="5">
        <v>113</v>
      </c>
      <c r="B115" s="6" t="s">
        <v>114</v>
      </c>
      <c r="C115" s="6" t="s">
        <v>73</v>
      </c>
      <c r="D115" s="7">
        <v>45078</v>
      </c>
      <c r="E115" s="8" t="s">
        <v>309</v>
      </c>
      <c r="F115" s="9">
        <v>141</v>
      </c>
      <c r="G115" s="9">
        <v>140</v>
      </c>
      <c r="H115" s="10">
        <v>44420.81</v>
      </c>
      <c r="I115" s="10">
        <v>26182.57</v>
      </c>
      <c r="J115" s="10">
        <v>0</v>
      </c>
      <c r="K115" s="10">
        <v>70603.38</v>
      </c>
      <c r="L115" s="10">
        <v>325.31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70603.38</v>
      </c>
      <c r="T115" s="10">
        <v>74959.55</v>
      </c>
      <c r="U115" s="10">
        <v>392.01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75351.56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f t="shared" si="1"/>
        <v>0</v>
      </c>
      <c r="AV115" s="10">
        <v>26507.88</v>
      </c>
      <c r="AW115" s="10">
        <v>75351.56</v>
      </c>
      <c r="AX115" s="11">
        <v>90</v>
      </c>
      <c r="AY115" s="11">
        <v>300</v>
      </c>
      <c r="AZ115" s="10">
        <v>302175.8</v>
      </c>
      <c r="BA115" s="10">
        <v>75458.33</v>
      </c>
      <c r="BB115" s="12">
        <v>89.99</v>
      </c>
      <c r="BC115" s="12">
        <v>84.200089853565501</v>
      </c>
      <c r="BD115" s="12">
        <v>10.59</v>
      </c>
      <c r="BE115" s="12"/>
      <c r="BF115" s="8" t="s">
        <v>75</v>
      </c>
      <c r="BG115" s="5"/>
      <c r="BH115" s="8" t="s">
        <v>116</v>
      </c>
      <c r="BI115" s="8" t="s">
        <v>144</v>
      </c>
      <c r="BJ115" s="8" t="s">
        <v>248</v>
      </c>
      <c r="BK115" s="8" t="s">
        <v>84</v>
      </c>
      <c r="BL115" s="6" t="s">
        <v>80</v>
      </c>
      <c r="BM115" s="12">
        <v>549349.08462287998</v>
      </c>
      <c r="BN115" s="6" t="s">
        <v>81</v>
      </c>
      <c r="BO115" s="12"/>
      <c r="BP115" s="13">
        <v>38666</v>
      </c>
      <c r="BQ115" s="13">
        <v>47791</v>
      </c>
      <c r="BR115" s="12">
        <v>23971.85</v>
      </c>
      <c r="BS115" s="12">
        <v>15.7</v>
      </c>
      <c r="BT115" s="12">
        <v>44.9</v>
      </c>
    </row>
    <row r="116" spans="1:72" s="1" customFormat="1" ht="18.2" customHeight="1" x14ac:dyDescent="0.15">
      <c r="A116" s="14">
        <v>114</v>
      </c>
      <c r="B116" s="15" t="s">
        <v>114</v>
      </c>
      <c r="C116" s="15" t="s">
        <v>73</v>
      </c>
      <c r="D116" s="16">
        <v>45078</v>
      </c>
      <c r="E116" s="17" t="s">
        <v>310</v>
      </c>
      <c r="F116" s="18">
        <v>0</v>
      </c>
      <c r="G116" s="18">
        <v>0</v>
      </c>
      <c r="H116" s="19">
        <v>28689.1</v>
      </c>
      <c r="I116" s="19">
        <v>0</v>
      </c>
      <c r="J116" s="19">
        <v>0.8</v>
      </c>
      <c r="K116" s="19">
        <v>28689.1</v>
      </c>
      <c r="L116" s="19">
        <v>565.70000000000005</v>
      </c>
      <c r="M116" s="19">
        <v>0</v>
      </c>
      <c r="N116" s="19">
        <v>0</v>
      </c>
      <c r="O116" s="19">
        <v>0</v>
      </c>
      <c r="P116" s="19">
        <v>565.70000000000005</v>
      </c>
      <c r="Q116" s="19">
        <v>3212.61</v>
      </c>
      <c r="R116" s="19">
        <v>0</v>
      </c>
      <c r="S116" s="19">
        <v>24910.79</v>
      </c>
      <c r="T116" s="19">
        <v>0</v>
      </c>
      <c r="U116" s="19">
        <v>224.83</v>
      </c>
      <c r="V116" s="19">
        <v>0</v>
      </c>
      <c r="W116" s="19">
        <v>0</v>
      </c>
      <c r="X116" s="19">
        <v>224.83</v>
      </c>
      <c r="Y116" s="19">
        <v>0</v>
      </c>
      <c r="Z116" s="19">
        <v>0</v>
      </c>
      <c r="AA116" s="19">
        <v>0</v>
      </c>
      <c r="AB116" s="19">
        <v>17.3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40.39</v>
      </c>
      <c r="AI116" s="19">
        <v>108.45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956.89800000000002</v>
      </c>
      <c r="AR116" s="19">
        <v>0</v>
      </c>
      <c r="AS116" s="19">
        <v>0</v>
      </c>
      <c r="AT116" s="19">
        <v>0</v>
      </c>
      <c r="AU116" s="19">
        <f t="shared" si="1"/>
        <v>5125.3779999999997</v>
      </c>
      <c r="AV116" s="19">
        <v>0</v>
      </c>
      <c r="AW116" s="19">
        <v>0</v>
      </c>
      <c r="AX116" s="20">
        <v>89</v>
      </c>
      <c r="AY116" s="20">
        <v>300</v>
      </c>
      <c r="AZ116" s="19">
        <v>354105.91700000002</v>
      </c>
      <c r="BA116" s="19">
        <v>83160</v>
      </c>
      <c r="BB116" s="21">
        <v>84.46</v>
      </c>
      <c r="BC116" s="21">
        <v>25.3002083140933</v>
      </c>
      <c r="BD116" s="21">
        <v>10.59</v>
      </c>
      <c r="BE116" s="21"/>
      <c r="BF116" s="17" t="s">
        <v>265</v>
      </c>
      <c r="BG116" s="14"/>
      <c r="BH116" s="17" t="s">
        <v>120</v>
      </c>
      <c r="BI116" s="17" t="s">
        <v>158</v>
      </c>
      <c r="BJ116" s="17" t="s">
        <v>159</v>
      </c>
      <c r="BK116" s="17" t="s">
        <v>79</v>
      </c>
      <c r="BL116" s="15" t="s">
        <v>80</v>
      </c>
      <c r="BM116" s="21">
        <v>193825.27697303999</v>
      </c>
      <c r="BN116" s="15" t="s">
        <v>81</v>
      </c>
      <c r="BO116" s="21"/>
      <c r="BP116" s="22">
        <v>38646</v>
      </c>
      <c r="BQ116" s="22">
        <v>47771</v>
      </c>
      <c r="BR116" s="21">
        <v>0</v>
      </c>
      <c r="BS116" s="21">
        <v>17.3</v>
      </c>
      <c r="BT116" s="21">
        <v>0</v>
      </c>
    </row>
    <row r="117" spans="1:72" s="1" customFormat="1" ht="18.2" customHeight="1" x14ac:dyDescent="0.15">
      <c r="A117" s="5">
        <v>115</v>
      </c>
      <c r="B117" s="6" t="s">
        <v>114</v>
      </c>
      <c r="C117" s="6" t="s">
        <v>73</v>
      </c>
      <c r="D117" s="7">
        <v>45078</v>
      </c>
      <c r="E117" s="8" t="s">
        <v>311</v>
      </c>
      <c r="F117" s="9">
        <v>66</v>
      </c>
      <c r="G117" s="9">
        <v>65</v>
      </c>
      <c r="H117" s="10">
        <v>72007.509999999995</v>
      </c>
      <c r="I117" s="10">
        <v>27024.17</v>
      </c>
      <c r="J117" s="10">
        <v>0</v>
      </c>
      <c r="K117" s="10">
        <v>99031.679999999993</v>
      </c>
      <c r="L117" s="10">
        <v>536.41999999999996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99031.679999999993</v>
      </c>
      <c r="T117" s="10">
        <v>48696.31</v>
      </c>
      <c r="U117" s="10">
        <v>610.86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49307.17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f t="shared" si="1"/>
        <v>0</v>
      </c>
      <c r="AV117" s="10">
        <v>27560.59</v>
      </c>
      <c r="AW117" s="10">
        <v>49307.17</v>
      </c>
      <c r="AX117" s="11">
        <v>90</v>
      </c>
      <c r="AY117" s="11">
        <v>300</v>
      </c>
      <c r="AZ117" s="10">
        <v>500000</v>
      </c>
      <c r="BA117" s="10">
        <v>124511.67</v>
      </c>
      <c r="BB117" s="12">
        <v>89.99</v>
      </c>
      <c r="BC117" s="12">
        <v>71.5745028815371</v>
      </c>
      <c r="BD117" s="12">
        <v>10.18</v>
      </c>
      <c r="BE117" s="12"/>
      <c r="BF117" s="8" t="s">
        <v>265</v>
      </c>
      <c r="BG117" s="5"/>
      <c r="BH117" s="8" t="s">
        <v>166</v>
      </c>
      <c r="BI117" s="8" t="s">
        <v>187</v>
      </c>
      <c r="BJ117" s="8" t="s">
        <v>312</v>
      </c>
      <c r="BK117" s="8" t="s">
        <v>84</v>
      </c>
      <c r="BL117" s="6" t="s">
        <v>80</v>
      </c>
      <c r="BM117" s="12">
        <v>770543.31898367999</v>
      </c>
      <c r="BN117" s="6" t="s">
        <v>81</v>
      </c>
      <c r="BO117" s="12"/>
      <c r="BP117" s="13">
        <v>38686</v>
      </c>
      <c r="BQ117" s="13">
        <v>47811</v>
      </c>
      <c r="BR117" s="12">
        <v>19755.77</v>
      </c>
      <c r="BS117" s="12">
        <v>26.69</v>
      </c>
      <c r="BT117" s="12">
        <v>44.81</v>
      </c>
    </row>
    <row r="118" spans="1:72" s="1" customFormat="1" ht="18.2" customHeight="1" x14ac:dyDescent="0.15">
      <c r="A118" s="14">
        <v>116</v>
      </c>
      <c r="B118" s="15" t="s">
        <v>114</v>
      </c>
      <c r="C118" s="15" t="s">
        <v>73</v>
      </c>
      <c r="D118" s="16">
        <v>45078</v>
      </c>
      <c r="E118" s="17" t="s">
        <v>313</v>
      </c>
      <c r="F118" s="18">
        <v>165</v>
      </c>
      <c r="G118" s="18">
        <v>164</v>
      </c>
      <c r="H118" s="19">
        <v>40942.85</v>
      </c>
      <c r="I118" s="19">
        <v>26005.1</v>
      </c>
      <c r="J118" s="19">
        <v>0</v>
      </c>
      <c r="K118" s="19">
        <v>66947.95</v>
      </c>
      <c r="L118" s="19">
        <v>299.85000000000002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66947.95</v>
      </c>
      <c r="T118" s="19">
        <v>82656.92</v>
      </c>
      <c r="U118" s="19">
        <v>361.32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83018.240000000005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f t="shared" si="1"/>
        <v>0</v>
      </c>
      <c r="AV118" s="19">
        <v>26304.95</v>
      </c>
      <c r="AW118" s="19">
        <v>83018.240000000005</v>
      </c>
      <c r="AX118" s="20">
        <v>90</v>
      </c>
      <c r="AY118" s="20">
        <v>300</v>
      </c>
      <c r="AZ118" s="19">
        <v>278677</v>
      </c>
      <c r="BA118" s="19">
        <v>69551.5</v>
      </c>
      <c r="BB118" s="21">
        <v>89.99</v>
      </c>
      <c r="BC118" s="21">
        <v>86.621367195531406</v>
      </c>
      <c r="BD118" s="21">
        <v>10.59</v>
      </c>
      <c r="BE118" s="21"/>
      <c r="BF118" s="17" t="s">
        <v>265</v>
      </c>
      <c r="BG118" s="14"/>
      <c r="BH118" s="17" t="s">
        <v>116</v>
      </c>
      <c r="BI118" s="17" t="s">
        <v>144</v>
      </c>
      <c r="BJ118" s="17" t="s">
        <v>300</v>
      </c>
      <c r="BK118" s="17" t="s">
        <v>84</v>
      </c>
      <c r="BL118" s="15" t="s">
        <v>80</v>
      </c>
      <c r="BM118" s="21">
        <v>520907.00260920002</v>
      </c>
      <c r="BN118" s="15" t="s">
        <v>81</v>
      </c>
      <c r="BO118" s="21"/>
      <c r="BP118" s="22">
        <v>38681</v>
      </c>
      <c r="BQ118" s="22">
        <v>47806</v>
      </c>
      <c r="BR118" s="21">
        <v>27577.54</v>
      </c>
      <c r="BS118" s="21">
        <v>14.47</v>
      </c>
      <c r="BT118" s="21">
        <v>44.85</v>
      </c>
    </row>
    <row r="119" spans="1:72" s="1" customFormat="1" ht="18.2" customHeight="1" x14ac:dyDescent="0.15">
      <c r="A119" s="5">
        <v>117</v>
      </c>
      <c r="B119" s="6" t="s">
        <v>114</v>
      </c>
      <c r="C119" s="6" t="s">
        <v>73</v>
      </c>
      <c r="D119" s="7">
        <v>45078</v>
      </c>
      <c r="E119" s="8" t="s">
        <v>314</v>
      </c>
      <c r="F119" s="9">
        <v>190</v>
      </c>
      <c r="G119" s="9">
        <v>189</v>
      </c>
      <c r="H119" s="10">
        <v>50474.47</v>
      </c>
      <c r="I119" s="10">
        <v>33994.379999999997</v>
      </c>
      <c r="J119" s="10">
        <v>0</v>
      </c>
      <c r="K119" s="10">
        <v>84468.85</v>
      </c>
      <c r="L119" s="10">
        <v>369.62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84468.85</v>
      </c>
      <c r="T119" s="10">
        <v>120867.01</v>
      </c>
      <c r="U119" s="10">
        <v>445.44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121312.45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f t="shared" si="1"/>
        <v>0</v>
      </c>
      <c r="AV119" s="10">
        <v>34364</v>
      </c>
      <c r="AW119" s="10">
        <v>121312.45</v>
      </c>
      <c r="AX119" s="11">
        <v>90</v>
      </c>
      <c r="AY119" s="11">
        <v>300</v>
      </c>
      <c r="AZ119" s="10">
        <v>347022</v>
      </c>
      <c r="BA119" s="10">
        <v>85740.23</v>
      </c>
      <c r="BB119" s="12">
        <v>89.21</v>
      </c>
      <c r="BC119" s="12">
        <v>87.887169284477096</v>
      </c>
      <c r="BD119" s="12">
        <v>10.59</v>
      </c>
      <c r="BE119" s="12"/>
      <c r="BF119" s="8" t="s">
        <v>75</v>
      </c>
      <c r="BG119" s="5"/>
      <c r="BH119" s="8" t="s">
        <v>120</v>
      </c>
      <c r="BI119" s="8" t="s">
        <v>315</v>
      </c>
      <c r="BJ119" s="8" t="s">
        <v>316</v>
      </c>
      <c r="BK119" s="8" t="s">
        <v>84</v>
      </c>
      <c r="BL119" s="6" t="s">
        <v>80</v>
      </c>
      <c r="BM119" s="12">
        <v>657233.20082759997</v>
      </c>
      <c r="BN119" s="6" t="s">
        <v>81</v>
      </c>
      <c r="BO119" s="12"/>
      <c r="BP119" s="13">
        <v>38682</v>
      </c>
      <c r="BQ119" s="13">
        <v>47809</v>
      </c>
      <c r="BR119" s="12">
        <v>41019.83</v>
      </c>
      <c r="BS119" s="12">
        <v>17.84</v>
      </c>
      <c r="BT119" s="12">
        <v>44.81</v>
      </c>
    </row>
    <row r="120" spans="1:72" s="1" customFormat="1" ht="18.2" customHeight="1" x14ac:dyDescent="0.15">
      <c r="A120" s="14">
        <v>118</v>
      </c>
      <c r="B120" s="15" t="s">
        <v>114</v>
      </c>
      <c r="C120" s="15" t="s">
        <v>73</v>
      </c>
      <c r="D120" s="16">
        <v>45078</v>
      </c>
      <c r="E120" s="17" t="s">
        <v>317</v>
      </c>
      <c r="F120" s="18">
        <v>175</v>
      </c>
      <c r="G120" s="18">
        <v>174</v>
      </c>
      <c r="H120" s="19">
        <v>40267.69</v>
      </c>
      <c r="I120" s="19">
        <v>25817.9</v>
      </c>
      <c r="J120" s="19">
        <v>0</v>
      </c>
      <c r="K120" s="19">
        <v>66085.59</v>
      </c>
      <c r="L120" s="19">
        <v>290.20999999999998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66085.59</v>
      </c>
      <c r="T120" s="19">
        <v>87156.82</v>
      </c>
      <c r="U120" s="19">
        <v>355.36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87512.18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f t="shared" si="1"/>
        <v>0</v>
      </c>
      <c r="AV120" s="19">
        <v>26108.11</v>
      </c>
      <c r="AW120" s="19">
        <v>87512.18</v>
      </c>
      <c r="AX120" s="20">
        <v>91</v>
      </c>
      <c r="AY120" s="20">
        <v>300</v>
      </c>
      <c r="AZ120" s="19">
        <v>272950</v>
      </c>
      <c r="BA120" s="19">
        <v>67910.53</v>
      </c>
      <c r="BB120" s="21">
        <v>89.99</v>
      </c>
      <c r="BC120" s="21">
        <v>87.571724798790399</v>
      </c>
      <c r="BD120" s="21">
        <v>10.59</v>
      </c>
      <c r="BE120" s="21"/>
      <c r="BF120" s="17" t="s">
        <v>75</v>
      </c>
      <c r="BG120" s="14"/>
      <c r="BH120" s="17" t="s">
        <v>116</v>
      </c>
      <c r="BI120" s="17" t="s">
        <v>144</v>
      </c>
      <c r="BJ120" s="17" t="s">
        <v>248</v>
      </c>
      <c r="BK120" s="17" t="s">
        <v>84</v>
      </c>
      <c r="BL120" s="15" t="s">
        <v>80</v>
      </c>
      <c r="BM120" s="21">
        <v>514197.17261784</v>
      </c>
      <c r="BN120" s="15" t="s">
        <v>81</v>
      </c>
      <c r="BO120" s="21"/>
      <c r="BP120" s="22">
        <v>38687</v>
      </c>
      <c r="BQ120" s="22">
        <v>47813</v>
      </c>
      <c r="BR120" s="21">
        <v>29153.95</v>
      </c>
      <c r="BS120" s="21">
        <v>14.13</v>
      </c>
      <c r="BT120" s="21">
        <v>44.73</v>
      </c>
    </row>
    <row r="121" spans="1:72" s="1" customFormat="1" ht="18.2" customHeight="1" x14ac:dyDescent="0.15">
      <c r="A121" s="5">
        <v>119</v>
      </c>
      <c r="B121" s="6" t="s">
        <v>114</v>
      </c>
      <c r="C121" s="6" t="s">
        <v>73</v>
      </c>
      <c r="D121" s="7">
        <v>45078</v>
      </c>
      <c r="E121" s="8" t="s">
        <v>318</v>
      </c>
      <c r="F121" s="9">
        <v>1</v>
      </c>
      <c r="G121" s="9">
        <v>1</v>
      </c>
      <c r="H121" s="10">
        <v>0</v>
      </c>
      <c r="I121" s="10">
        <v>1428.75</v>
      </c>
      <c r="J121" s="10">
        <v>0</v>
      </c>
      <c r="K121" s="10">
        <v>1428.75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1428.75</v>
      </c>
      <c r="T121" s="10">
        <v>16.77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16.77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f t="shared" si="1"/>
        <v>0</v>
      </c>
      <c r="AV121" s="10">
        <v>1428.75</v>
      </c>
      <c r="AW121" s="10">
        <v>16.77</v>
      </c>
      <c r="AX121" s="11">
        <v>0</v>
      </c>
      <c r="AY121" s="11">
        <v>240</v>
      </c>
      <c r="AZ121" s="10">
        <v>370545.6</v>
      </c>
      <c r="BA121" s="10">
        <v>91350</v>
      </c>
      <c r="BB121" s="12">
        <v>89.99</v>
      </c>
      <c r="BC121" s="12">
        <v>1.4074790640394099</v>
      </c>
      <c r="BD121" s="12">
        <v>10.18</v>
      </c>
      <c r="BE121" s="12"/>
      <c r="BF121" s="8" t="s">
        <v>265</v>
      </c>
      <c r="BG121" s="5"/>
      <c r="BH121" s="8" t="s">
        <v>120</v>
      </c>
      <c r="BI121" s="8" t="s">
        <v>181</v>
      </c>
      <c r="BJ121" s="8" t="s">
        <v>190</v>
      </c>
      <c r="BK121" s="8" t="s">
        <v>131</v>
      </c>
      <c r="BL121" s="6" t="s">
        <v>80</v>
      </c>
      <c r="BM121" s="12">
        <v>11116.78371</v>
      </c>
      <c r="BN121" s="6" t="s">
        <v>81</v>
      </c>
      <c r="BO121" s="12"/>
      <c r="BP121" s="13">
        <v>38691</v>
      </c>
      <c r="BQ121" s="13">
        <v>45993</v>
      </c>
      <c r="BR121" s="12">
        <v>4716.42</v>
      </c>
      <c r="BS121" s="12">
        <v>0</v>
      </c>
      <c r="BT121" s="12">
        <v>0</v>
      </c>
    </row>
    <row r="122" spans="1:72" s="1" customFormat="1" ht="18.2" customHeight="1" x14ac:dyDescent="0.15">
      <c r="A122" s="14">
        <v>120</v>
      </c>
      <c r="B122" s="15" t="s">
        <v>114</v>
      </c>
      <c r="C122" s="15" t="s">
        <v>73</v>
      </c>
      <c r="D122" s="16">
        <v>45078</v>
      </c>
      <c r="E122" s="17" t="s">
        <v>319</v>
      </c>
      <c r="F122" s="18">
        <v>46</v>
      </c>
      <c r="G122" s="18">
        <v>45</v>
      </c>
      <c r="H122" s="19">
        <v>70528.78</v>
      </c>
      <c r="I122" s="19">
        <v>19819.400000000001</v>
      </c>
      <c r="J122" s="19">
        <v>0</v>
      </c>
      <c r="K122" s="19">
        <v>90348.18</v>
      </c>
      <c r="L122" s="19">
        <v>522.17999999999995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90348.18</v>
      </c>
      <c r="T122" s="19">
        <v>31581.68</v>
      </c>
      <c r="U122" s="19">
        <v>598.32000000000005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32180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9">
        <f t="shared" si="1"/>
        <v>0</v>
      </c>
      <c r="AV122" s="19">
        <v>20341.580000000002</v>
      </c>
      <c r="AW122" s="19">
        <v>32180</v>
      </c>
      <c r="AX122" s="20">
        <v>92</v>
      </c>
      <c r="AY122" s="20">
        <v>300</v>
      </c>
      <c r="AZ122" s="19">
        <v>493000</v>
      </c>
      <c r="BA122" s="19">
        <v>121606.17</v>
      </c>
      <c r="BB122" s="21">
        <v>89.5</v>
      </c>
      <c r="BC122" s="21">
        <v>66.494669719472299</v>
      </c>
      <c r="BD122" s="21">
        <v>10.18</v>
      </c>
      <c r="BE122" s="21"/>
      <c r="BF122" s="17" t="s">
        <v>265</v>
      </c>
      <c r="BG122" s="14"/>
      <c r="BH122" s="17" t="s">
        <v>166</v>
      </c>
      <c r="BI122" s="17" t="s">
        <v>167</v>
      </c>
      <c r="BJ122" s="17" t="s">
        <v>320</v>
      </c>
      <c r="BK122" s="17" t="s">
        <v>84</v>
      </c>
      <c r="BL122" s="15" t="s">
        <v>80</v>
      </c>
      <c r="BM122" s="21">
        <v>702978.95058767998</v>
      </c>
      <c r="BN122" s="15" t="s">
        <v>81</v>
      </c>
      <c r="BO122" s="21"/>
      <c r="BP122" s="22">
        <v>38695</v>
      </c>
      <c r="BQ122" s="22">
        <v>47820</v>
      </c>
      <c r="BR122" s="21">
        <v>13420.5</v>
      </c>
      <c r="BS122" s="21">
        <v>26.07</v>
      </c>
      <c r="BT122" s="21">
        <v>44.64</v>
      </c>
    </row>
    <row r="123" spans="1:72" s="1" customFormat="1" ht="18.2" customHeight="1" x14ac:dyDescent="0.15">
      <c r="A123" s="5">
        <v>121</v>
      </c>
      <c r="B123" s="6" t="s">
        <v>114</v>
      </c>
      <c r="C123" s="6" t="s">
        <v>73</v>
      </c>
      <c r="D123" s="7">
        <v>45078</v>
      </c>
      <c r="E123" s="8" t="s">
        <v>321</v>
      </c>
      <c r="F123" s="9">
        <v>0</v>
      </c>
      <c r="G123" s="9">
        <v>0</v>
      </c>
      <c r="H123" s="10">
        <v>52346.720000000001</v>
      </c>
      <c r="I123" s="10">
        <v>437.35</v>
      </c>
      <c r="J123" s="10">
        <v>0</v>
      </c>
      <c r="K123" s="10">
        <v>52784.07</v>
      </c>
      <c r="L123" s="10">
        <v>441.55</v>
      </c>
      <c r="M123" s="10">
        <v>0</v>
      </c>
      <c r="N123" s="10">
        <v>0</v>
      </c>
      <c r="O123" s="10">
        <v>437.35</v>
      </c>
      <c r="P123" s="10">
        <v>0</v>
      </c>
      <c r="Q123" s="10">
        <v>58.77</v>
      </c>
      <c r="R123" s="10">
        <v>0</v>
      </c>
      <c r="S123" s="10">
        <v>52287.95</v>
      </c>
      <c r="T123" s="10">
        <v>447.78</v>
      </c>
      <c r="U123" s="10">
        <v>443.58</v>
      </c>
      <c r="V123" s="10">
        <v>0</v>
      </c>
      <c r="W123" s="10">
        <v>447.78</v>
      </c>
      <c r="X123" s="10">
        <v>0</v>
      </c>
      <c r="Y123" s="10">
        <v>0</v>
      </c>
      <c r="Z123" s="10">
        <v>0</v>
      </c>
      <c r="AA123" s="10">
        <v>443.58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0.59</v>
      </c>
      <c r="AJ123" s="10">
        <v>20.59</v>
      </c>
      <c r="AK123" s="10">
        <v>0</v>
      </c>
      <c r="AL123" s="10">
        <v>0</v>
      </c>
      <c r="AM123" s="10">
        <v>39.36</v>
      </c>
      <c r="AN123" s="10">
        <v>0</v>
      </c>
      <c r="AO123" s="10">
        <v>45.29</v>
      </c>
      <c r="AP123" s="10">
        <v>123.98</v>
      </c>
      <c r="AQ123" s="10">
        <v>0</v>
      </c>
      <c r="AR123" s="10">
        <v>0</v>
      </c>
      <c r="AS123" s="10">
        <v>6.4260000000000003E-3</v>
      </c>
      <c r="AT123" s="10">
        <v>0</v>
      </c>
      <c r="AU123" s="10">
        <f t="shared" si="1"/>
        <v>1173.7035740000001</v>
      </c>
      <c r="AV123" s="10">
        <v>441.55</v>
      </c>
      <c r="AW123" s="10">
        <v>443.58</v>
      </c>
      <c r="AX123" s="11">
        <v>91</v>
      </c>
      <c r="AY123" s="11">
        <v>300</v>
      </c>
      <c r="AZ123" s="10">
        <v>387300</v>
      </c>
      <c r="BA123" s="10">
        <v>96061.66</v>
      </c>
      <c r="BB123" s="12">
        <v>90</v>
      </c>
      <c r="BC123" s="12">
        <v>48.988488227249</v>
      </c>
      <c r="BD123" s="12">
        <v>10.18</v>
      </c>
      <c r="BE123" s="12"/>
      <c r="BF123" s="8" t="s">
        <v>75</v>
      </c>
      <c r="BG123" s="5"/>
      <c r="BH123" s="8" t="s">
        <v>76</v>
      </c>
      <c r="BI123" s="8" t="s">
        <v>141</v>
      </c>
      <c r="BJ123" s="8" t="s">
        <v>285</v>
      </c>
      <c r="BK123" s="8" t="s">
        <v>79</v>
      </c>
      <c r="BL123" s="6" t="s">
        <v>80</v>
      </c>
      <c r="BM123" s="12">
        <v>406840.82644919999</v>
      </c>
      <c r="BN123" s="6" t="s">
        <v>81</v>
      </c>
      <c r="BO123" s="12"/>
      <c r="BP123" s="13">
        <v>38695</v>
      </c>
      <c r="BQ123" s="13">
        <v>47820</v>
      </c>
      <c r="BR123" s="12">
        <v>189.27</v>
      </c>
      <c r="BS123" s="12">
        <v>20.59</v>
      </c>
      <c r="BT123" s="12">
        <v>0</v>
      </c>
    </row>
    <row r="124" spans="1:72" s="1" customFormat="1" ht="18.2" customHeight="1" x14ac:dyDescent="0.15">
      <c r="A124" s="14">
        <v>122</v>
      </c>
      <c r="B124" s="15" t="s">
        <v>114</v>
      </c>
      <c r="C124" s="15" t="s">
        <v>73</v>
      </c>
      <c r="D124" s="16">
        <v>45078</v>
      </c>
      <c r="E124" s="17" t="s">
        <v>322</v>
      </c>
      <c r="F124" s="18">
        <v>155</v>
      </c>
      <c r="G124" s="18">
        <v>154</v>
      </c>
      <c r="H124" s="19">
        <v>112303.03</v>
      </c>
      <c r="I124" s="19">
        <v>70855.070000000007</v>
      </c>
      <c r="J124" s="19">
        <v>0</v>
      </c>
      <c r="K124" s="19">
        <v>183158.1</v>
      </c>
      <c r="L124" s="19">
        <v>823.4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183158.1</v>
      </c>
      <c r="T124" s="19">
        <v>204440.44</v>
      </c>
      <c r="U124" s="19">
        <v>952.7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205393.14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f t="shared" si="1"/>
        <v>0</v>
      </c>
      <c r="AV124" s="19">
        <v>71678.47</v>
      </c>
      <c r="AW124" s="19">
        <v>205393.14</v>
      </c>
      <c r="AX124" s="20">
        <v>91</v>
      </c>
      <c r="AY124" s="20">
        <v>300</v>
      </c>
      <c r="AZ124" s="19">
        <v>793000</v>
      </c>
      <c r="BA124" s="19">
        <v>192756.91</v>
      </c>
      <c r="BB124" s="21">
        <v>88.24</v>
      </c>
      <c r="BC124" s="21">
        <v>83.845869618889395</v>
      </c>
      <c r="BD124" s="21">
        <v>10.18</v>
      </c>
      <c r="BE124" s="21"/>
      <c r="BF124" s="17" t="s">
        <v>75</v>
      </c>
      <c r="BG124" s="14"/>
      <c r="BH124" s="17" t="s">
        <v>86</v>
      </c>
      <c r="BI124" s="17" t="s">
        <v>241</v>
      </c>
      <c r="BJ124" s="17" t="s">
        <v>323</v>
      </c>
      <c r="BK124" s="17" t="s">
        <v>84</v>
      </c>
      <c r="BL124" s="15" t="s">
        <v>80</v>
      </c>
      <c r="BM124" s="21">
        <v>1425112.1486855999</v>
      </c>
      <c r="BN124" s="15" t="s">
        <v>81</v>
      </c>
      <c r="BO124" s="21"/>
      <c r="BP124" s="22">
        <v>38696</v>
      </c>
      <c r="BQ124" s="22">
        <v>47821</v>
      </c>
      <c r="BR124" s="21">
        <v>67238.720000000001</v>
      </c>
      <c r="BS124" s="21">
        <v>41.32</v>
      </c>
      <c r="BT124" s="21">
        <v>44.61</v>
      </c>
    </row>
    <row r="125" spans="1:72" s="1" customFormat="1" ht="18.2" customHeight="1" x14ac:dyDescent="0.15">
      <c r="A125" s="5">
        <v>123</v>
      </c>
      <c r="B125" s="6" t="s">
        <v>114</v>
      </c>
      <c r="C125" s="6" t="s">
        <v>73</v>
      </c>
      <c r="D125" s="7">
        <v>45078</v>
      </c>
      <c r="E125" s="8" t="s">
        <v>324</v>
      </c>
      <c r="F125" s="9">
        <v>174</v>
      </c>
      <c r="G125" s="9">
        <v>173</v>
      </c>
      <c r="H125" s="10">
        <v>109438.07</v>
      </c>
      <c r="I125" s="10">
        <v>72836.070000000007</v>
      </c>
      <c r="J125" s="10">
        <v>0</v>
      </c>
      <c r="K125" s="10">
        <v>182274.14</v>
      </c>
      <c r="L125" s="10">
        <v>802.41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182274.14</v>
      </c>
      <c r="T125" s="10">
        <v>228324.85</v>
      </c>
      <c r="U125" s="10">
        <v>928.4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229253.25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v>0</v>
      </c>
      <c r="AU125" s="10">
        <f t="shared" si="1"/>
        <v>0</v>
      </c>
      <c r="AV125" s="10">
        <v>73638.48</v>
      </c>
      <c r="AW125" s="10">
        <v>229253.25</v>
      </c>
      <c r="AX125" s="11">
        <v>91</v>
      </c>
      <c r="AY125" s="11">
        <v>300</v>
      </c>
      <c r="AZ125" s="10">
        <v>757000</v>
      </c>
      <c r="BA125" s="10">
        <v>187841.5</v>
      </c>
      <c r="BB125" s="12">
        <v>89.99</v>
      </c>
      <c r="BC125" s="12">
        <v>87.322821946162094</v>
      </c>
      <c r="BD125" s="12">
        <v>10.18</v>
      </c>
      <c r="BE125" s="12"/>
      <c r="BF125" s="8" t="s">
        <v>265</v>
      </c>
      <c r="BG125" s="5"/>
      <c r="BH125" s="8" t="s">
        <v>86</v>
      </c>
      <c r="BI125" s="8" t="s">
        <v>241</v>
      </c>
      <c r="BJ125" s="8" t="s">
        <v>323</v>
      </c>
      <c r="BK125" s="8" t="s">
        <v>84</v>
      </c>
      <c r="BL125" s="6" t="s">
        <v>80</v>
      </c>
      <c r="BM125" s="12">
        <v>1418234.25393264</v>
      </c>
      <c r="BN125" s="6" t="s">
        <v>81</v>
      </c>
      <c r="BO125" s="12"/>
      <c r="BP125" s="13">
        <v>38694</v>
      </c>
      <c r="BQ125" s="13">
        <v>47819</v>
      </c>
      <c r="BR125" s="12">
        <v>73515.02</v>
      </c>
      <c r="BS125" s="12">
        <v>40.270000000000003</v>
      </c>
      <c r="BT125" s="12">
        <v>44.64</v>
      </c>
    </row>
    <row r="126" spans="1:72" s="1" customFormat="1" ht="18.2" customHeight="1" x14ac:dyDescent="0.15">
      <c r="A126" s="14">
        <v>124</v>
      </c>
      <c r="B126" s="15" t="s">
        <v>114</v>
      </c>
      <c r="C126" s="15" t="s">
        <v>73</v>
      </c>
      <c r="D126" s="16">
        <v>45078</v>
      </c>
      <c r="E126" s="17" t="s">
        <v>325</v>
      </c>
      <c r="F126" s="18">
        <v>0</v>
      </c>
      <c r="G126" s="18">
        <v>0</v>
      </c>
      <c r="H126" s="19">
        <v>35230.019999999997</v>
      </c>
      <c r="I126" s="19">
        <v>253.21</v>
      </c>
      <c r="J126" s="19">
        <v>0</v>
      </c>
      <c r="K126" s="19">
        <v>35483.230000000003</v>
      </c>
      <c r="L126" s="19">
        <v>255.45</v>
      </c>
      <c r="M126" s="19">
        <v>0</v>
      </c>
      <c r="N126" s="19">
        <v>0</v>
      </c>
      <c r="O126" s="19">
        <v>253.21</v>
      </c>
      <c r="P126" s="19">
        <v>255.45</v>
      </c>
      <c r="Q126" s="19">
        <v>0</v>
      </c>
      <c r="R126" s="19">
        <v>0</v>
      </c>
      <c r="S126" s="19">
        <v>34974.57</v>
      </c>
      <c r="T126" s="19">
        <v>313.14</v>
      </c>
      <c r="U126" s="19">
        <v>310.89999999999998</v>
      </c>
      <c r="V126" s="19">
        <v>0</v>
      </c>
      <c r="W126" s="19">
        <v>313.14</v>
      </c>
      <c r="X126" s="19">
        <v>310.89999999999998</v>
      </c>
      <c r="Y126" s="19">
        <v>0</v>
      </c>
      <c r="Z126" s="19">
        <v>0</v>
      </c>
      <c r="AA126" s="19">
        <v>0</v>
      </c>
      <c r="AB126" s="19">
        <v>12.4</v>
      </c>
      <c r="AC126" s="19">
        <v>0</v>
      </c>
      <c r="AD126" s="19">
        <v>0</v>
      </c>
      <c r="AE126" s="19">
        <v>0</v>
      </c>
      <c r="AF126" s="19">
        <v>44.63</v>
      </c>
      <c r="AG126" s="19">
        <v>0</v>
      </c>
      <c r="AH126" s="19">
        <v>28.94</v>
      </c>
      <c r="AI126" s="19">
        <v>79.08</v>
      </c>
      <c r="AJ126" s="19">
        <v>12.4</v>
      </c>
      <c r="AK126" s="19">
        <v>0</v>
      </c>
      <c r="AL126" s="19">
        <v>0</v>
      </c>
      <c r="AM126" s="19">
        <v>0</v>
      </c>
      <c r="AN126" s="19">
        <v>0</v>
      </c>
      <c r="AO126" s="19">
        <v>28.94</v>
      </c>
      <c r="AP126" s="19">
        <v>79.08</v>
      </c>
      <c r="AQ126" s="19">
        <v>6.6000000000000003E-2</v>
      </c>
      <c r="AR126" s="19">
        <v>0</v>
      </c>
      <c r="AS126" s="19">
        <v>0</v>
      </c>
      <c r="AT126" s="19">
        <v>0</v>
      </c>
      <c r="AU126" s="19">
        <f t="shared" si="1"/>
        <v>1418.2359999999999</v>
      </c>
      <c r="AV126" s="19">
        <v>0</v>
      </c>
      <c r="AW126" s="19">
        <v>0</v>
      </c>
      <c r="AX126" s="20">
        <v>91</v>
      </c>
      <c r="AY126" s="20">
        <v>300</v>
      </c>
      <c r="AZ126" s="19">
        <v>280000</v>
      </c>
      <c r="BA126" s="19">
        <v>59576.58</v>
      </c>
      <c r="BB126" s="21">
        <v>89.99</v>
      </c>
      <c r="BC126" s="21">
        <v>52.828839021978098</v>
      </c>
      <c r="BD126" s="21">
        <v>10.59</v>
      </c>
      <c r="BE126" s="21"/>
      <c r="BF126" s="17" t="s">
        <v>265</v>
      </c>
      <c r="BG126" s="14"/>
      <c r="BH126" s="17" t="s">
        <v>120</v>
      </c>
      <c r="BI126" s="17" t="s">
        <v>161</v>
      </c>
      <c r="BJ126" s="17" t="s">
        <v>121</v>
      </c>
      <c r="BK126" s="17" t="s">
        <v>79</v>
      </c>
      <c r="BL126" s="15" t="s">
        <v>80</v>
      </c>
      <c r="BM126" s="21">
        <v>272129.29486631998</v>
      </c>
      <c r="BN126" s="15" t="s">
        <v>81</v>
      </c>
      <c r="BO126" s="21"/>
      <c r="BP126" s="22">
        <v>38695</v>
      </c>
      <c r="BQ126" s="22">
        <v>47820</v>
      </c>
      <c r="BR126" s="21">
        <v>0</v>
      </c>
      <c r="BS126" s="21">
        <v>12.4</v>
      </c>
      <c r="BT126" s="21">
        <v>44.63</v>
      </c>
    </row>
    <row r="127" spans="1:72" s="1" customFormat="1" ht="18.2" customHeight="1" x14ac:dyDescent="0.15">
      <c r="A127" s="5">
        <v>125</v>
      </c>
      <c r="B127" s="6" t="s">
        <v>114</v>
      </c>
      <c r="C127" s="6" t="s">
        <v>73</v>
      </c>
      <c r="D127" s="7">
        <v>45078</v>
      </c>
      <c r="E127" s="8" t="s">
        <v>326</v>
      </c>
      <c r="F127" s="9">
        <v>145</v>
      </c>
      <c r="G127" s="9">
        <v>144</v>
      </c>
      <c r="H127" s="10">
        <v>105431.84</v>
      </c>
      <c r="I127" s="10">
        <v>64232.49</v>
      </c>
      <c r="J127" s="10">
        <v>0</v>
      </c>
      <c r="K127" s="10">
        <v>169664.33</v>
      </c>
      <c r="L127" s="10">
        <v>773.03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169664.33</v>
      </c>
      <c r="T127" s="10">
        <v>175986.37</v>
      </c>
      <c r="U127" s="10">
        <v>894.41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176880.78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f t="shared" si="1"/>
        <v>0</v>
      </c>
      <c r="AV127" s="10">
        <v>65005.52</v>
      </c>
      <c r="AW127" s="10">
        <v>176880.78</v>
      </c>
      <c r="AX127" s="11">
        <v>91</v>
      </c>
      <c r="AY127" s="11">
        <v>300</v>
      </c>
      <c r="AZ127" s="10">
        <v>730000</v>
      </c>
      <c r="BA127" s="10">
        <v>180964.17</v>
      </c>
      <c r="BB127" s="12">
        <v>89.99</v>
      </c>
      <c r="BC127" s="12">
        <v>84.370806976320196</v>
      </c>
      <c r="BD127" s="12">
        <v>10.18</v>
      </c>
      <c r="BE127" s="12"/>
      <c r="BF127" s="8" t="s">
        <v>75</v>
      </c>
      <c r="BG127" s="5"/>
      <c r="BH127" s="8" t="s">
        <v>166</v>
      </c>
      <c r="BI127" s="8" t="s">
        <v>187</v>
      </c>
      <c r="BJ127" s="8" t="s">
        <v>327</v>
      </c>
      <c r="BK127" s="8" t="s">
        <v>84</v>
      </c>
      <c r="BL127" s="6" t="s">
        <v>80</v>
      </c>
      <c r="BM127" s="12">
        <v>1320120.1469200801</v>
      </c>
      <c r="BN127" s="6" t="s">
        <v>81</v>
      </c>
      <c r="BO127" s="12"/>
      <c r="BP127" s="13">
        <v>38699</v>
      </c>
      <c r="BQ127" s="13">
        <v>47824</v>
      </c>
      <c r="BR127" s="12">
        <v>49392.91</v>
      </c>
      <c r="BS127" s="12">
        <v>38.79</v>
      </c>
      <c r="BT127" s="12">
        <v>44.6</v>
      </c>
    </row>
    <row r="128" spans="1:72" s="1" customFormat="1" ht="18.2" customHeight="1" x14ac:dyDescent="0.15">
      <c r="A128" s="14">
        <v>126</v>
      </c>
      <c r="B128" s="15" t="s">
        <v>114</v>
      </c>
      <c r="C128" s="15" t="s">
        <v>73</v>
      </c>
      <c r="D128" s="16">
        <v>45078</v>
      </c>
      <c r="E128" s="17" t="s">
        <v>328</v>
      </c>
      <c r="F128" s="18">
        <v>1</v>
      </c>
      <c r="G128" s="18">
        <v>0</v>
      </c>
      <c r="H128" s="19">
        <v>100798.93</v>
      </c>
      <c r="I128" s="19">
        <v>545.29999999999995</v>
      </c>
      <c r="J128" s="19">
        <v>0</v>
      </c>
      <c r="K128" s="19">
        <v>101344.23</v>
      </c>
      <c r="L128" s="19">
        <v>874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101344.23</v>
      </c>
      <c r="T128" s="19">
        <v>0</v>
      </c>
      <c r="U128" s="19">
        <v>855.11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855.11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f t="shared" si="1"/>
        <v>0</v>
      </c>
      <c r="AV128" s="19">
        <v>1419.3</v>
      </c>
      <c r="AW128" s="19">
        <v>855.11</v>
      </c>
      <c r="AX128" s="20">
        <v>85</v>
      </c>
      <c r="AY128" s="20">
        <v>300</v>
      </c>
      <c r="AZ128" s="19">
        <v>757000</v>
      </c>
      <c r="BA128" s="19">
        <v>187657.36</v>
      </c>
      <c r="BB128" s="21">
        <v>90</v>
      </c>
      <c r="BC128" s="21">
        <v>48.604438962585903</v>
      </c>
      <c r="BD128" s="21">
        <v>10.18</v>
      </c>
      <c r="BE128" s="21"/>
      <c r="BF128" s="17" t="s">
        <v>75</v>
      </c>
      <c r="BG128" s="14"/>
      <c r="BH128" s="17" t="s">
        <v>86</v>
      </c>
      <c r="BI128" s="17" t="s">
        <v>241</v>
      </c>
      <c r="BJ128" s="17" t="s">
        <v>323</v>
      </c>
      <c r="BK128" s="17" t="s">
        <v>131</v>
      </c>
      <c r="BL128" s="15" t="s">
        <v>80</v>
      </c>
      <c r="BM128" s="21">
        <v>788536.75252247998</v>
      </c>
      <c r="BN128" s="15" t="s">
        <v>81</v>
      </c>
      <c r="BO128" s="21"/>
      <c r="BP128" s="22">
        <v>38699</v>
      </c>
      <c r="BQ128" s="22">
        <v>47824</v>
      </c>
      <c r="BR128" s="21">
        <v>415.29</v>
      </c>
      <c r="BS128" s="21">
        <v>40.22</v>
      </c>
      <c r="BT128" s="21">
        <v>44.61</v>
      </c>
    </row>
    <row r="129" spans="1:72" s="1" customFormat="1" ht="18.2" customHeight="1" x14ac:dyDescent="0.15">
      <c r="A129" s="5">
        <v>127</v>
      </c>
      <c r="B129" s="6" t="s">
        <v>114</v>
      </c>
      <c r="C129" s="6" t="s">
        <v>73</v>
      </c>
      <c r="D129" s="7">
        <v>45078</v>
      </c>
      <c r="E129" s="8" t="s">
        <v>329</v>
      </c>
      <c r="F129" s="9">
        <v>197</v>
      </c>
      <c r="G129" s="9">
        <v>196</v>
      </c>
      <c r="H129" s="10">
        <v>54007.65</v>
      </c>
      <c r="I129" s="10">
        <v>36290.65</v>
      </c>
      <c r="J129" s="10">
        <v>0</v>
      </c>
      <c r="K129" s="10">
        <v>90298.3</v>
      </c>
      <c r="L129" s="10">
        <v>389.2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90298.3</v>
      </c>
      <c r="T129" s="10">
        <v>133596.96</v>
      </c>
      <c r="U129" s="10">
        <v>476.62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134073.57999999999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36679.85</v>
      </c>
      <c r="AW129" s="10">
        <v>134073.57999999999</v>
      </c>
      <c r="AX129" s="11">
        <v>91</v>
      </c>
      <c r="AY129" s="11">
        <v>300</v>
      </c>
      <c r="AZ129" s="10">
        <v>368400</v>
      </c>
      <c r="BA129" s="10">
        <v>91080</v>
      </c>
      <c r="BB129" s="12">
        <v>90</v>
      </c>
      <c r="BC129" s="12">
        <v>89.227569169960503</v>
      </c>
      <c r="BD129" s="12">
        <v>10.59</v>
      </c>
      <c r="BE129" s="12"/>
      <c r="BF129" s="8" t="s">
        <v>75</v>
      </c>
      <c r="BG129" s="5"/>
      <c r="BH129" s="8" t="s">
        <v>76</v>
      </c>
      <c r="BI129" s="8" t="s">
        <v>83</v>
      </c>
      <c r="BJ129" s="8" t="s">
        <v>330</v>
      </c>
      <c r="BK129" s="8" t="s">
        <v>84</v>
      </c>
      <c r="BL129" s="6" t="s">
        <v>80</v>
      </c>
      <c r="BM129" s="12">
        <v>702590.84548080002</v>
      </c>
      <c r="BN129" s="6" t="s">
        <v>81</v>
      </c>
      <c r="BO129" s="12"/>
      <c r="BP129" s="13">
        <v>38700</v>
      </c>
      <c r="BQ129" s="13">
        <v>47825</v>
      </c>
      <c r="BR129" s="12">
        <v>43747.5</v>
      </c>
      <c r="BS129" s="12">
        <v>18.95</v>
      </c>
      <c r="BT129" s="12">
        <v>44.57</v>
      </c>
    </row>
    <row r="130" spans="1:72" s="1" customFormat="1" ht="18.2" customHeight="1" x14ac:dyDescent="0.15">
      <c r="A130" s="14">
        <v>128</v>
      </c>
      <c r="B130" s="15" t="s">
        <v>114</v>
      </c>
      <c r="C130" s="15" t="s">
        <v>73</v>
      </c>
      <c r="D130" s="16">
        <v>45078</v>
      </c>
      <c r="E130" s="17" t="s">
        <v>331</v>
      </c>
      <c r="F130" s="18">
        <v>178</v>
      </c>
      <c r="G130" s="18">
        <v>177</v>
      </c>
      <c r="H130" s="19">
        <v>54007.65</v>
      </c>
      <c r="I130" s="19">
        <v>34871.42</v>
      </c>
      <c r="J130" s="19">
        <v>0</v>
      </c>
      <c r="K130" s="19">
        <v>88879.07</v>
      </c>
      <c r="L130" s="19">
        <v>389.2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88879.07</v>
      </c>
      <c r="T130" s="19">
        <v>118855.55</v>
      </c>
      <c r="U130" s="19">
        <v>476.62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119332.17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f t="shared" si="1"/>
        <v>0</v>
      </c>
      <c r="AV130" s="19">
        <v>35260.620000000003</v>
      </c>
      <c r="AW130" s="19">
        <v>119332.17</v>
      </c>
      <c r="AX130" s="20">
        <v>91</v>
      </c>
      <c r="AY130" s="20">
        <v>300</v>
      </c>
      <c r="AZ130" s="19">
        <v>368400</v>
      </c>
      <c r="BA130" s="19">
        <v>91080</v>
      </c>
      <c r="BB130" s="21">
        <v>90</v>
      </c>
      <c r="BC130" s="21">
        <v>87.825167984189704</v>
      </c>
      <c r="BD130" s="21">
        <v>10.59</v>
      </c>
      <c r="BE130" s="21"/>
      <c r="BF130" s="17" t="s">
        <v>75</v>
      </c>
      <c r="BG130" s="14"/>
      <c r="BH130" s="17" t="s">
        <v>76</v>
      </c>
      <c r="BI130" s="17" t="s">
        <v>83</v>
      </c>
      <c r="BJ130" s="17" t="s">
        <v>330</v>
      </c>
      <c r="BK130" s="17" t="s">
        <v>84</v>
      </c>
      <c r="BL130" s="15" t="s">
        <v>80</v>
      </c>
      <c r="BM130" s="21">
        <v>691548.13475832005</v>
      </c>
      <c r="BN130" s="15" t="s">
        <v>81</v>
      </c>
      <c r="BO130" s="21"/>
      <c r="BP130" s="22">
        <v>38700</v>
      </c>
      <c r="BQ130" s="22">
        <v>47825</v>
      </c>
      <c r="BR130" s="21">
        <v>36247.99</v>
      </c>
      <c r="BS130" s="21">
        <v>18.95</v>
      </c>
      <c r="BT130" s="21">
        <v>44.57</v>
      </c>
    </row>
    <row r="131" spans="1:72" s="1" customFormat="1" ht="18.2" customHeight="1" x14ac:dyDescent="0.15">
      <c r="A131" s="5">
        <v>129</v>
      </c>
      <c r="B131" s="6" t="s">
        <v>114</v>
      </c>
      <c r="C131" s="6" t="s">
        <v>73</v>
      </c>
      <c r="D131" s="7">
        <v>45078</v>
      </c>
      <c r="E131" s="8" t="s">
        <v>332</v>
      </c>
      <c r="F131" s="9">
        <v>141</v>
      </c>
      <c r="G131" s="9">
        <v>140</v>
      </c>
      <c r="H131" s="10">
        <v>24715.01</v>
      </c>
      <c r="I131" s="10">
        <v>56076.959999999999</v>
      </c>
      <c r="J131" s="10">
        <v>0</v>
      </c>
      <c r="K131" s="10">
        <v>80791.97</v>
      </c>
      <c r="L131" s="10">
        <v>696.73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80791.97</v>
      </c>
      <c r="T131" s="10">
        <v>72915.48</v>
      </c>
      <c r="U131" s="10">
        <v>218.11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73133.59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f t="shared" ref="AU131:AU194" si="2">SUM(AB131:AR131,W131:Y131,O131:R131)-J131-AS131-AT131</f>
        <v>0</v>
      </c>
      <c r="AV131" s="10">
        <v>56773.69</v>
      </c>
      <c r="AW131" s="10">
        <v>73133.59</v>
      </c>
      <c r="AX131" s="11">
        <v>31</v>
      </c>
      <c r="AY131" s="11">
        <v>240</v>
      </c>
      <c r="AZ131" s="10">
        <v>368400</v>
      </c>
      <c r="BA131" s="10">
        <v>91080</v>
      </c>
      <c r="BB131" s="12">
        <v>90</v>
      </c>
      <c r="BC131" s="12">
        <v>79.833962450592907</v>
      </c>
      <c r="BD131" s="12">
        <v>10.59</v>
      </c>
      <c r="BE131" s="12"/>
      <c r="BF131" s="8" t="s">
        <v>75</v>
      </c>
      <c r="BG131" s="5"/>
      <c r="BH131" s="8" t="s">
        <v>76</v>
      </c>
      <c r="BI131" s="8" t="s">
        <v>83</v>
      </c>
      <c r="BJ131" s="8" t="s">
        <v>330</v>
      </c>
      <c r="BK131" s="8" t="s">
        <v>84</v>
      </c>
      <c r="BL131" s="6" t="s">
        <v>80</v>
      </c>
      <c r="BM131" s="12">
        <v>628624.22116872005</v>
      </c>
      <c r="BN131" s="6" t="s">
        <v>81</v>
      </c>
      <c r="BO131" s="12"/>
      <c r="BP131" s="13">
        <v>38700</v>
      </c>
      <c r="BQ131" s="13">
        <v>46000</v>
      </c>
      <c r="BR131" s="12">
        <v>27187.27</v>
      </c>
      <c r="BS131" s="12">
        <v>19.09</v>
      </c>
      <c r="BT131" s="12">
        <v>44.52</v>
      </c>
    </row>
    <row r="132" spans="1:72" s="1" customFormat="1" ht="18.2" customHeight="1" x14ac:dyDescent="0.15">
      <c r="A132" s="14">
        <v>130</v>
      </c>
      <c r="B132" s="15" t="s">
        <v>114</v>
      </c>
      <c r="C132" s="15" t="s">
        <v>73</v>
      </c>
      <c r="D132" s="16">
        <v>45078</v>
      </c>
      <c r="E132" s="17" t="s">
        <v>333</v>
      </c>
      <c r="F132" s="18">
        <v>153</v>
      </c>
      <c r="G132" s="18">
        <v>152</v>
      </c>
      <c r="H132" s="19">
        <v>22694.65</v>
      </c>
      <c r="I132" s="19">
        <v>52228.4</v>
      </c>
      <c r="J132" s="19">
        <v>0</v>
      </c>
      <c r="K132" s="19">
        <v>74923.05</v>
      </c>
      <c r="L132" s="19">
        <v>636.28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74923.05</v>
      </c>
      <c r="T132" s="19">
        <v>76951.02</v>
      </c>
      <c r="U132" s="19">
        <v>208.03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77159.05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f t="shared" si="2"/>
        <v>0</v>
      </c>
      <c r="AV132" s="19">
        <v>52864.68</v>
      </c>
      <c r="AW132" s="19">
        <v>77159.05</v>
      </c>
      <c r="AX132" s="20">
        <v>31</v>
      </c>
      <c r="AY132" s="20">
        <v>240</v>
      </c>
      <c r="AZ132" s="19">
        <v>330000</v>
      </c>
      <c r="BA132" s="19">
        <v>81798.22</v>
      </c>
      <c r="BB132" s="21">
        <v>89.99</v>
      </c>
      <c r="BC132" s="21">
        <v>82.426307925771496</v>
      </c>
      <c r="BD132" s="21">
        <v>11</v>
      </c>
      <c r="BE132" s="21"/>
      <c r="BF132" s="17" t="s">
        <v>75</v>
      </c>
      <c r="BG132" s="14"/>
      <c r="BH132" s="17" t="s">
        <v>334</v>
      </c>
      <c r="BI132" s="17" t="s">
        <v>335</v>
      </c>
      <c r="BJ132" s="17" t="s">
        <v>336</v>
      </c>
      <c r="BK132" s="17" t="s">
        <v>84</v>
      </c>
      <c r="BL132" s="15" t="s">
        <v>80</v>
      </c>
      <c r="BM132" s="21">
        <v>582959.46928680001</v>
      </c>
      <c r="BN132" s="15" t="s">
        <v>81</v>
      </c>
      <c r="BO132" s="21"/>
      <c r="BP132" s="22">
        <v>38702</v>
      </c>
      <c r="BQ132" s="22">
        <v>46002</v>
      </c>
      <c r="BR132" s="21">
        <v>32157.23</v>
      </c>
      <c r="BS132" s="21">
        <v>16.39</v>
      </c>
      <c r="BT132" s="21">
        <v>44.49</v>
      </c>
    </row>
    <row r="133" spans="1:72" s="1" customFormat="1" ht="18.2" customHeight="1" x14ac:dyDescent="0.15">
      <c r="A133" s="5">
        <v>131</v>
      </c>
      <c r="B133" s="6" t="s">
        <v>114</v>
      </c>
      <c r="C133" s="6" t="s">
        <v>73</v>
      </c>
      <c r="D133" s="7">
        <v>45078</v>
      </c>
      <c r="E133" s="8" t="s">
        <v>337</v>
      </c>
      <c r="F133" s="9">
        <v>93</v>
      </c>
      <c r="G133" s="9">
        <v>92</v>
      </c>
      <c r="H133" s="10">
        <v>43757.29</v>
      </c>
      <c r="I133" s="10">
        <v>19953.419999999998</v>
      </c>
      <c r="J133" s="10">
        <v>0</v>
      </c>
      <c r="K133" s="10">
        <v>63710.71</v>
      </c>
      <c r="L133" s="10">
        <v>315.39999999999998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63710.71</v>
      </c>
      <c r="T133" s="10">
        <v>45291.66</v>
      </c>
      <c r="U133" s="10">
        <v>386.16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45677.82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0">
        <f t="shared" si="2"/>
        <v>0</v>
      </c>
      <c r="AV133" s="10">
        <v>20268.82</v>
      </c>
      <c r="AW133" s="10">
        <v>45677.82</v>
      </c>
      <c r="AX133" s="11">
        <v>91</v>
      </c>
      <c r="AY133" s="11">
        <v>300</v>
      </c>
      <c r="AZ133" s="10">
        <v>297900</v>
      </c>
      <c r="BA133" s="10">
        <v>73800</v>
      </c>
      <c r="BB133" s="12">
        <v>90</v>
      </c>
      <c r="BC133" s="12">
        <v>77.695987804878001</v>
      </c>
      <c r="BD133" s="12">
        <v>10.59</v>
      </c>
      <c r="BE133" s="12"/>
      <c r="BF133" s="8" t="s">
        <v>75</v>
      </c>
      <c r="BG133" s="5"/>
      <c r="BH133" s="8" t="s">
        <v>76</v>
      </c>
      <c r="BI133" s="8" t="s">
        <v>338</v>
      </c>
      <c r="BJ133" s="8" t="s">
        <v>339</v>
      </c>
      <c r="BK133" s="8" t="s">
        <v>84</v>
      </c>
      <c r="BL133" s="6" t="s">
        <v>80</v>
      </c>
      <c r="BM133" s="12">
        <v>495718.76331096003</v>
      </c>
      <c r="BN133" s="6" t="s">
        <v>81</v>
      </c>
      <c r="BO133" s="12"/>
      <c r="BP133" s="13">
        <v>38702</v>
      </c>
      <c r="BQ133" s="13">
        <v>47827</v>
      </c>
      <c r="BR133" s="12">
        <v>17017.82</v>
      </c>
      <c r="BS133" s="12">
        <v>15.36</v>
      </c>
      <c r="BT133" s="12">
        <v>44.58</v>
      </c>
    </row>
    <row r="134" spans="1:72" s="1" customFormat="1" ht="18.2" customHeight="1" x14ac:dyDescent="0.15">
      <c r="A134" s="14">
        <v>132</v>
      </c>
      <c r="B134" s="15" t="s">
        <v>114</v>
      </c>
      <c r="C134" s="15" t="s">
        <v>73</v>
      </c>
      <c r="D134" s="16">
        <v>45078</v>
      </c>
      <c r="E134" s="17" t="s">
        <v>340</v>
      </c>
      <c r="F134" s="18">
        <v>100</v>
      </c>
      <c r="G134" s="18">
        <v>99</v>
      </c>
      <c r="H134" s="19">
        <v>54652.38</v>
      </c>
      <c r="I134" s="19">
        <v>26937.55</v>
      </c>
      <c r="J134" s="19">
        <v>0</v>
      </c>
      <c r="K134" s="19">
        <v>81589.929999999993</v>
      </c>
      <c r="L134" s="19">
        <v>400.68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81589.929999999993</v>
      </c>
      <c r="T134" s="19">
        <v>59442.41</v>
      </c>
      <c r="U134" s="19">
        <v>463.63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59906.04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f t="shared" si="2"/>
        <v>0</v>
      </c>
      <c r="AV134" s="19">
        <v>27338.23</v>
      </c>
      <c r="AW134" s="19">
        <v>59906.04</v>
      </c>
      <c r="AX134" s="20">
        <v>92</v>
      </c>
      <c r="AY134" s="20">
        <v>300</v>
      </c>
      <c r="AZ134" s="19">
        <v>379000</v>
      </c>
      <c r="BA134" s="19">
        <v>93802.34</v>
      </c>
      <c r="BB134" s="21">
        <v>89.86</v>
      </c>
      <c r="BC134" s="21">
        <v>78.160855153506802</v>
      </c>
      <c r="BD134" s="21">
        <v>10.18</v>
      </c>
      <c r="BE134" s="21"/>
      <c r="BF134" s="17" t="s">
        <v>75</v>
      </c>
      <c r="BG134" s="14"/>
      <c r="BH134" s="17" t="s">
        <v>166</v>
      </c>
      <c r="BI134" s="17" t="s">
        <v>187</v>
      </c>
      <c r="BJ134" s="17" t="s">
        <v>341</v>
      </c>
      <c r="BK134" s="17" t="s">
        <v>84</v>
      </c>
      <c r="BL134" s="15" t="s">
        <v>80</v>
      </c>
      <c r="BM134" s="21">
        <v>634832.96918568003</v>
      </c>
      <c r="BN134" s="15" t="s">
        <v>81</v>
      </c>
      <c r="BO134" s="21"/>
      <c r="BP134" s="22">
        <v>38703</v>
      </c>
      <c r="BQ134" s="22">
        <v>47828</v>
      </c>
      <c r="BR134" s="21">
        <v>21958.79</v>
      </c>
      <c r="BS134" s="21">
        <v>20.11</v>
      </c>
      <c r="BT134" s="21">
        <v>44.6</v>
      </c>
    </row>
    <row r="135" spans="1:72" s="1" customFormat="1" ht="18.2" customHeight="1" x14ac:dyDescent="0.15">
      <c r="A135" s="5">
        <v>133</v>
      </c>
      <c r="B135" s="6" t="s">
        <v>114</v>
      </c>
      <c r="C135" s="6" t="s">
        <v>73</v>
      </c>
      <c r="D135" s="7">
        <v>45078</v>
      </c>
      <c r="E135" s="8" t="s">
        <v>342</v>
      </c>
      <c r="F135" s="9">
        <v>0</v>
      </c>
      <c r="G135" s="9">
        <v>0</v>
      </c>
      <c r="H135" s="10">
        <v>54110.41</v>
      </c>
      <c r="I135" s="10">
        <v>0</v>
      </c>
      <c r="J135" s="10">
        <v>0</v>
      </c>
      <c r="K135" s="10">
        <v>54110.41</v>
      </c>
      <c r="L135" s="10">
        <v>560.94000000000005</v>
      </c>
      <c r="M135" s="10">
        <v>0</v>
      </c>
      <c r="N135" s="10">
        <v>0</v>
      </c>
      <c r="O135" s="10">
        <v>0</v>
      </c>
      <c r="P135" s="10">
        <v>560.94000000000005</v>
      </c>
      <c r="Q135" s="10">
        <v>0</v>
      </c>
      <c r="R135" s="10">
        <v>0</v>
      </c>
      <c r="S135" s="10">
        <v>53549.47</v>
      </c>
      <c r="T135" s="10">
        <v>0</v>
      </c>
      <c r="U135" s="10">
        <v>459.04</v>
      </c>
      <c r="V135" s="10">
        <v>0</v>
      </c>
      <c r="W135" s="10">
        <v>0</v>
      </c>
      <c r="X135" s="10">
        <v>459.04</v>
      </c>
      <c r="Y135" s="10">
        <v>0</v>
      </c>
      <c r="Z135" s="10">
        <v>0</v>
      </c>
      <c r="AA135" s="10">
        <v>0</v>
      </c>
      <c r="AB135" s="10">
        <v>23.73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142.97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2.8000000000000001E-2</v>
      </c>
      <c r="AR135" s="10">
        <v>0</v>
      </c>
      <c r="AS135" s="10">
        <v>0</v>
      </c>
      <c r="AT135" s="10">
        <v>0</v>
      </c>
      <c r="AU135" s="10">
        <f t="shared" si="2"/>
        <v>1186.7080000000001</v>
      </c>
      <c r="AV135" s="10">
        <v>0</v>
      </c>
      <c r="AW135" s="10">
        <v>0</v>
      </c>
      <c r="AX135" s="11">
        <v>91</v>
      </c>
      <c r="AY135" s="11">
        <v>300</v>
      </c>
      <c r="AZ135" s="10">
        <v>448000</v>
      </c>
      <c r="BA135" s="10">
        <v>110696.87</v>
      </c>
      <c r="BB135" s="12">
        <v>89.71</v>
      </c>
      <c r="BC135" s="12">
        <v>43.397098343430997</v>
      </c>
      <c r="BD135" s="12">
        <v>10.18</v>
      </c>
      <c r="BE135" s="12"/>
      <c r="BF135" s="8" t="s">
        <v>75</v>
      </c>
      <c r="BG135" s="5"/>
      <c r="BH135" s="8" t="s">
        <v>166</v>
      </c>
      <c r="BI135" s="8" t="s">
        <v>187</v>
      </c>
      <c r="BJ135" s="8" t="s">
        <v>327</v>
      </c>
      <c r="BK135" s="8" t="s">
        <v>79</v>
      </c>
      <c r="BL135" s="6" t="s">
        <v>80</v>
      </c>
      <c r="BM135" s="12">
        <v>416656.43098871998</v>
      </c>
      <c r="BN135" s="6" t="s">
        <v>81</v>
      </c>
      <c r="BO135" s="12"/>
      <c r="BP135" s="13">
        <v>38703</v>
      </c>
      <c r="BQ135" s="13">
        <v>47828</v>
      </c>
      <c r="BR135" s="12">
        <v>0</v>
      </c>
      <c r="BS135" s="12">
        <v>23.73</v>
      </c>
      <c r="BT135" s="12">
        <v>0</v>
      </c>
    </row>
    <row r="136" spans="1:72" s="1" customFormat="1" ht="18.2" customHeight="1" x14ac:dyDescent="0.15">
      <c r="A136" s="14">
        <v>134</v>
      </c>
      <c r="B136" s="15" t="s">
        <v>114</v>
      </c>
      <c r="C136" s="15" t="s">
        <v>73</v>
      </c>
      <c r="D136" s="16">
        <v>45078</v>
      </c>
      <c r="E136" s="17" t="s">
        <v>343</v>
      </c>
      <c r="F136" s="18">
        <v>182</v>
      </c>
      <c r="G136" s="18">
        <v>181</v>
      </c>
      <c r="H136" s="19">
        <v>40743.199999999997</v>
      </c>
      <c r="I136" s="19">
        <v>26551.7</v>
      </c>
      <c r="J136" s="19">
        <v>0</v>
      </c>
      <c r="K136" s="19">
        <v>67294.899999999994</v>
      </c>
      <c r="L136" s="19">
        <v>293.66000000000003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67294.899999999994</v>
      </c>
      <c r="T136" s="19">
        <v>92334.32</v>
      </c>
      <c r="U136" s="19">
        <v>359.56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92693.88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f t="shared" si="2"/>
        <v>0</v>
      </c>
      <c r="AV136" s="19">
        <v>26845.360000000001</v>
      </c>
      <c r="AW136" s="19">
        <v>92693.88</v>
      </c>
      <c r="AX136" s="20">
        <v>91</v>
      </c>
      <c r="AY136" s="20">
        <v>300</v>
      </c>
      <c r="AZ136" s="19">
        <v>279000</v>
      </c>
      <c r="BA136" s="19">
        <v>68715</v>
      </c>
      <c r="BB136" s="21">
        <v>89.41</v>
      </c>
      <c r="BC136" s="21">
        <v>87.562206345048395</v>
      </c>
      <c r="BD136" s="21">
        <v>10.59</v>
      </c>
      <c r="BE136" s="21"/>
      <c r="BF136" s="17" t="s">
        <v>75</v>
      </c>
      <c r="BG136" s="14"/>
      <c r="BH136" s="17" t="s">
        <v>116</v>
      </c>
      <c r="BI136" s="17" t="s">
        <v>144</v>
      </c>
      <c r="BJ136" s="17" t="s">
        <v>300</v>
      </c>
      <c r="BK136" s="17" t="s">
        <v>84</v>
      </c>
      <c r="BL136" s="15" t="s">
        <v>80</v>
      </c>
      <c r="BM136" s="21">
        <v>523606.54284240003</v>
      </c>
      <c r="BN136" s="15" t="s">
        <v>81</v>
      </c>
      <c r="BO136" s="21"/>
      <c r="BP136" s="22">
        <v>38700</v>
      </c>
      <c r="BQ136" s="22">
        <v>47825</v>
      </c>
      <c r="BR136" s="21">
        <v>30239.87</v>
      </c>
      <c r="BS136" s="21">
        <v>14.3</v>
      </c>
      <c r="BT136" s="21">
        <v>44.57</v>
      </c>
    </row>
    <row r="137" spans="1:72" s="1" customFormat="1" ht="18.2" customHeight="1" x14ac:dyDescent="0.15">
      <c r="A137" s="5">
        <v>135</v>
      </c>
      <c r="B137" s="6" t="s">
        <v>114</v>
      </c>
      <c r="C137" s="6" t="s">
        <v>73</v>
      </c>
      <c r="D137" s="7">
        <v>45078</v>
      </c>
      <c r="E137" s="8" t="s">
        <v>344</v>
      </c>
      <c r="F137" s="9">
        <v>170</v>
      </c>
      <c r="G137" s="9">
        <v>169</v>
      </c>
      <c r="H137" s="10">
        <v>53220</v>
      </c>
      <c r="I137" s="10">
        <v>35058.870000000003</v>
      </c>
      <c r="J137" s="10">
        <v>0</v>
      </c>
      <c r="K137" s="10">
        <v>88278.87</v>
      </c>
      <c r="L137" s="10">
        <v>390.24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88278.87</v>
      </c>
      <c r="T137" s="10">
        <v>108033.51</v>
      </c>
      <c r="U137" s="10">
        <v>451.48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108484.99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v>0</v>
      </c>
      <c r="AU137" s="10">
        <f t="shared" si="2"/>
        <v>0</v>
      </c>
      <c r="AV137" s="10">
        <v>35449.11</v>
      </c>
      <c r="AW137" s="10">
        <v>108484.99</v>
      </c>
      <c r="AX137" s="11">
        <v>91</v>
      </c>
      <c r="AY137" s="11">
        <v>300</v>
      </c>
      <c r="AZ137" s="10">
        <v>370545.6</v>
      </c>
      <c r="BA137" s="10">
        <v>91350</v>
      </c>
      <c r="BB137" s="12">
        <v>90</v>
      </c>
      <c r="BC137" s="12">
        <v>86.974256157635494</v>
      </c>
      <c r="BD137" s="12">
        <v>10.18</v>
      </c>
      <c r="BE137" s="12"/>
      <c r="BF137" s="8" t="s">
        <v>265</v>
      </c>
      <c r="BG137" s="5"/>
      <c r="BH137" s="8" t="s">
        <v>120</v>
      </c>
      <c r="BI137" s="8" t="s">
        <v>181</v>
      </c>
      <c r="BJ137" s="8" t="s">
        <v>190</v>
      </c>
      <c r="BK137" s="8" t="s">
        <v>84</v>
      </c>
      <c r="BL137" s="6" t="s">
        <v>80</v>
      </c>
      <c r="BM137" s="12">
        <v>686878.11300311994</v>
      </c>
      <c r="BN137" s="6" t="s">
        <v>81</v>
      </c>
      <c r="BO137" s="12"/>
      <c r="BP137" s="13">
        <v>38701</v>
      </c>
      <c r="BQ137" s="13">
        <v>47827</v>
      </c>
      <c r="BR137" s="12">
        <v>37641.879999999997</v>
      </c>
      <c r="BS137" s="12">
        <v>19.57</v>
      </c>
      <c r="BT137" s="12">
        <v>44.59</v>
      </c>
    </row>
    <row r="138" spans="1:72" s="1" customFormat="1" ht="18.2" customHeight="1" x14ac:dyDescent="0.15">
      <c r="A138" s="14">
        <v>136</v>
      </c>
      <c r="B138" s="15" t="s">
        <v>114</v>
      </c>
      <c r="C138" s="15" t="s">
        <v>73</v>
      </c>
      <c r="D138" s="16">
        <v>45078</v>
      </c>
      <c r="E138" s="17" t="s">
        <v>345</v>
      </c>
      <c r="F138" s="18">
        <v>0</v>
      </c>
      <c r="G138" s="18">
        <v>0</v>
      </c>
      <c r="H138" s="19">
        <v>10568.09</v>
      </c>
      <c r="I138" s="19">
        <v>131.19999999999999</v>
      </c>
      <c r="J138" s="19">
        <v>0</v>
      </c>
      <c r="K138" s="19">
        <v>10699.29</v>
      </c>
      <c r="L138" s="19">
        <v>638.97</v>
      </c>
      <c r="M138" s="19">
        <v>0</v>
      </c>
      <c r="N138" s="19">
        <v>0</v>
      </c>
      <c r="O138" s="19">
        <v>131.19999999999999</v>
      </c>
      <c r="P138" s="19">
        <v>638.97</v>
      </c>
      <c r="Q138" s="19">
        <v>0</v>
      </c>
      <c r="R138" s="19">
        <v>0</v>
      </c>
      <c r="S138" s="19">
        <v>9929.1200000000008</v>
      </c>
      <c r="T138" s="19">
        <v>0</v>
      </c>
      <c r="U138" s="19">
        <v>93.26</v>
      </c>
      <c r="V138" s="19">
        <v>0</v>
      </c>
      <c r="W138" s="19">
        <v>0</v>
      </c>
      <c r="X138" s="19">
        <v>93.26</v>
      </c>
      <c r="Y138" s="19">
        <v>0</v>
      </c>
      <c r="Z138" s="19">
        <v>0</v>
      </c>
      <c r="AA138" s="19">
        <v>0</v>
      </c>
      <c r="AB138" s="19">
        <v>15.28</v>
      </c>
      <c r="AC138" s="19">
        <v>0</v>
      </c>
      <c r="AD138" s="19">
        <v>0</v>
      </c>
      <c r="AE138" s="19">
        <v>0</v>
      </c>
      <c r="AF138" s="19">
        <v>44.53</v>
      </c>
      <c r="AG138" s="19">
        <v>0</v>
      </c>
      <c r="AH138" s="19">
        <v>32.520000000000003</v>
      </c>
      <c r="AI138" s="19">
        <v>94.06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31.972000000000001</v>
      </c>
      <c r="AR138" s="19">
        <v>0</v>
      </c>
      <c r="AS138" s="19">
        <v>0</v>
      </c>
      <c r="AT138" s="19">
        <v>0</v>
      </c>
      <c r="AU138" s="19">
        <f t="shared" si="2"/>
        <v>1081.7919999999999</v>
      </c>
      <c r="AV138" s="19">
        <v>0</v>
      </c>
      <c r="AW138" s="19">
        <v>0</v>
      </c>
      <c r="AX138" s="20">
        <v>31</v>
      </c>
      <c r="AY138" s="20">
        <v>240</v>
      </c>
      <c r="AZ138" s="19">
        <v>295700</v>
      </c>
      <c r="BA138" s="19">
        <v>72900</v>
      </c>
      <c r="BB138" s="21">
        <v>89.6</v>
      </c>
      <c r="BC138" s="21">
        <v>12.2036920713306</v>
      </c>
      <c r="BD138" s="21">
        <v>10.59</v>
      </c>
      <c r="BE138" s="21"/>
      <c r="BF138" s="17" t="s">
        <v>75</v>
      </c>
      <c r="BG138" s="14"/>
      <c r="BH138" s="17" t="s">
        <v>120</v>
      </c>
      <c r="BI138" s="17" t="s">
        <v>295</v>
      </c>
      <c r="BJ138" s="17" t="s">
        <v>270</v>
      </c>
      <c r="BK138" s="17" t="s">
        <v>79</v>
      </c>
      <c r="BL138" s="15" t="s">
        <v>80</v>
      </c>
      <c r="BM138" s="21">
        <v>77256.258597120002</v>
      </c>
      <c r="BN138" s="15" t="s">
        <v>81</v>
      </c>
      <c r="BO138" s="21"/>
      <c r="BP138" s="22">
        <v>38702</v>
      </c>
      <c r="BQ138" s="22">
        <v>46002</v>
      </c>
      <c r="BR138" s="21">
        <v>0</v>
      </c>
      <c r="BS138" s="21">
        <v>15.28</v>
      </c>
      <c r="BT138" s="21">
        <v>44.53</v>
      </c>
    </row>
    <row r="139" spans="1:72" s="1" customFormat="1" ht="18.2" customHeight="1" x14ac:dyDescent="0.15">
      <c r="A139" s="5">
        <v>137</v>
      </c>
      <c r="B139" s="6" t="s">
        <v>114</v>
      </c>
      <c r="C139" s="6" t="s">
        <v>73</v>
      </c>
      <c r="D139" s="7">
        <v>45078</v>
      </c>
      <c r="E139" s="8" t="s">
        <v>346</v>
      </c>
      <c r="F139" s="9">
        <v>172</v>
      </c>
      <c r="G139" s="9">
        <v>171</v>
      </c>
      <c r="H139" s="10">
        <v>49899.81</v>
      </c>
      <c r="I139" s="10">
        <v>31755.16</v>
      </c>
      <c r="J139" s="10">
        <v>0</v>
      </c>
      <c r="K139" s="10">
        <v>81654.97</v>
      </c>
      <c r="L139" s="10">
        <v>359.57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81654.97</v>
      </c>
      <c r="T139" s="10">
        <v>105802.33</v>
      </c>
      <c r="U139" s="10">
        <v>440.37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106242.7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f t="shared" si="2"/>
        <v>0</v>
      </c>
      <c r="AV139" s="10">
        <v>32114.73</v>
      </c>
      <c r="AW139" s="10">
        <v>106242.7</v>
      </c>
      <c r="AX139" s="11">
        <v>92</v>
      </c>
      <c r="AY139" s="11">
        <v>300</v>
      </c>
      <c r="AZ139" s="10">
        <v>357400</v>
      </c>
      <c r="BA139" s="10">
        <v>84150</v>
      </c>
      <c r="BB139" s="12">
        <v>85.48</v>
      </c>
      <c r="BC139" s="12">
        <v>82.945535776589395</v>
      </c>
      <c r="BD139" s="12">
        <v>10.59</v>
      </c>
      <c r="BE139" s="12"/>
      <c r="BF139" s="8" t="s">
        <v>75</v>
      </c>
      <c r="BG139" s="5"/>
      <c r="BH139" s="8" t="s">
        <v>120</v>
      </c>
      <c r="BI139" s="8" t="s">
        <v>158</v>
      </c>
      <c r="BJ139" s="8" t="s">
        <v>257</v>
      </c>
      <c r="BK139" s="8" t="s">
        <v>84</v>
      </c>
      <c r="BL139" s="6" t="s">
        <v>80</v>
      </c>
      <c r="BM139" s="12">
        <v>635339.03085672006</v>
      </c>
      <c r="BN139" s="6" t="s">
        <v>81</v>
      </c>
      <c r="BO139" s="12"/>
      <c r="BP139" s="13">
        <v>38702</v>
      </c>
      <c r="BQ139" s="13">
        <v>47827</v>
      </c>
      <c r="BR139" s="12">
        <v>37749.589999999997</v>
      </c>
      <c r="BS139" s="12">
        <v>17.510000000000002</v>
      </c>
      <c r="BT139" s="12">
        <v>44.57</v>
      </c>
    </row>
    <row r="140" spans="1:72" s="1" customFormat="1" ht="18.2" customHeight="1" x14ac:dyDescent="0.15">
      <c r="A140" s="14">
        <v>138</v>
      </c>
      <c r="B140" s="15" t="s">
        <v>114</v>
      </c>
      <c r="C140" s="15" t="s">
        <v>73</v>
      </c>
      <c r="D140" s="16">
        <v>45078</v>
      </c>
      <c r="E140" s="17" t="s">
        <v>347</v>
      </c>
      <c r="F140" s="18">
        <v>13</v>
      </c>
      <c r="G140" s="18">
        <v>12</v>
      </c>
      <c r="H140" s="19">
        <v>41599.83</v>
      </c>
      <c r="I140" s="19">
        <v>4058.55</v>
      </c>
      <c r="J140" s="19">
        <v>0</v>
      </c>
      <c r="K140" s="19">
        <v>45658.38</v>
      </c>
      <c r="L140" s="19">
        <v>331.82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45658.38</v>
      </c>
      <c r="T140" s="19">
        <v>5027.67</v>
      </c>
      <c r="U140" s="19">
        <v>367.12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5394.79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f t="shared" si="2"/>
        <v>0</v>
      </c>
      <c r="AV140" s="19">
        <v>4390.37</v>
      </c>
      <c r="AW140" s="19">
        <v>5394.79</v>
      </c>
      <c r="AX140" s="20">
        <v>91</v>
      </c>
      <c r="AY140" s="20">
        <v>300</v>
      </c>
      <c r="AZ140" s="19">
        <v>312200</v>
      </c>
      <c r="BA140" s="19">
        <v>73525</v>
      </c>
      <c r="BB140" s="21">
        <v>85.5</v>
      </c>
      <c r="BC140" s="21">
        <v>53.094749948996899</v>
      </c>
      <c r="BD140" s="21">
        <v>10.59</v>
      </c>
      <c r="BE140" s="21"/>
      <c r="BF140" s="17" t="s">
        <v>265</v>
      </c>
      <c r="BG140" s="14"/>
      <c r="BH140" s="17" t="s">
        <v>120</v>
      </c>
      <c r="BI140" s="17" t="s">
        <v>158</v>
      </c>
      <c r="BJ140" s="17" t="s">
        <v>257</v>
      </c>
      <c r="BK140" s="17" t="s">
        <v>84</v>
      </c>
      <c r="BL140" s="15" t="s">
        <v>80</v>
      </c>
      <c r="BM140" s="21">
        <v>355257.62730287999</v>
      </c>
      <c r="BN140" s="15" t="s">
        <v>81</v>
      </c>
      <c r="BO140" s="21"/>
      <c r="BP140" s="22">
        <v>38702</v>
      </c>
      <c r="BQ140" s="22">
        <v>47827</v>
      </c>
      <c r="BR140" s="21">
        <v>2665.21</v>
      </c>
      <c r="BS140" s="21">
        <v>15.3</v>
      </c>
      <c r="BT140" s="21">
        <v>44.59</v>
      </c>
    </row>
    <row r="141" spans="1:72" s="1" customFormat="1" ht="18.2" customHeight="1" x14ac:dyDescent="0.15">
      <c r="A141" s="5">
        <v>139</v>
      </c>
      <c r="B141" s="6" t="s">
        <v>114</v>
      </c>
      <c r="C141" s="6" t="s">
        <v>73</v>
      </c>
      <c r="D141" s="7">
        <v>45078</v>
      </c>
      <c r="E141" s="8" t="s">
        <v>348</v>
      </c>
      <c r="F141" s="9">
        <v>0</v>
      </c>
      <c r="G141" s="9">
        <v>0</v>
      </c>
      <c r="H141" s="10">
        <v>36325.71</v>
      </c>
      <c r="I141" s="10">
        <v>260.62</v>
      </c>
      <c r="J141" s="10">
        <v>0</v>
      </c>
      <c r="K141" s="10">
        <v>36586.33</v>
      </c>
      <c r="L141" s="10">
        <v>262.92</v>
      </c>
      <c r="M141" s="10">
        <v>0</v>
      </c>
      <c r="N141" s="10">
        <v>0</v>
      </c>
      <c r="O141" s="10">
        <v>260.62</v>
      </c>
      <c r="P141" s="10">
        <v>0</v>
      </c>
      <c r="Q141" s="10">
        <v>0</v>
      </c>
      <c r="R141" s="10">
        <v>0</v>
      </c>
      <c r="S141" s="10">
        <v>36325.71</v>
      </c>
      <c r="T141" s="10">
        <v>322.87</v>
      </c>
      <c r="U141" s="10">
        <v>320.57</v>
      </c>
      <c r="V141" s="10">
        <v>0</v>
      </c>
      <c r="W141" s="10">
        <v>322.87</v>
      </c>
      <c r="X141" s="10">
        <v>0</v>
      </c>
      <c r="Y141" s="10">
        <v>0</v>
      </c>
      <c r="Z141" s="10">
        <v>0</v>
      </c>
      <c r="AA141" s="10">
        <v>320.57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0.01</v>
      </c>
      <c r="AJ141" s="10">
        <v>12.77</v>
      </c>
      <c r="AK141" s="10">
        <v>0</v>
      </c>
      <c r="AL141" s="10">
        <v>0</v>
      </c>
      <c r="AM141" s="10">
        <v>0</v>
      </c>
      <c r="AN141" s="10">
        <v>0</v>
      </c>
      <c r="AO141" s="10">
        <v>29.81</v>
      </c>
      <c r="AP141" s="10">
        <v>79.17</v>
      </c>
      <c r="AQ141" s="10">
        <v>0</v>
      </c>
      <c r="AR141" s="10">
        <v>0</v>
      </c>
      <c r="AS141" s="10">
        <v>2.5699999999999998E-3</v>
      </c>
      <c r="AT141" s="10">
        <v>0</v>
      </c>
      <c r="AU141" s="10">
        <f t="shared" si="2"/>
        <v>705.24743000000001</v>
      </c>
      <c r="AV141" s="10">
        <v>262.92</v>
      </c>
      <c r="AW141" s="10">
        <v>320.57</v>
      </c>
      <c r="AX141" s="11">
        <v>91</v>
      </c>
      <c r="AY141" s="11">
        <v>300</v>
      </c>
      <c r="AZ141" s="10">
        <v>249000</v>
      </c>
      <c r="BA141" s="10">
        <v>61380</v>
      </c>
      <c r="BB141" s="12">
        <v>89.51</v>
      </c>
      <c r="BC141" s="12">
        <v>52.9735142082111</v>
      </c>
      <c r="BD141" s="12">
        <v>10.59</v>
      </c>
      <c r="BE141" s="12"/>
      <c r="BF141" s="8" t="s">
        <v>75</v>
      </c>
      <c r="BG141" s="5"/>
      <c r="BH141" s="8" t="s">
        <v>116</v>
      </c>
      <c r="BI141" s="8" t="s">
        <v>133</v>
      </c>
      <c r="BJ141" s="8" t="s">
        <v>134</v>
      </c>
      <c r="BK141" s="8" t="s">
        <v>79</v>
      </c>
      <c r="BL141" s="6" t="s">
        <v>80</v>
      </c>
      <c r="BM141" s="12">
        <v>282642.21255096002</v>
      </c>
      <c r="BN141" s="6" t="s">
        <v>81</v>
      </c>
      <c r="BO141" s="12"/>
      <c r="BP141" s="13">
        <v>38706</v>
      </c>
      <c r="BQ141" s="13">
        <v>47831</v>
      </c>
      <c r="BR141" s="12">
        <v>121.83</v>
      </c>
      <c r="BS141" s="12">
        <v>12.77</v>
      </c>
      <c r="BT141" s="12">
        <v>0</v>
      </c>
    </row>
    <row r="142" spans="1:72" s="1" customFormat="1" ht="18.2" customHeight="1" x14ac:dyDescent="0.15">
      <c r="A142" s="14">
        <v>140</v>
      </c>
      <c r="B142" s="15" t="s">
        <v>114</v>
      </c>
      <c r="C142" s="15" t="s">
        <v>73</v>
      </c>
      <c r="D142" s="16">
        <v>45078</v>
      </c>
      <c r="E142" s="17" t="s">
        <v>349</v>
      </c>
      <c r="F142" s="18">
        <v>116</v>
      </c>
      <c r="G142" s="18">
        <v>115</v>
      </c>
      <c r="H142" s="19">
        <v>36394.949999999997</v>
      </c>
      <c r="I142" s="19">
        <v>18996.490000000002</v>
      </c>
      <c r="J142" s="19">
        <v>0</v>
      </c>
      <c r="K142" s="19">
        <v>55391.44</v>
      </c>
      <c r="L142" s="19">
        <v>262.3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55391.44</v>
      </c>
      <c r="T142" s="19">
        <v>48688.36</v>
      </c>
      <c r="U142" s="19">
        <v>321.19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49009.55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f t="shared" si="2"/>
        <v>0</v>
      </c>
      <c r="AV142" s="19">
        <v>19258.79</v>
      </c>
      <c r="AW142" s="19">
        <v>49009.55</v>
      </c>
      <c r="AX142" s="20">
        <v>91</v>
      </c>
      <c r="AY142" s="20">
        <v>300</v>
      </c>
      <c r="AZ142" s="19">
        <v>249000</v>
      </c>
      <c r="BA142" s="19">
        <v>61380</v>
      </c>
      <c r="BB142" s="21">
        <v>89.51</v>
      </c>
      <c r="BC142" s="21">
        <v>80.776927246660193</v>
      </c>
      <c r="BD142" s="21">
        <v>10.59</v>
      </c>
      <c r="BE142" s="21"/>
      <c r="BF142" s="17" t="s">
        <v>75</v>
      </c>
      <c r="BG142" s="14"/>
      <c r="BH142" s="17" t="s">
        <v>116</v>
      </c>
      <c r="BI142" s="17" t="s">
        <v>133</v>
      </c>
      <c r="BJ142" s="17" t="s">
        <v>134</v>
      </c>
      <c r="BK142" s="17" t="s">
        <v>84</v>
      </c>
      <c r="BL142" s="15" t="s">
        <v>80</v>
      </c>
      <c r="BM142" s="21">
        <v>430988.38695744</v>
      </c>
      <c r="BN142" s="15" t="s">
        <v>81</v>
      </c>
      <c r="BO142" s="21"/>
      <c r="BP142" s="22">
        <v>38706</v>
      </c>
      <c r="BQ142" s="22">
        <v>47831</v>
      </c>
      <c r="BR142" s="21">
        <v>19187.79</v>
      </c>
      <c r="BS142" s="21">
        <v>12.77</v>
      </c>
      <c r="BT142" s="21">
        <v>44.56</v>
      </c>
    </row>
    <row r="143" spans="1:72" s="1" customFormat="1" ht="18.2" customHeight="1" x14ac:dyDescent="0.15">
      <c r="A143" s="5">
        <v>141</v>
      </c>
      <c r="B143" s="6" t="s">
        <v>114</v>
      </c>
      <c r="C143" s="6" t="s">
        <v>73</v>
      </c>
      <c r="D143" s="7">
        <v>45078</v>
      </c>
      <c r="E143" s="8" t="s">
        <v>350</v>
      </c>
      <c r="F143" s="9">
        <v>158</v>
      </c>
      <c r="G143" s="9">
        <v>157</v>
      </c>
      <c r="H143" s="10">
        <v>36394.949999999997</v>
      </c>
      <c r="I143" s="10">
        <v>22306.57</v>
      </c>
      <c r="J143" s="10">
        <v>0</v>
      </c>
      <c r="K143" s="10">
        <v>58701.52</v>
      </c>
      <c r="L143" s="10">
        <v>262.3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58701.52</v>
      </c>
      <c r="T143" s="10">
        <v>69884.86</v>
      </c>
      <c r="U143" s="10">
        <v>321.19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70206.05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22568.87</v>
      </c>
      <c r="AW143" s="10">
        <v>70206.05</v>
      </c>
      <c r="AX143" s="11">
        <v>91</v>
      </c>
      <c r="AY143" s="11">
        <v>300</v>
      </c>
      <c r="AZ143" s="10">
        <v>249000</v>
      </c>
      <c r="BA143" s="10">
        <v>61380</v>
      </c>
      <c r="BB143" s="12">
        <v>89.51</v>
      </c>
      <c r="BC143" s="12">
        <v>85.603992427500799</v>
      </c>
      <c r="BD143" s="12">
        <v>10.59</v>
      </c>
      <c r="BE143" s="12"/>
      <c r="BF143" s="8" t="s">
        <v>75</v>
      </c>
      <c r="BG143" s="5"/>
      <c r="BH143" s="8" t="s">
        <v>116</v>
      </c>
      <c r="BI143" s="8" t="s">
        <v>133</v>
      </c>
      <c r="BJ143" s="8" t="s">
        <v>134</v>
      </c>
      <c r="BK143" s="8" t="s">
        <v>84</v>
      </c>
      <c r="BL143" s="6" t="s">
        <v>80</v>
      </c>
      <c r="BM143" s="12">
        <v>456743.37797952001</v>
      </c>
      <c r="BN143" s="6" t="s">
        <v>81</v>
      </c>
      <c r="BO143" s="12"/>
      <c r="BP143" s="13">
        <v>38706</v>
      </c>
      <c r="BQ143" s="13">
        <v>47831</v>
      </c>
      <c r="BR143" s="12">
        <v>24024.32</v>
      </c>
      <c r="BS143" s="12">
        <v>12.77</v>
      </c>
      <c r="BT143" s="12">
        <v>44.56</v>
      </c>
    </row>
    <row r="144" spans="1:72" s="1" customFormat="1" ht="18.2" customHeight="1" x14ac:dyDescent="0.15">
      <c r="A144" s="14">
        <v>142</v>
      </c>
      <c r="B144" s="15" t="s">
        <v>114</v>
      </c>
      <c r="C144" s="15" t="s">
        <v>73</v>
      </c>
      <c r="D144" s="16">
        <v>45078</v>
      </c>
      <c r="E144" s="17" t="s">
        <v>351</v>
      </c>
      <c r="F144" s="18">
        <v>135</v>
      </c>
      <c r="G144" s="18">
        <v>134</v>
      </c>
      <c r="H144" s="19">
        <v>36394.949999999997</v>
      </c>
      <c r="I144" s="19">
        <v>20645.66</v>
      </c>
      <c r="J144" s="19">
        <v>0</v>
      </c>
      <c r="K144" s="19">
        <v>57040.61</v>
      </c>
      <c r="L144" s="19">
        <v>262.3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57040.61</v>
      </c>
      <c r="T144" s="19">
        <v>57834.83</v>
      </c>
      <c r="U144" s="19">
        <v>321.19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58156.02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f t="shared" si="2"/>
        <v>0</v>
      </c>
      <c r="AV144" s="19">
        <v>20907.96</v>
      </c>
      <c r="AW144" s="19">
        <v>58156.02</v>
      </c>
      <c r="AX144" s="20">
        <v>91</v>
      </c>
      <c r="AY144" s="20">
        <v>300</v>
      </c>
      <c r="AZ144" s="19">
        <v>249000</v>
      </c>
      <c r="BA144" s="19">
        <v>61380</v>
      </c>
      <c r="BB144" s="21">
        <v>89.51</v>
      </c>
      <c r="BC144" s="21">
        <v>83.1818996594982</v>
      </c>
      <c r="BD144" s="21">
        <v>10.59</v>
      </c>
      <c r="BE144" s="21"/>
      <c r="BF144" s="17" t="s">
        <v>75</v>
      </c>
      <c r="BG144" s="14"/>
      <c r="BH144" s="17" t="s">
        <v>116</v>
      </c>
      <c r="BI144" s="17" t="s">
        <v>133</v>
      </c>
      <c r="BJ144" s="17" t="s">
        <v>134</v>
      </c>
      <c r="BK144" s="17" t="s">
        <v>84</v>
      </c>
      <c r="BL144" s="15" t="s">
        <v>80</v>
      </c>
      <c r="BM144" s="21">
        <v>443820.20931335998</v>
      </c>
      <c r="BN144" s="15" t="s">
        <v>81</v>
      </c>
      <c r="BO144" s="21"/>
      <c r="BP144" s="22">
        <v>38706</v>
      </c>
      <c r="BQ144" s="22">
        <v>47831</v>
      </c>
      <c r="BR144" s="21">
        <v>19417.48</v>
      </c>
      <c r="BS144" s="21">
        <v>12.77</v>
      </c>
      <c r="BT144" s="21">
        <v>44.56</v>
      </c>
    </row>
    <row r="145" spans="1:72" s="1" customFormat="1" ht="18.2" customHeight="1" x14ac:dyDescent="0.15">
      <c r="A145" s="5">
        <v>143</v>
      </c>
      <c r="B145" s="6" t="s">
        <v>114</v>
      </c>
      <c r="C145" s="6" t="s">
        <v>73</v>
      </c>
      <c r="D145" s="7">
        <v>45078</v>
      </c>
      <c r="E145" s="8" t="s">
        <v>352</v>
      </c>
      <c r="F145" s="9">
        <v>164</v>
      </c>
      <c r="G145" s="9">
        <v>163</v>
      </c>
      <c r="H145" s="10">
        <v>37799.879999999997</v>
      </c>
      <c r="I145" s="10">
        <v>23561.11</v>
      </c>
      <c r="J145" s="10">
        <v>0</v>
      </c>
      <c r="K145" s="10">
        <v>61360.99</v>
      </c>
      <c r="L145" s="10">
        <v>272.41000000000003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61360.99</v>
      </c>
      <c r="T145" s="10">
        <v>75417.649999999994</v>
      </c>
      <c r="U145" s="10">
        <v>333.58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75751.23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v>0</v>
      </c>
      <c r="AU145" s="10">
        <f t="shared" si="2"/>
        <v>0</v>
      </c>
      <c r="AV145" s="10">
        <v>23833.52</v>
      </c>
      <c r="AW145" s="10">
        <v>75751.23</v>
      </c>
      <c r="AX145" s="11">
        <v>91</v>
      </c>
      <c r="AY145" s="11">
        <v>300</v>
      </c>
      <c r="AZ145" s="10">
        <v>258600</v>
      </c>
      <c r="BA145" s="10">
        <v>63747.12</v>
      </c>
      <c r="BB145" s="12">
        <v>89.51</v>
      </c>
      <c r="BC145" s="12">
        <v>86.159534970364206</v>
      </c>
      <c r="BD145" s="12">
        <v>10.59</v>
      </c>
      <c r="BE145" s="12"/>
      <c r="BF145" s="8" t="s">
        <v>75</v>
      </c>
      <c r="BG145" s="5"/>
      <c r="BH145" s="8" t="s">
        <v>116</v>
      </c>
      <c r="BI145" s="8" t="s">
        <v>133</v>
      </c>
      <c r="BJ145" s="8" t="s">
        <v>134</v>
      </c>
      <c r="BK145" s="8" t="s">
        <v>84</v>
      </c>
      <c r="BL145" s="6" t="s">
        <v>80</v>
      </c>
      <c r="BM145" s="12">
        <v>477436.11832824</v>
      </c>
      <c r="BN145" s="6" t="s">
        <v>81</v>
      </c>
      <c r="BO145" s="12"/>
      <c r="BP145" s="13">
        <v>38706</v>
      </c>
      <c r="BQ145" s="13">
        <v>47831</v>
      </c>
      <c r="BR145" s="12">
        <v>25756.98</v>
      </c>
      <c r="BS145" s="12">
        <v>13.27</v>
      </c>
      <c r="BT145" s="12">
        <v>44.56</v>
      </c>
    </row>
    <row r="146" spans="1:72" s="1" customFormat="1" ht="18.2" customHeight="1" x14ac:dyDescent="0.15">
      <c r="A146" s="14">
        <v>144</v>
      </c>
      <c r="B146" s="15" t="s">
        <v>114</v>
      </c>
      <c r="C146" s="15" t="s">
        <v>73</v>
      </c>
      <c r="D146" s="16">
        <v>45078</v>
      </c>
      <c r="E146" s="17" t="s">
        <v>353</v>
      </c>
      <c r="F146" s="18">
        <v>110</v>
      </c>
      <c r="G146" s="18">
        <v>109</v>
      </c>
      <c r="H146" s="19">
        <v>36394.949999999997</v>
      </c>
      <c r="I146" s="19">
        <v>18415.84</v>
      </c>
      <c r="J146" s="19">
        <v>0</v>
      </c>
      <c r="K146" s="19">
        <v>54810.79</v>
      </c>
      <c r="L146" s="19">
        <v>262.3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54810.79</v>
      </c>
      <c r="T146" s="19">
        <v>45498.64</v>
      </c>
      <c r="U146" s="19">
        <v>321.19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45819.83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f t="shared" si="2"/>
        <v>0</v>
      </c>
      <c r="AV146" s="19">
        <v>18678.14</v>
      </c>
      <c r="AW146" s="19">
        <v>45819.83</v>
      </c>
      <c r="AX146" s="20">
        <v>91</v>
      </c>
      <c r="AY146" s="20">
        <v>300</v>
      </c>
      <c r="AZ146" s="19">
        <v>249000</v>
      </c>
      <c r="BA146" s="19">
        <v>61380</v>
      </c>
      <c r="BB146" s="21">
        <v>89.51</v>
      </c>
      <c r="BC146" s="21">
        <v>79.930169646464705</v>
      </c>
      <c r="BD146" s="21">
        <v>10.59</v>
      </c>
      <c r="BE146" s="21"/>
      <c r="BF146" s="17" t="s">
        <v>75</v>
      </c>
      <c r="BG146" s="14"/>
      <c r="BH146" s="17" t="s">
        <v>116</v>
      </c>
      <c r="BI146" s="17" t="s">
        <v>133</v>
      </c>
      <c r="BJ146" s="17" t="s">
        <v>134</v>
      </c>
      <c r="BK146" s="17" t="s">
        <v>84</v>
      </c>
      <c r="BL146" s="15" t="s">
        <v>80</v>
      </c>
      <c r="BM146" s="21">
        <v>426470.47937304003</v>
      </c>
      <c r="BN146" s="15" t="s">
        <v>81</v>
      </c>
      <c r="BO146" s="21"/>
      <c r="BP146" s="22">
        <v>38706</v>
      </c>
      <c r="BQ146" s="22">
        <v>47831</v>
      </c>
      <c r="BR146" s="21">
        <v>17839.8</v>
      </c>
      <c r="BS146" s="21">
        <v>12.77</v>
      </c>
      <c r="BT146" s="21">
        <v>44.57</v>
      </c>
    </row>
    <row r="147" spans="1:72" s="1" customFormat="1" ht="18.2" customHeight="1" x14ac:dyDescent="0.15">
      <c r="A147" s="5">
        <v>145</v>
      </c>
      <c r="B147" s="6" t="s">
        <v>114</v>
      </c>
      <c r="C147" s="6" t="s">
        <v>73</v>
      </c>
      <c r="D147" s="7">
        <v>45078</v>
      </c>
      <c r="E147" s="8" t="s">
        <v>354</v>
      </c>
      <c r="F147" s="9">
        <v>159</v>
      </c>
      <c r="G147" s="9">
        <v>158</v>
      </c>
      <c r="H147" s="10">
        <v>35754.720000000001</v>
      </c>
      <c r="I147" s="10">
        <v>22853.31</v>
      </c>
      <c r="J147" s="10">
        <v>0</v>
      </c>
      <c r="K147" s="10">
        <v>58608.03</v>
      </c>
      <c r="L147" s="10">
        <v>267.95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58608.03</v>
      </c>
      <c r="T147" s="10">
        <v>69907.91</v>
      </c>
      <c r="U147" s="10">
        <v>315.54000000000002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70223.45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v>0</v>
      </c>
      <c r="AU147" s="10">
        <f t="shared" si="2"/>
        <v>0</v>
      </c>
      <c r="AV147" s="10">
        <v>23121.26</v>
      </c>
      <c r="AW147" s="10">
        <v>70223.45</v>
      </c>
      <c r="AX147" s="11">
        <v>89</v>
      </c>
      <c r="AY147" s="11">
        <v>300</v>
      </c>
      <c r="AZ147" s="10">
        <v>249000</v>
      </c>
      <c r="BA147" s="10">
        <v>61380</v>
      </c>
      <c r="BB147" s="12">
        <v>89.51</v>
      </c>
      <c r="BC147" s="12">
        <v>85.467656652003896</v>
      </c>
      <c r="BD147" s="12">
        <v>10.59</v>
      </c>
      <c r="BE147" s="12"/>
      <c r="BF147" s="8" t="s">
        <v>75</v>
      </c>
      <c r="BG147" s="5"/>
      <c r="BH147" s="8" t="s">
        <v>116</v>
      </c>
      <c r="BI147" s="8" t="s">
        <v>133</v>
      </c>
      <c r="BJ147" s="8" t="s">
        <v>134</v>
      </c>
      <c r="BK147" s="8" t="s">
        <v>84</v>
      </c>
      <c r="BL147" s="6" t="s">
        <v>80</v>
      </c>
      <c r="BM147" s="12">
        <v>456015.95323127997</v>
      </c>
      <c r="BN147" s="6" t="s">
        <v>81</v>
      </c>
      <c r="BO147" s="12"/>
      <c r="BP147" s="13">
        <v>38706</v>
      </c>
      <c r="BQ147" s="13">
        <v>47831</v>
      </c>
      <c r="BR147" s="12">
        <v>24105.72</v>
      </c>
      <c r="BS147" s="12">
        <v>12.77</v>
      </c>
      <c r="BT147" s="12">
        <v>44.56</v>
      </c>
    </row>
    <row r="148" spans="1:72" s="1" customFormat="1" ht="18.2" customHeight="1" x14ac:dyDescent="0.15">
      <c r="A148" s="14">
        <v>146</v>
      </c>
      <c r="B148" s="15" t="s">
        <v>114</v>
      </c>
      <c r="C148" s="15" t="s">
        <v>73</v>
      </c>
      <c r="D148" s="16">
        <v>45078</v>
      </c>
      <c r="E148" s="17" t="s">
        <v>355</v>
      </c>
      <c r="F148" s="18">
        <v>151</v>
      </c>
      <c r="G148" s="18">
        <v>150</v>
      </c>
      <c r="H148" s="19">
        <v>40305.03</v>
      </c>
      <c r="I148" s="19">
        <v>24184.83</v>
      </c>
      <c r="J148" s="19">
        <v>0</v>
      </c>
      <c r="K148" s="19">
        <v>64489.86</v>
      </c>
      <c r="L148" s="19">
        <v>290.52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64489.86</v>
      </c>
      <c r="T148" s="19">
        <v>73392.87</v>
      </c>
      <c r="U148" s="19">
        <v>355.69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73748.56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v>0</v>
      </c>
      <c r="AU148" s="19">
        <f t="shared" si="2"/>
        <v>0</v>
      </c>
      <c r="AV148" s="19">
        <v>24475.35</v>
      </c>
      <c r="AW148" s="19">
        <v>73748.56</v>
      </c>
      <c r="AX148" s="20">
        <v>91</v>
      </c>
      <c r="AY148" s="20">
        <v>300</v>
      </c>
      <c r="AZ148" s="19">
        <v>275800</v>
      </c>
      <c r="BA148" s="19">
        <v>67977.5</v>
      </c>
      <c r="BB148" s="21">
        <v>89.5</v>
      </c>
      <c r="BC148" s="21">
        <v>84.908130925674001</v>
      </c>
      <c r="BD148" s="21">
        <v>10.59</v>
      </c>
      <c r="BE148" s="21"/>
      <c r="BF148" s="17" t="s">
        <v>75</v>
      </c>
      <c r="BG148" s="14"/>
      <c r="BH148" s="17" t="s">
        <v>116</v>
      </c>
      <c r="BI148" s="17" t="s">
        <v>133</v>
      </c>
      <c r="BJ148" s="17" t="s">
        <v>134</v>
      </c>
      <c r="BK148" s="17" t="s">
        <v>84</v>
      </c>
      <c r="BL148" s="15" t="s">
        <v>80</v>
      </c>
      <c r="BM148" s="21">
        <v>501781.15493135998</v>
      </c>
      <c r="BN148" s="15" t="s">
        <v>81</v>
      </c>
      <c r="BO148" s="21"/>
      <c r="BP148" s="22">
        <v>38706</v>
      </c>
      <c r="BQ148" s="22">
        <v>47831</v>
      </c>
      <c r="BR148" s="21">
        <v>24282.21</v>
      </c>
      <c r="BS148" s="21">
        <v>14.15</v>
      </c>
      <c r="BT148" s="21">
        <v>44.56</v>
      </c>
    </row>
    <row r="149" spans="1:72" s="1" customFormat="1" ht="18.2" customHeight="1" x14ac:dyDescent="0.15">
      <c r="A149" s="5">
        <v>147</v>
      </c>
      <c r="B149" s="6" t="s">
        <v>114</v>
      </c>
      <c r="C149" s="6" t="s">
        <v>73</v>
      </c>
      <c r="D149" s="7">
        <v>45078</v>
      </c>
      <c r="E149" s="8" t="s">
        <v>356</v>
      </c>
      <c r="F149" s="9">
        <v>168</v>
      </c>
      <c r="G149" s="9">
        <v>167</v>
      </c>
      <c r="H149" s="10">
        <v>36394.89</v>
      </c>
      <c r="I149" s="10">
        <v>22930.44</v>
      </c>
      <c r="J149" s="10">
        <v>0</v>
      </c>
      <c r="K149" s="10">
        <v>59325.33</v>
      </c>
      <c r="L149" s="10">
        <v>262.31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59325.33</v>
      </c>
      <c r="T149" s="10">
        <v>74576.67</v>
      </c>
      <c r="U149" s="10">
        <v>321.18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74897.850000000006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0">
        <f t="shared" si="2"/>
        <v>0</v>
      </c>
      <c r="AV149" s="10">
        <v>23192.75</v>
      </c>
      <c r="AW149" s="10">
        <v>74897.850000000006</v>
      </c>
      <c r="AX149" s="11">
        <v>91</v>
      </c>
      <c r="AY149" s="11">
        <v>300</v>
      </c>
      <c r="AZ149" s="10">
        <v>249000</v>
      </c>
      <c r="BA149" s="10">
        <v>61380</v>
      </c>
      <c r="BB149" s="12">
        <v>89.51</v>
      </c>
      <c r="BC149" s="12">
        <v>86.513689936461404</v>
      </c>
      <c r="BD149" s="12">
        <v>10.59</v>
      </c>
      <c r="BE149" s="12"/>
      <c r="BF149" s="8" t="s">
        <v>75</v>
      </c>
      <c r="BG149" s="5"/>
      <c r="BH149" s="8" t="s">
        <v>116</v>
      </c>
      <c r="BI149" s="8" t="s">
        <v>133</v>
      </c>
      <c r="BJ149" s="8" t="s">
        <v>134</v>
      </c>
      <c r="BK149" s="8" t="s">
        <v>84</v>
      </c>
      <c r="BL149" s="6" t="s">
        <v>80</v>
      </c>
      <c r="BM149" s="12">
        <v>461597.10385607998</v>
      </c>
      <c r="BN149" s="6" t="s">
        <v>81</v>
      </c>
      <c r="BO149" s="12"/>
      <c r="BP149" s="13">
        <v>38706</v>
      </c>
      <c r="BQ149" s="13">
        <v>47831</v>
      </c>
      <c r="BR149" s="12">
        <v>25866.53</v>
      </c>
      <c r="BS149" s="12">
        <v>12.77</v>
      </c>
      <c r="BT149" s="12">
        <v>44.56</v>
      </c>
    </row>
    <row r="150" spans="1:72" s="1" customFormat="1" ht="18.2" customHeight="1" x14ac:dyDescent="0.15">
      <c r="A150" s="14">
        <v>148</v>
      </c>
      <c r="B150" s="15" t="s">
        <v>114</v>
      </c>
      <c r="C150" s="15" t="s">
        <v>73</v>
      </c>
      <c r="D150" s="16">
        <v>45078</v>
      </c>
      <c r="E150" s="17" t="s">
        <v>357</v>
      </c>
      <c r="F150" s="18">
        <v>70</v>
      </c>
      <c r="G150" s="18">
        <v>69</v>
      </c>
      <c r="H150" s="19">
        <v>36587.97</v>
      </c>
      <c r="I150" s="19">
        <v>19247.71</v>
      </c>
      <c r="J150" s="19">
        <v>0</v>
      </c>
      <c r="K150" s="19">
        <v>55835.68</v>
      </c>
      <c r="L150" s="19">
        <v>369.76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55835.68</v>
      </c>
      <c r="T150" s="19">
        <v>29237.8</v>
      </c>
      <c r="U150" s="19">
        <v>322.89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29560.69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f t="shared" si="2"/>
        <v>0</v>
      </c>
      <c r="AV150" s="19">
        <v>19617.47</v>
      </c>
      <c r="AW150" s="19">
        <v>29560.69</v>
      </c>
      <c r="AX150" s="20">
        <v>72</v>
      </c>
      <c r="AY150" s="20">
        <v>300</v>
      </c>
      <c r="AZ150" s="19">
        <v>327100</v>
      </c>
      <c r="BA150" s="19">
        <v>72863.64</v>
      </c>
      <c r="BB150" s="21">
        <v>80.89</v>
      </c>
      <c r="BC150" s="21">
        <v>61.986309703989498</v>
      </c>
      <c r="BD150" s="21">
        <v>10.59</v>
      </c>
      <c r="BE150" s="21"/>
      <c r="BF150" s="17" t="s">
        <v>75</v>
      </c>
      <c r="BG150" s="14"/>
      <c r="BH150" s="17" t="s">
        <v>244</v>
      </c>
      <c r="BI150" s="17" t="s">
        <v>358</v>
      </c>
      <c r="BJ150" s="17" t="s">
        <v>359</v>
      </c>
      <c r="BK150" s="17" t="s">
        <v>84</v>
      </c>
      <c r="BL150" s="15" t="s">
        <v>80</v>
      </c>
      <c r="BM150" s="21">
        <v>434444.91888767999</v>
      </c>
      <c r="BN150" s="15" t="s">
        <v>81</v>
      </c>
      <c r="BO150" s="21"/>
      <c r="BP150" s="22">
        <v>38707</v>
      </c>
      <c r="BQ150" s="22">
        <v>47832</v>
      </c>
      <c r="BR150" s="21">
        <v>14135.33</v>
      </c>
      <c r="BS150" s="21">
        <v>15.16</v>
      </c>
      <c r="BT150" s="21">
        <v>44.59</v>
      </c>
    </row>
    <row r="151" spans="1:72" s="1" customFormat="1" ht="18.2" customHeight="1" x14ac:dyDescent="0.15">
      <c r="A151" s="5">
        <v>149</v>
      </c>
      <c r="B151" s="6" t="s">
        <v>114</v>
      </c>
      <c r="C151" s="6" t="s">
        <v>73</v>
      </c>
      <c r="D151" s="7">
        <v>45078</v>
      </c>
      <c r="E151" s="8" t="s">
        <v>360</v>
      </c>
      <c r="F151" s="9">
        <v>116</v>
      </c>
      <c r="G151" s="9">
        <v>116</v>
      </c>
      <c r="H151" s="10">
        <v>0</v>
      </c>
      <c r="I151" s="10">
        <v>66401.240000000005</v>
      </c>
      <c r="J151" s="10">
        <v>0</v>
      </c>
      <c r="K151" s="10">
        <v>66401.240000000005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66401.240000000005</v>
      </c>
      <c r="T151" s="10">
        <v>41609.919999999998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41609.919999999998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0</v>
      </c>
      <c r="AT151" s="10">
        <v>0</v>
      </c>
      <c r="AU151" s="10">
        <f t="shared" si="2"/>
        <v>0</v>
      </c>
      <c r="AV151" s="10">
        <v>66401.240000000005</v>
      </c>
      <c r="AW151" s="10">
        <v>41609.919999999998</v>
      </c>
      <c r="AX151" s="11">
        <v>0</v>
      </c>
      <c r="AY151" s="11">
        <v>180</v>
      </c>
      <c r="AZ151" s="10">
        <v>330000</v>
      </c>
      <c r="BA151" s="10">
        <v>81785.72</v>
      </c>
      <c r="BB151" s="12">
        <v>89.99</v>
      </c>
      <c r="BC151" s="12">
        <v>73.062236140979095</v>
      </c>
      <c r="BD151" s="12">
        <v>11</v>
      </c>
      <c r="BE151" s="12"/>
      <c r="BF151" s="8" t="s">
        <v>265</v>
      </c>
      <c r="BG151" s="5"/>
      <c r="BH151" s="8" t="s">
        <v>334</v>
      </c>
      <c r="BI151" s="8" t="s">
        <v>335</v>
      </c>
      <c r="BJ151" s="8" t="s">
        <v>336</v>
      </c>
      <c r="BK151" s="8" t="s">
        <v>84</v>
      </c>
      <c r="BL151" s="6" t="s">
        <v>80</v>
      </c>
      <c r="BM151" s="12">
        <v>516653.17456224002</v>
      </c>
      <c r="BN151" s="6" t="s">
        <v>81</v>
      </c>
      <c r="BO151" s="12"/>
      <c r="BP151" s="13">
        <v>38707</v>
      </c>
      <c r="BQ151" s="13">
        <v>44182</v>
      </c>
      <c r="BR151" s="12">
        <v>24123</v>
      </c>
      <c r="BS151" s="12">
        <v>0</v>
      </c>
      <c r="BT151" s="12">
        <v>0</v>
      </c>
    </row>
    <row r="152" spans="1:72" s="1" customFormat="1" ht="18.2" customHeight="1" x14ac:dyDescent="0.15">
      <c r="A152" s="14">
        <v>150</v>
      </c>
      <c r="B152" s="15" t="s">
        <v>114</v>
      </c>
      <c r="C152" s="15" t="s">
        <v>73</v>
      </c>
      <c r="D152" s="16">
        <v>45078</v>
      </c>
      <c r="E152" s="17" t="s">
        <v>361</v>
      </c>
      <c r="F152" s="15" t="s">
        <v>362</v>
      </c>
      <c r="G152" s="18">
        <v>108</v>
      </c>
      <c r="H152" s="19">
        <v>79384.88</v>
      </c>
      <c r="I152" s="19">
        <v>41291.85</v>
      </c>
      <c r="J152" s="19">
        <v>63897.279999999999</v>
      </c>
      <c r="K152" s="19">
        <v>120676.73</v>
      </c>
      <c r="L152" s="19">
        <v>582.08000000000004</v>
      </c>
      <c r="M152" s="19">
        <v>0</v>
      </c>
      <c r="N152" s="19">
        <v>0</v>
      </c>
      <c r="O152" s="19">
        <v>41291.85</v>
      </c>
      <c r="P152" s="19">
        <v>582.08000000000004</v>
      </c>
      <c r="Q152" s="19">
        <v>78802.8</v>
      </c>
      <c r="R152" s="19">
        <v>0</v>
      </c>
      <c r="S152" s="19">
        <v>0</v>
      </c>
      <c r="T152" s="19">
        <v>94816.960000000006</v>
      </c>
      <c r="U152" s="19">
        <v>673.45</v>
      </c>
      <c r="V152" s="19">
        <v>0</v>
      </c>
      <c r="W152" s="19">
        <v>94816.960000000006</v>
      </c>
      <c r="X152" s="19">
        <v>673.45</v>
      </c>
      <c r="Y152" s="19">
        <v>0</v>
      </c>
      <c r="Z152" s="19">
        <v>0</v>
      </c>
      <c r="AA152" s="19">
        <v>0</v>
      </c>
      <c r="AB152" s="19">
        <v>29.21</v>
      </c>
      <c r="AC152" s="19">
        <v>0</v>
      </c>
      <c r="AD152" s="19">
        <v>0</v>
      </c>
      <c r="AE152" s="19">
        <v>0</v>
      </c>
      <c r="AF152" s="19">
        <v>44.6</v>
      </c>
      <c r="AG152" s="19">
        <v>0</v>
      </c>
      <c r="AH152" s="19">
        <v>64.239999999999995</v>
      </c>
      <c r="AI152" s="19">
        <v>176.01</v>
      </c>
      <c r="AJ152" s="19">
        <v>3154.68</v>
      </c>
      <c r="AK152" s="19">
        <v>0</v>
      </c>
      <c r="AL152" s="19">
        <v>0</v>
      </c>
      <c r="AM152" s="19">
        <v>4326.4799999999996</v>
      </c>
      <c r="AN152" s="19">
        <v>0</v>
      </c>
      <c r="AO152" s="19">
        <v>6937.92</v>
      </c>
      <c r="AP152" s="19">
        <v>19009.080000000002</v>
      </c>
      <c r="AQ152" s="19">
        <v>0</v>
      </c>
      <c r="AR152" s="19">
        <v>0</v>
      </c>
      <c r="AS152" s="19">
        <v>45034.490132999999</v>
      </c>
      <c r="AT152" s="19">
        <v>129232.62999999996</v>
      </c>
      <c r="AU152" s="19">
        <f t="shared" si="2"/>
        <v>11744.959867000041</v>
      </c>
      <c r="AV152" s="19">
        <v>0</v>
      </c>
      <c r="AW152" s="19">
        <v>0</v>
      </c>
      <c r="AX152" s="20">
        <v>91</v>
      </c>
      <c r="AY152" s="20">
        <v>300</v>
      </c>
      <c r="AZ152" s="19">
        <v>552610</v>
      </c>
      <c r="BA152" s="19">
        <v>136260</v>
      </c>
      <c r="BB152" s="21">
        <v>90</v>
      </c>
      <c r="BC152" s="21">
        <v>0</v>
      </c>
      <c r="BD152" s="21">
        <v>10.18</v>
      </c>
      <c r="BE152" s="21"/>
      <c r="BF152" s="17" t="s">
        <v>75</v>
      </c>
      <c r="BG152" s="14"/>
      <c r="BH152" s="17" t="s">
        <v>76</v>
      </c>
      <c r="BI152" s="17" t="s">
        <v>83</v>
      </c>
      <c r="BJ152" s="17" t="s">
        <v>363</v>
      </c>
      <c r="BK152" s="17" t="s">
        <v>79</v>
      </c>
      <c r="BL152" s="15" t="s">
        <v>80</v>
      </c>
      <c r="BM152" s="21">
        <v>0</v>
      </c>
      <c r="BN152" s="15" t="s">
        <v>81</v>
      </c>
      <c r="BO152" s="21"/>
      <c r="BP152" s="22">
        <v>38708</v>
      </c>
      <c r="BQ152" s="22">
        <v>47833</v>
      </c>
      <c r="BR152" s="21">
        <v>0</v>
      </c>
      <c r="BS152" s="21">
        <v>29.21</v>
      </c>
      <c r="BT152" s="21">
        <v>44.6</v>
      </c>
    </row>
    <row r="153" spans="1:72" s="1" customFormat="1" ht="18.2" customHeight="1" x14ac:dyDescent="0.15">
      <c r="A153" s="5">
        <v>151</v>
      </c>
      <c r="B153" s="6" t="s">
        <v>114</v>
      </c>
      <c r="C153" s="6" t="s">
        <v>73</v>
      </c>
      <c r="D153" s="7">
        <v>45078</v>
      </c>
      <c r="E153" s="8" t="s">
        <v>364</v>
      </c>
      <c r="F153" s="9">
        <v>157</v>
      </c>
      <c r="G153" s="9">
        <v>156</v>
      </c>
      <c r="H153" s="10">
        <v>79384.88</v>
      </c>
      <c r="I153" s="10">
        <v>50399.8</v>
      </c>
      <c r="J153" s="10">
        <v>0</v>
      </c>
      <c r="K153" s="10">
        <v>129784.68</v>
      </c>
      <c r="L153" s="10">
        <v>582.08000000000004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129784.68</v>
      </c>
      <c r="T153" s="10">
        <v>146645.82</v>
      </c>
      <c r="U153" s="10">
        <v>673.45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147319.26999999999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0</v>
      </c>
      <c r="AT153" s="10">
        <v>0</v>
      </c>
      <c r="AU153" s="10">
        <f t="shared" si="2"/>
        <v>0</v>
      </c>
      <c r="AV153" s="10">
        <v>50981.88</v>
      </c>
      <c r="AW153" s="10">
        <v>147319.26999999999</v>
      </c>
      <c r="AX153" s="11">
        <v>91</v>
      </c>
      <c r="AY153" s="11">
        <v>300</v>
      </c>
      <c r="AZ153" s="10">
        <v>552610</v>
      </c>
      <c r="BA153" s="10">
        <v>136260</v>
      </c>
      <c r="BB153" s="12">
        <v>90</v>
      </c>
      <c r="BC153" s="12">
        <v>85.723038309114898</v>
      </c>
      <c r="BD153" s="12">
        <v>10.18</v>
      </c>
      <c r="BE153" s="12"/>
      <c r="BF153" s="8" t="s">
        <v>75</v>
      </c>
      <c r="BG153" s="5"/>
      <c r="BH153" s="8" t="s">
        <v>76</v>
      </c>
      <c r="BI153" s="8" t="s">
        <v>83</v>
      </c>
      <c r="BJ153" s="8" t="s">
        <v>363</v>
      </c>
      <c r="BK153" s="8" t="s">
        <v>84</v>
      </c>
      <c r="BL153" s="6" t="s">
        <v>80</v>
      </c>
      <c r="BM153" s="12">
        <v>1009825.5233116799</v>
      </c>
      <c r="BN153" s="6" t="s">
        <v>81</v>
      </c>
      <c r="BO153" s="12"/>
      <c r="BP153" s="13">
        <v>38708</v>
      </c>
      <c r="BQ153" s="13">
        <v>47833</v>
      </c>
      <c r="BR153" s="12">
        <v>43060.6</v>
      </c>
      <c r="BS153" s="12">
        <v>29.21</v>
      </c>
      <c r="BT153" s="12">
        <v>44.59</v>
      </c>
    </row>
    <row r="154" spans="1:72" s="1" customFormat="1" ht="18.2" customHeight="1" x14ac:dyDescent="0.15">
      <c r="A154" s="14">
        <v>152</v>
      </c>
      <c r="B154" s="15" t="s">
        <v>114</v>
      </c>
      <c r="C154" s="15" t="s">
        <v>73</v>
      </c>
      <c r="D154" s="16">
        <v>45078</v>
      </c>
      <c r="E154" s="17" t="s">
        <v>365</v>
      </c>
      <c r="F154" s="18">
        <v>79</v>
      </c>
      <c r="G154" s="18">
        <v>78</v>
      </c>
      <c r="H154" s="19">
        <v>49362.879999999997</v>
      </c>
      <c r="I154" s="19">
        <v>20176.080000000002</v>
      </c>
      <c r="J154" s="19">
        <v>0</v>
      </c>
      <c r="K154" s="19">
        <v>69538.960000000006</v>
      </c>
      <c r="L154" s="19">
        <v>355.76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69538.960000000006</v>
      </c>
      <c r="T154" s="19">
        <v>42341.8</v>
      </c>
      <c r="U154" s="19">
        <v>435.63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42777.43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0</v>
      </c>
      <c r="AT154" s="19">
        <v>0</v>
      </c>
      <c r="AU154" s="19">
        <f t="shared" si="2"/>
        <v>0</v>
      </c>
      <c r="AV154" s="19">
        <v>20531.84</v>
      </c>
      <c r="AW154" s="19">
        <v>42777.43</v>
      </c>
      <c r="AX154" s="20">
        <v>91</v>
      </c>
      <c r="AY154" s="20">
        <v>300</v>
      </c>
      <c r="AZ154" s="19">
        <v>339450</v>
      </c>
      <c r="BA154" s="19">
        <v>83250</v>
      </c>
      <c r="BB154" s="21">
        <v>89.51</v>
      </c>
      <c r="BC154" s="21">
        <v>74.767955670870904</v>
      </c>
      <c r="BD154" s="21">
        <v>10.59</v>
      </c>
      <c r="BE154" s="21"/>
      <c r="BF154" s="17" t="s">
        <v>265</v>
      </c>
      <c r="BG154" s="14"/>
      <c r="BH154" s="17" t="s">
        <v>76</v>
      </c>
      <c r="BI154" s="17" t="s">
        <v>83</v>
      </c>
      <c r="BJ154" s="17" t="s">
        <v>278</v>
      </c>
      <c r="BK154" s="17" t="s">
        <v>84</v>
      </c>
      <c r="BL154" s="15" t="s">
        <v>80</v>
      </c>
      <c r="BM154" s="21">
        <v>541067.07103295997</v>
      </c>
      <c r="BN154" s="15" t="s">
        <v>81</v>
      </c>
      <c r="BO154" s="21"/>
      <c r="BP154" s="22">
        <v>38708</v>
      </c>
      <c r="BQ154" s="22">
        <v>47833</v>
      </c>
      <c r="BR154" s="21">
        <v>17371.919999999998</v>
      </c>
      <c r="BS154" s="21">
        <v>17.32</v>
      </c>
      <c r="BT154" s="21">
        <v>44.57</v>
      </c>
    </row>
    <row r="155" spans="1:72" s="1" customFormat="1" ht="18.2" customHeight="1" x14ac:dyDescent="0.15">
      <c r="A155" s="5">
        <v>153</v>
      </c>
      <c r="B155" s="6" t="s">
        <v>114</v>
      </c>
      <c r="C155" s="6" t="s">
        <v>73</v>
      </c>
      <c r="D155" s="7">
        <v>45078</v>
      </c>
      <c r="E155" s="8" t="s">
        <v>366</v>
      </c>
      <c r="F155" s="9">
        <v>144</v>
      </c>
      <c r="G155" s="9">
        <v>143</v>
      </c>
      <c r="H155" s="10">
        <v>49362.86</v>
      </c>
      <c r="I155" s="10">
        <v>28937.73</v>
      </c>
      <c r="J155" s="10">
        <v>0</v>
      </c>
      <c r="K155" s="10">
        <v>78300.59</v>
      </c>
      <c r="L155" s="10">
        <v>355.76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78300.59</v>
      </c>
      <c r="T155" s="10">
        <v>85022.45</v>
      </c>
      <c r="U155" s="10">
        <v>435.63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85458.08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0</v>
      </c>
      <c r="AT155" s="10">
        <v>0</v>
      </c>
      <c r="AU155" s="10">
        <f t="shared" si="2"/>
        <v>0</v>
      </c>
      <c r="AV155" s="10">
        <v>29293.49</v>
      </c>
      <c r="AW155" s="10">
        <v>85458.08</v>
      </c>
      <c r="AX155" s="11">
        <v>91</v>
      </c>
      <c r="AY155" s="11">
        <v>300</v>
      </c>
      <c r="AZ155" s="10">
        <v>339450</v>
      </c>
      <c r="BA155" s="10">
        <v>83250</v>
      </c>
      <c r="BB155" s="12">
        <v>89.51</v>
      </c>
      <c r="BC155" s="12">
        <v>84.188418148948898</v>
      </c>
      <c r="BD155" s="12">
        <v>10.59</v>
      </c>
      <c r="BE155" s="12"/>
      <c r="BF155" s="8" t="s">
        <v>75</v>
      </c>
      <c r="BG155" s="5"/>
      <c r="BH155" s="8" t="s">
        <v>76</v>
      </c>
      <c r="BI155" s="8" t="s">
        <v>83</v>
      </c>
      <c r="BJ155" s="8" t="s">
        <v>367</v>
      </c>
      <c r="BK155" s="8" t="s">
        <v>84</v>
      </c>
      <c r="BL155" s="6" t="s">
        <v>80</v>
      </c>
      <c r="BM155" s="12">
        <v>609239.35145783995</v>
      </c>
      <c r="BN155" s="6" t="s">
        <v>81</v>
      </c>
      <c r="BO155" s="12"/>
      <c r="BP155" s="13">
        <v>38708</v>
      </c>
      <c r="BQ155" s="13">
        <v>47833</v>
      </c>
      <c r="BR155" s="12">
        <v>30139.11</v>
      </c>
      <c r="BS155" s="12">
        <v>17.32</v>
      </c>
      <c r="BT155" s="12">
        <v>51.35</v>
      </c>
    </row>
    <row r="156" spans="1:72" s="1" customFormat="1" ht="18.2" customHeight="1" x14ac:dyDescent="0.15">
      <c r="A156" s="14">
        <v>154</v>
      </c>
      <c r="B156" s="15" t="s">
        <v>114</v>
      </c>
      <c r="C156" s="15" t="s">
        <v>73</v>
      </c>
      <c r="D156" s="16">
        <v>45078</v>
      </c>
      <c r="E156" s="17" t="s">
        <v>368</v>
      </c>
      <c r="F156" s="18">
        <v>128</v>
      </c>
      <c r="G156" s="18">
        <v>127</v>
      </c>
      <c r="H156" s="19">
        <v>23469.14</v>
      </c>
      <c r="I156" s="19">
        <v>50622.5</v>
      </c>
      <c r="J156" s="19">
        <v>0</v>
      </c>
      <c r="K156" s="19">
        <v>74091.64</v>
      </c>
      <c r="L156" s="19">
        <v>661.61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74091.64</v>
      </c>
      <c r="T156" s="19">
        <v>60574.94</v>
      </c>
      <c r="U156" s="19">
        <v>207.12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60782.06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9">
        <v>0</v>
      </c>
      <c r="AU156" s="19">
        <f t="shared" si="2"/>
        <v>0</v>
      </c>
      <c r="AV156" s="19">
        <v>51284.11</v>
      </c>
      <c r="AW156" s="19">
        <v>60782.06</v>
      </c>
      <c r="AX156" s="20">
        <v>31</v>
      </c>
      <c r="AY156" s="20">
        <v>240</v>
      </c>
      <c r="AZ156" s="19">
        <v>349000</v>
      </c>
      <c r="BA156" s="19">
        <v>86489.3</v>
      </c>
      <c r="BB156" s="21">
        <v>89.99</v>
      </c>
      <c r="BC156" s="21">
        <v>77.090538177554905</v>
      </c>
      <c r="BD156" s="21">
        <v>10.59</v>
      </c>
      <c r="BE156" s="21"/>
      <c r="BF156" s="17" t="s">
        <v>75</v>
      </c>
      <c r="BG156" s="14"/>
      <c r="BH156" s="17" t="s">
        <v>76</v>
      </c>
      <c r="BI156" s="17" t="s">
        <v>141</v>
      </c>
      <c r="BJ156" s="17" t="s">
        <v>285</v>
      </c>
      <c r="BK156" s="17" t="s">
        <v>84</v>
      </c>
      <c r="BL156" s="15" t="s">
        <v>80</v>
      </c>
      <c r="BM156" s="21">
        <v>576490.45431264001</v>
      </c>
      <c r="BN156" s="15" t="s">
        <v>81</v>
      </c>
      <c r="BO156" s="21"/>
      <c r="BP156" s="22">
        <v>38709</v>
      </c>
      <c r="BQ156" s="22">
        <v>46009</v>
      </c>
      <c r="BR156" s="21">
        <v>23243.82</v>
      </c>
      <c r="BS156" s="21">
        <v>18.13</v>
      </c>
      <c r="BT156" s="21">
        <v>44.51</v>
      </c>
    </row>
    <row r="157" spans="1:72" s="1" customFormat="1" ht="18.2" customHeight="1" x14ac:dyDescent="0.15">
      <c r="A157" s="5">
        <v>155</v>
      </c>
      <c r="B157" s="6" t="s">
        <v>114</v>
      </c>
      <c r="C157" s="6" t="s">
        <v>73</v>
      </c>
      <c r="D157" s="7">
        <v>45078</v>
      </c>
      <c r="E157" s="8" t="s">
        <v>369</v>
      </c>
      <c r="F157" s="9">
        <v>168</v>
      </c>
      <c r="G157" s="9">
        <v>167</v>
      </c>
      <c r="H157" s="10">
        <v>36394.949999999997</v>
      </c>
      <c r="I157" s="10">
        <v>22930.39</v>
      </c>
      <c r="J157" s="10">
        <v>0</v>
      </c>
      <c r="K157" s="10">
        <v>59325.34</v>
      </c>
      <c r="L157" s="10">
        <v>262.3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59325.34</v>
      </c>
      <c r="T157" s="10">
        <v>74599.45</v>
      </c>
      <c r="U157" s="10">
        <v>321.19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74920.639999999999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0</v>
      </c>
      <c r="AT157" s="10">
        <v>0</v>
      </c>
      <c r="AU157" s="10">
        <f t="shared" si="2"/>
        <v>0</v>
      </c>
      <c r="AV157" s="10">
        <v>23192.69</v>
      </c>
      <c r="AW157" s="10">
        <v>74920.639999999999</v>
      </c>
      <c r="AX157" s="11">
        <v>91</v>
      </c>
      <c r="AY157" s="11">
        <v>300</v>
      </c>
      <c r="AZ157" s="10">
        <v>249000</v>
      </c>
      <c r="BA157" s="10">
        <v>61380</v>
      </c>
      <c r="BB157" s="12">
        <v>89.52</v>
      </c>
      <c r="BC157" s="12">
        <v>86.523369775171005</v>
      </c>
      <c r="BD157" s="12">
        <v>10.59</v>
      </c>
      <c r="BE157" s="12"/>
      <c r="BF157" s="8" t="s">
        <v>265</v>
      </c>
      <c r="BG157" s="5"/>
      <c r="BH157" s="8" t="s">
        <v>116</v>
      </c>
      <c r="BI157" s="8" t="s">
        <v>133</v>
      </c>
      <c r="BJ157" s="8" t="s">
        <v>134</v>
      </c>
      <c r="BK157" s="8" t="s">
        <v>84</v>
      </c>
      <c r="BL157" s="6" t="s">
        <v>80</v>
      </c>
      <c r="BM157" s="12">
        <v>461597.18166384002</v>
      </c>
      <c r="BN157" s="6" t="s">
        <v>81</v>
      </c>
      <c r="BO157" s="12"/>
      <c r="BP157" s="13">
        <v>38709</v>
      </c>
      <c r="BQ157" s="13">
        <v>47834</v>
      </c>
      <c r="BR157" s="12">
        <v>25886.639999999999</v>
      </c>
      <c r="BS157" s="12">
        <v>12.77</v>
      </c>
      <c r="BT157" s="12">
        <v>44.56</v>
      </c>
    </row>
    <row r="158" spans="1:72" s="1" customFormat="1" ht="18.2" customHeight="1" x14ac:dyDescent="0.15">
      <c r="A158" s="14">
        <v>156</v>
      </c>
      <c r="B158" s="15" t="s">
        <v>114</v>
      </c>
      <c r="C158" s="15" t="s">
        <v>73</v>
      </c>
      <c r="D158" s="16">
        <v>45078</v>
      </c>
      <c r="E158" s="17" t="s">
        <v>370</v>
      </c>
      <c r="F158" s="18">
        <v>0</v>
      </c>
      <c r="G158" s="18">
        <v>0</v>
      </c>
      <c r="H158" s="19">
        <v>56922.8</v>
      </c>
      <c r="I158" s="19">
        <v>435.57</v>
      </c>
      <c r="J158" s="19">
        <v>0</v>
      </c>
      <c r="K158" s="19">
        <v>57358.37</v>
      </c>
      <c r="L158" s="19">
        <v>439.26</v>
      </c>
      <c r="M158" s="19">
        <v>0</v>
      </c>
      <c r="N158" s="19">
        <v>0</v>
      </c>
      <c r="O158" s="19">
        <v>435.57</v>
      </c>
      <c r="P158" s="19">
        <v>439.26</v>
      </c>
      <c r="Q158" s="19">
        <v>0</v>
      </c>
      <c r="R158" s="19">
        <v>0</v>
      </c>
      <c r="S158" s="19">
        <v>56483.54</v>
      </c>
      <c r="T158" s="19">
        <v>160.04</v>
      </c>
      <c r="U158" s="19">
        <v>482.9</v>
      </c>
      <c r="V158" s="19">
        <v>0</v>
      </c>
      <c r="W158" s="19">
        <v>160.04</v>
      </c>
      <c r="X158" s="19">
        <v>482.9</v>
      </c>
      <c r="Y158" s="19">
        <v>0</v>
      </c>
      <c r="Z158" s="19">
        <v>0</v>
      </c>
      <c r="AA158" s="19">
        <v>0</v>
      </c>
      <c r="AB158" s="19">
        <v>21.45</v>
      </c>
      <c r="AC158" s="19">
        <v>0</v>
      </c>
      <c r="AD158" s="19">
        <v>0</v>
      </c>
      <c r="AE158" s="19">
        <v>0</v>
      </c>
      <c r="AF158" s="19">
        <v>44.6</v>
      </c>
      <c r="AG158" s="19">
        <v>0</v>
      </c>
      <c r="AH158" s="19">
        <v>47.18</v>
      </c>
      <c r="AI158" s="19">
        <v>129.32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473.61700000000002</v>
      </c>
      <c r="AR158" s="19">
        <v>0</v>
      </c>
      <c r="AS158" s="19">
        <v>0</v>
      </c>
      <c r="AT158" s="19">
        <v>0</v>
      </c>
      <c r="AU158" s="19">
        <f t="shared" si="2"/>
        <v>2233.9369999999999</v>
      </c>
      <c r="AV158" s="19">
        <v>0</v>
      </c>
      <c r="AW158" s="19">
        <v>0</v>
      </c>
      <c r="AX158" s="20">
        <v>91</v>
      </c>
      <c r="AY158" s="20">
        <v>300</v>
      </c>
      <c r="AZ158" s="19">
        <v>405880</v>
      </c>
      <c r="BA158" s="19">
        <v>100080</v>
      </c>
      <c r="BB158" s="21">
        <v>89.99</v>
      </c>
      <c r="BC158" s="21">
        <v>50.788906520783399</v>
      </c>
      <c r="BD158" s="21">
        <v>10.18</v>
      </c>
      <c r="BE158" s="21"/>
      <c r="BF158" s="17" t="s">
        <v>75</v>
      </c>
      <c r="BG158" s="14"/>
      <c r="BH158" s="17" t="s">
        <v>76</v>
      </c>
      <c r="BI158" s="17" t="s">
        <v>83</v>
      </c>
      <c r="BJ158" s="17" t="s">
        <v>367</v>
      </c>
      <c r="BK158" s="17" t="s">
        <v>79</v>
      </c>
      <c r="BL158" s="15" t="s">
        <v>80</v>
      </c>
      <c r="BM158" s="21">
        <v>439485.77242703998</v>
      </c>
      <c r="BN158" s="15" t="s">
        <v>81</v>
      </c>
      <c r="BO158" s="21"/>
      <c r="BP158" s="22">
        <v>38709</v>
      </c>
      <c r="BQ158" s="22">
        <v>47834</v>
      </c>
      <c r="BR158" s="21">
        <v>0</v>
      </c>
      <c r="BS158" s="21">
        <v>21.45</v>
      </c>
      <c r="BT158" s="21">
        <v>44.6</v>
      </c>
    </row>
    <row r="159" spans="1:72" s="1" customFormat="1" ht="18.2" customHeight="1" x14ac:dyDescent="0.15">
      <c r="A159" s="5">
        <v>157</v>
      </c>
      <c r="B159" s="6" t="s">
        <v>114</v>
      </c>
      <c r="C159" s="6" t="s">
        <v>73</v>
      </c>
      <c r="D159" s="7">
        <v>45078</v>
      </c>
      <c r="E159" s="8" t="s">
        <v>371</v>
      </c>
      <c r="F159" s="9">
        <v>0</v>
      </c>
      <c r="G159" s="9">
        <v>0</v>
      </c>
      <c r="H159" s="10">
        <v>58306.3</v>
      </c>
      <c r="I159" s="10">
        <v>0</v>
      </c>
      <c r="J159" s="10">
        <v>0</v>
      </c>
      <c r="K159" s="10">
        <v>58306.3</v>
      </c>
      <c r="L159" s="10">
        <v>427.53</v>
      </c>
      <c r="M159" s="10">
        <v>0</v>
      </c>
      <c r="N159" s="10">
        <v>0</v>
      </c>
      <c r="O159" s="10">
        <v>0</v>
      </c>
      <c r="P159" s="10">
        <v>427.53</v>
      </c>
      <c r="Q159" s="10">
        <v>0</v>
      </c>
      <c r="R159" s="10">
        <v>0</v>
      </c>
      <c r="S159" s="10">
        <v>57878.77</v>
      </c>
      <c r="T159" s="10">
        <v>0</v>
      </c>
      <c r="U159" s="10">
        <v>494.63</v>
      </c>
      <c r="V159" s="10">
        <v>0</v>
      </c>
      <c r="W159" s="10">
        <v>0</v>
      </c>
      <c r="X159" s="10">
        <v>494.63</v>
      </c>
      <c r="Y159" s="10">
        <v>0</v>
      </c>
      <c r="Z159" s="10">
        <v>0</v>
      </c>
      <c r="AA159" s="10">
        <v>0</v>
      </c>
      <c r="AB159" s="10">
        <v>21.45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47.18</v>
      </c>
      <c r="AI159" s="10">
        <v>129.32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5.7000000000000002E-2</v>
      </c>
      <c r="AR159" s="10">
        <v>0</v>
      </c>
      <c r="AS159" s="10">
        <v>0</v>
      </c>
      <c r="AT159" s="10">
        <v>0</v>
      </c>
      <c r="AU159" s="10">
        <f t="shared" si="2"/>
        <v>1120.1669999999999</v>
      </c>
      <c r="AV159" s="10">
        <v>0</v>
      </c>
      <c r="AW159" s="10">
        <v>0</v>
      </c>
      <c r="AX159" s="11">
        <v>91</v>
      </c>
      <c r="AY159" s="11">
        <v>300</v>
      </c>
      <c r="AZ159" s="10">
        <v>405880</v>
      </c>
      <c r="BA159" s="10">
        <v>100080</v>
      </c>
      <c r="BB159" s="12">
        <v>89.99</v>
      </c>
      <c r="BC159" s="12">
        <v>52.0434703467226</v>
      </c>
      <c r="BD159" s="12">
        <v>10.18</v>
      </c>
      <c r="BE159" s="12"/>
      <c r="BF159" s="8" t="s">
        <v>75</v>
      </c>
      <c r="BG159" s="5"/>
      <c r="BH159" s="8" t="s">
        <v>76</v>
      </c>
      <c r="BI159" s="8" t="s">
        <v>83</v>
      </c>
      <c r="BJ159" s="8" t="s">
        <v>278</v>
      </c>
      <c r="BK159" s="8" t="s">
        <v>79</v>
      </c>
      <c r="BL159" s="6" t="s">
        <v>80</v>
      </c>
      <c r="BM159" s="12">
        <v>450341.74452552001</v>
      </c>
      <c r="BN159" s="6" t="s">
        <v>81</v>
      </c>
      <c r="BO159" s="12"/>
      <c r="BP159" s="13">
        <v>38709</v>
      </c>
      <c r="BQ159" s="13">
        <v>47834</v>
      </c>
      <c r="BR159" s="12">
        <v>0</v>
      </c>
      <c r="BS159" s="12">
        <v>21.45</v>
      </c>
      <c r="BT159" s="12">
        <v>0</v>
      </c>
    </row>
    <row r="160" spans="1:72" s="1" customFormat="1" ht="18.2" customHeight="1" x14ac:dyDescent="0.15">
      <c r="A160" s="14">
        <v>158</v>
      </c>
      <c r="B160" s="15" t="s">
        <v>114</v>
      </c>
      <c r="C160" s="15" t="s">
        <v>73</v>
      </c>
      <c r="D160" s="16">
        <v>45078</v>
      </c>
      <c r="E160" s="17" t="s">
        <v>372</v>
      </c>
      <c r="F160" s="18">
        <v>114</v>
      </c>
      <c r="G160" s="18">
        <v>113</v>
      </c>
      <c r="H160" s="19">
        <v>66746.23</v>
      </c>
      <c r="I160" s="19">
        <v>35668.699999999997</v>
      </c>
      <c r="J160" s="19">
        <v>0</v>
      </c>
      <c r="K160" s="19">
        <v>102414.93</v>
      </c>
      <c r="L160" s="19">
        <v>489.42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102414.93</v>
      </c>
      <c r="T160" s="19">
        <v>84675.4</v>
      </c>
      <c r="U160" s="19">
        <v>566.23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85241.63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0</v>
      </c>
      <c r="AT160" s="19">
        <v>0</v>
      </c>
      <c r="AU160" s="19">
        <f t="shared" si="2"/>
        <v>0</v>
      </c>
      <c r="AV160" s="19">
        <v>36158.120000000003</v>
      </c>
      <c r="AW160" s="19">
        <v>85241.63</v>
      </c>
      <c r="AX160" s="20">
        <v>91</v>
      </c>
      <c r="AY160" s="20">
        <v>300</v>
      </c>
      <c r="AZ160" s="19">
        <v>462300</v>
      </c>
      <c r="BA160" s="19">
        <v>114567.35</v>
      </c>
      <c r="BB160" s="21">
        <v>90</v>
      </c>
      <c r="BC160" s="21">
        <v>80.453494822041407</v>
      </c>
      <c r="BD160" s="21">
        <v>10.18</v>
      </c>
      <c r="BE160" s="21"/>
      <c r="BF160" s="17" t="s">
        <v>265</v>
      </c>
      <c r="BG160" s="14"/>
      <c r="BH160" s="17" t="s">
        <v>76</v>
      </c>
      <c r="BI160" s="17" t="s">
        <v>141</v>
      </c>
      <c r="BJ160" s="17" t="s">
        <v>339</v>
      </c>
      <c r="BK160" s="17" t="s">
        <v>84</v>
      </c>
      <c r="BL160" s="15" t="s">
        <v>80</v>
      </c>
      <c r="BM160" s="21">
        <v>796867.62938567996</v>
      </c>
      <c r="BN160" s="15" t="s">
        <v>81</v>
      </c>
      <c r="BO160" s="21"/>
      <c r="BP160" s="22">
        <v>38709</v>
      </c>
      <c r="BQ160" s="22">
        <v>47834</v>
      </c>
      <c r="BR160" s="21">
        <v>30568.67</v>
      </c>
      <c r="BS160" s="21">
        <v>24.56</v>
      </c>
      <c r="BT160" s="21">
        <v>44.6</v>
      </c>
    </row>
    <row r="161" spans="1:72" s="1" customFormat="1" ht="18.2" customHeight="1" x14ac:dyDescent="0.15">
      <c r="A161" s="5">
        <v>159</v>
      </c>
      <c r="B161" s="6" t="s">
        <v>114</v>
      </c>
      <c r="C161" s="6" t="s">
        <v>73</v>
      </c>
      <c r="D161" s="7">
        <v>45078</v>
      </c>
      <c r="E161" s="8" t="s">
        <v>373</v>
      </c>
      <c r="F161" s="9">
        <v>75</v>
      </c>
      <c r="G161" s="9">
        <v>74</v>
      </c>
      <c r="H161" s="10">
        <v>43347.06</v>
      </c>
      <c r="I161" s="10">
        <v>17135.900000000001</v>
      </c>
      <c r="J161" s="10">
        <v>0</v>
      </c>
      <c r="K161" s="10">
        <v>60482.96</v>
      </c>
      <c r="L161" s="10">
        <v>313.33999999999997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60482.96</v>
      </c>
      <c r="T161" s="10">
        <v>35055.1</v>
      </c>
      <c r="U161" s="10">
        <v>382.54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35437.64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v>0</v>
      </c>
      <c r="AU161" s="10">
        <f t="shared" si="2"/>
        <v>0</v>
      </c>
      <c r="AV161" s="10">
        <v>17449.240000000002</v>
      </c>
      <c r="AW161" s="10">
        <v>35437.64</v>
      </c>
      <c r="AX161" s="11">
        <v>91</v>
      </c>
      <c r="AY161" s="11">
        <v>300</v>
      </c>
      <c r="AZ161" s="10">
        <v>295557</v>
      </c>
      <c r="BA161" s="10">
        <v>73202.570000000007</v>
      </c>
      <c r="BB161" s="12">
        <v>89.99</v>
      </c>
      <c r="BC161" s="12">
        <v>74.353421886690597</v>
      </c>
      <c r="BD161" s="12">
        <v>10.59</v>
      </c>
      <c r="BE161" s="12"/>
      <c r="BF161" s="8" t="s">
        <v>265</v>
      </c>
      <c r="BG161" s="5"/>
      <c r="BH161" s="8" t="s">
        <v>76</v>
      </c>
      <c r="BI161" s="8" t="s">
        <v>77</v>
      </c>
      <c r="BJ161" s="8" t="s">
        <v>374</v>
      </c>
      <c r="BK161" s="8" t="s">
        <v>84</v>
      </c>
      <c r="BL161" s="6" t="s">
        <v>80</v>
      </c>
      <c r="BM161" s="12">
        <v>470604.36357695999</v>
      </c>
      <c r="BN161" s="6" t="s">
        <v>81</v>
      </c>
      <c r="BO161" s="12"/>
      <c r="BP161" s="13">
        <v>38713</v>
      </c>
      <c r="BQ161" s="13">
        <v>47838</v>
      </c>
      <c r="BR161" s="12">
        <v>15094.14</v>
      </c>
      <c r="BS161" s="12">
        <v>15.23</v>
      </c>
      <c r="BT161" s="12">
        <v>44.54</v>
      </c>
    </row>
    <row r="162" spans="1:72" s="1" customFormat="1" ht="18.2" customHeight="1" x14ac:dyDescent="0.15">
      <c r="A162" s="14">
        <v>160</v>
      </c>
      <c r="B162" s="15" t="s">
        <v>114</v>
      </c>
      <c r="C162" s="15" t="s">
        <v>73</v>
      </c>
      <c r="D162" s="16">
        <v>45078</v>
      </c>
      <c r="E162" s="17" t="s">
        <v>375</v>
      </c>
      <c r="F162" s="18">
        <v>131</v>
      </c>
      <c r="G162" s="18">
        <v>130</v>
      </c>
      <c r="H162" s="19">
        <v>20028.41</v>
      </c>
      <c r="I162" s="19">
        <v>43732.11</v>
      </c>
      <c r="J162" s="19">
        <v>0</v>
      </c>
      <c r="K162" s="19">
        <v>63760.52</v>
      </c>
      <c r="L162" s="19">
        <v>564.52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63760.52</v>
      </c>
      <c r="T162" s="19">
        <v>52809.82</v>
      </c>
      <c r="U162" s="19">
        <v>176.75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52986.57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0</v>
      </c>
      <c r="AT162" s="19">
        <v>0</v>
      </c>
      <c r="AU162" s="19">
        <f t="shared" si="2"/>
        <v>0</v>
      </c>
      <c r="AV162" s="19">
        <v>44296.63</v>
      </c>
      <c r="AW162" s="19">
        <v>52986.57</v>
      </c>
      <c r="AX162" s="20">
        <v>31</v>
      </c>
      <c r="AY162" s="20">
        <v>240</v>
      </c>
      <c r="AZ162" s="19">
        <v>299700</v>
      </c>
      <c r="BA162" s="19">
        <v>73800</v>
      </c>
      <c r="BB162" s="21">
        <v>90</v>
      </c>
      <c r="BC162" s="21">
        <v>77.756731707317101</v>
      </c>
      <c r="BD162" s="21">
        <v>10.59</v>
      </c>
      <c r="BE162" s="21"/>
      <c r="BF162" s="17" t="s">
        <v>75</v>
      </c>
      <c r="BG162" s="14"/>
      <c r="BH162" s="17" t="s">
        <v>76</v>
      </c>
      <c r="BI162" s="17" t="s">
        <v>141</v>
      </c>
      <c r="BJ162" s="17" t="s">
        <v>285</v>
      </c>
      <c r="BK162" s="17" t="s">
        <v>84</v>
      </c>
      <c r="BL162" s="15" t="s">
        <v>80</v>
      </c>
      <c r="BM162" s="21">
        <v>496106.32376351999</v>
      </c>
      <c r="BN162" s="15" t="s">
        <v>81</v>
      </c>
      <c r="BO162" s="21"/>
      <c r="BP162" s="22">
        <v>38709</v>
      </c>
      <c r="BQ162" s="22">
        <v>46009</v>
      </c>
      <c r="BR162" s="21">
        <v>21214.45</v>
      </c>
      <c r="BS162" s="21">
        <v>15.47</v>
      </c>
      <c r="BT162" s="21">
        <v>44.51</v>
      </c>
    </row>
    <row r="163" spans="1:72" s="1" customFormat="1" ht="18.2" customHeight="1" x14ac:dyDescent="0.15">
      <c r="A163" s="5">
        <v>161</v>
      </c>
      <c r="B163" s="6" t="s">
        <v>114</v>
      </c>
      <c r="C163" s="6" t="s">
        <v>73</v>
      </c>
      <c r="D163" s="7">
        <v>45078</v>
      </c>
      <c r="E163" s="8" t="s">
        <v>376</v>
      </c>
      <c r="F163" s="9">
        <v>161</v>
      </c>
      <c r="G163" s="9">
        <v>160</v>
      </c>
      <c r="H163" s="10">
        <v>86981.19</v>
      </c>
      <c r="I163" s="10">
        <v>55016.3</v>
      </c>
      <c r="J163" s="10">
        <v>0</v>
      </c>
      <c r="K163" s="10">
        <v>141997.49</v>
      </c>
      <c r="L163" s="10">
        <v>627.86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141997.49</v>
      </c>
      <c r="T163" s="10">
        <v>163898.71</v>
      </c>
      <c r="U163" s="10">
        <v>737.89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164636.6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0</v>
      </c>
      <c r="AT163" s="10">
        <v>0</v>
      </c>
      <c r="AU163" s="10">
        <f t="shared" si="2"/>
        <v>0</v>
      </c>
      <c r="AV163" s="10">
        <v>55644.160000000003</v>
      </c>
      <c r="AW163" s="10">
        <v>164636.6</v>
      </c>
      <c r="AX163" s="11">
        <v>92</v>
      </c>
      <c r="AY163" s="11">
        <v>300</v>
      </c>
      <c r="AZ163" s="10">
        <v>605000</v>
      </c>
      <c r="BA163" s="10">
        <v>148221.82999999999</v>
      </c>
      <c r="BB163" s="12">
        <v>89.25</v>
      </c>
      <c r="BC163" s="12">
        <v>85.502088204551299</v>
      </c>
      <c r="BD163" s="12">
        <v>10.18</v>
      </c>
      <c r="BE163" s="12"/>
      <c r="BF163" s="8" t="s">
        <v>75</v>
      </c>
      <c r="BG163" s="5"/>
      <c r="BH163" s="8" t="s">
        <v>166</v>
      </c>
      <c r="BI163" s="8" t="s">
        <v>187</v>
      </c>
      <c r="BJ163" s="8" t="s">
        <v>327</v>
      </c>
      <c r="BK163" s="8" t="s">
        <v>84</v>
      </c>
      <c r="BL163" s="6" t="s">
        <v>80</v>
      </c>
      <c r="BM163" s="12">
        <v>1104850.6622522401</v>
      </c>
      <c r="BN163" s="6" t="s">
        <v>81</v>
      </c>
      <c r="BO163" s="12"/>
      <c r="BP163" s="13">
        <v>38723</v>
      </c>
      <c r="BQ163" s="13">
        <v>47848</v>
      </c>
      <c r="BR163" s="12">
        <v>47864.11</v>
      </c>
      <c r="BS163" s="12">
        <v>31.77</v>
      </c>
      <c r="BT163" s="12">
        <v>46.05</v>
      </c>
    </row>
    <row r="164" spans="1:72" s="1" customFormat="1" ht="18.2" customHeight="1" x14ac:dyDescent="0.15">
      <c r="A164" s="14">
        <v>162</v>
      </c>
      <c r="B164" s="15" t="s">
        <v>114</v>
      </c>
      <c r="C164" s="15" t="s">
        <v>73</v>
      </c>
      <c r="D164" s="16">
        <v>45078</v>
      </c>
      <c r="E164" s="17" t="s">
        <v>377</v>
      </c>
      <c r="F164" s="18">
        <v>136</v>
      </c>
      <c r="G164" s="18">
        <v>135</v>
      </c>
      <c r="H164" s="19">
        <v>19951.060000000001</v>
      </c>
      <c r="I164" s="19">
        <v>42855.18</v>
      </c>
      <c r="J164" s="19">
        <v>0</v>
      </c>
      <c r="K164" s="19">
        <v>62806.239999999998</v>
      </c>
      <c r="L164" s="19">
        <v>542.39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62806.239999999998</v>
      </c>
      <c r="T164" s="19">
        <v>54855.37</v>
      </c>
      <c r="U164" s="19">
        <v>176.07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55031.44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>
        <v>0</v>
      </c>
      <c r="AT164" s="19">
        <v>0</v>
      </c>
      <c r="AU164" s="19">
        <f t="shared" si="2"/>
        <v>0</v>
      </c>
      <c r="AV164" s="19">
        <v>43397.57</v>
      </c>
      <c r="AW164" s="19">
        <v>55031.44</v>
      </c>
      <c r="AX164" s="20">
        <v>32</v>
      </c>
      <c r="AY164" s="20">
        <v>240</v>
      </c>
      <c r="AZ164" s="19">
        <v>328000</v>
      </c>
      <c r="BA164" s="19">
        <v>71528.53</v>
      </c>
      <c r="BB164" s="21">
        <v>79.66</v>
      </c>
      <c r="BC164" s="21">
        <v>69.946147060480598</v>
      </c>
      <c r="BD164" s="21">
        <v>10.59</v>
      </c>
      <c r="BE164" s="21"/>
      <c r="BF164" s="17" t="s">
        <v>75</v>
      </c>
      <c r="BG164" s="14"/>
      <c r="BH164" s="17" t="s">
        <v>76</v>
      </c>
      <c r="BI164" s="17" t="s">
        <v>77</v>
      </c>
      <c r="BJ164" s="17" t="s">
        <v>164</v>
      </c>
      <c r="BK164" s="17" t="s">
        <v>84</v>
      </c>
      <c r="BL164" s="15" t="s">
        <v>80</v>
      </c>
      <c r="BM164" s="21">
        <v>488681.28484223998</v>
      </c>
      <c r="BN164" s="15" t="s">
        <v>81</v>
      </c>
      <c r="BO164" s="21"/>
      <c r="BP164" s="22">
        <v>38734</v>
      </c>
      <c r="BQ164" s="22">
        <v>46034</v>
      </c>
      <c r="BR164" s="21">
        <v>25946.09</v>
      </c>
      <c r="BS164" s="21">
        <v>15</v>
      </c>
      <c r="BT164" s="21">
        <v>45.88</v>
      </c>
    </row>
    <row r="165" spans="1:72" s="1" customFormat="1" ht="18.2" customHeight="1" x14ac:dyDescent="0.15">
      <c r="A165" s="5">
        <v>163</v>
      </c>
      <c r="B165" s="6" t="s">
        <v>114</v>
      </c>
      <c r="C165" s="6" t="s">
        <v>73</v>
      </c>
      <c r="D165" s="7">
        <v>45078</v>
      </c>
      <c r="E165" s="8" t="s">
        <v>378</v>
      </c>
      <c r="F165" s="9">
        <v>0</v>
      </c>
      <c r="G165" s="9">
        <v>0</v>
      </c>
      <c r="H165" s="10">
        <v>61381.04</v>
      </c>
      <c r="I165" s="10">
        <v>0</v>
      </c>
      <c r="J165" s="10">
        <v>0</v>
      </c>
      <c r="K165" s="10">
        <v>61381.04</v>
      </c>
      <c r="L165" s="10">
        <v>444.58</v>
      </c>
      <c r="M165" s="10">
        <v>0</v>
      </c>
      <c r="N165" s="10">
        <v>0</v>
      </c>
      <c r="O165" s="10">
        <v>0</v>
      </c>
      <c r="P165" s="10">
        <v>444.58</v>
      </c>
      <c r="Q165" s="10">
        <v>0</v>
      </c>
      <c r="R165" s="10">
        <v>0</v>
      </c>
      <c r="S165" s="10">
        <v>60936.46</v>
      </c>
      <c r="T165" s="10">
        <v>0</v>
      </c>
      <c r="U165" s="10">
        <v>520.72</v>
      </c>
      <c r="V165" s="10">
        <v>0</v>
      </c>
      <c r="W165" s="10">
        <v>0</v>
      </c>
      <c r="X165" s="10">
        <v>520.72</v>
      </c>
      <c r="Y165" s="10">
        <v>0</v>
      </c>
      <c r="Z165" s="10">
        <v>0</v>
      </c>
      <c r="AA165" s="10">
        <v>0</v>
      </c>
      <c r="AB165" s="10">
        <v>22.46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49.39</v>
      </c>
      <c r="AI165" s="10">
        <v>139.54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0.09</v>
      </c>
      <c r="AR165" s="10">
        <v>0</v>
      </c>
      <c r="AS165" s="10">
        <v>0</v>
      </c>
      <c r="AT165" s="10">
        <v>0</v>
      </c>
      <c r="AU165" s="10">
        <f t="shared" si="2"/>
        <v>1176.78</v>
      </c>
      <c r="AV165" s="10">
        <v>0</v>
      </c>
      <c r="AW165" s="10">
        <v>0</v>
      </c>
      <c r="AX165" s="11">
        <v>92</v>
      </c>
      <c r="AY165" s="11">
        <v>300</v>
      </c>
      <c r="AZ165" s="10">
        <v>505000</v>
      </c>
      <c r="BA165" s="10">
        <v>104761.67</v>
      </c>
      <c r="BB165" s="12">
        <v>89.99</v>
      </c>
      <c r="BC165" s="12">
        <v>52.344259454817802</v>
      </c>
      <c r="BD165" s="12">
        <v>10.18</v>
      </c>
      <c r="BE165" s="12"/>
      <c r="BF165" s="8" t="s">
        <v>75</v>
      </c>
      <c r="BG165" s="5"/>
      <c r="BH165" s="8" t="s">
        <v>120</v>
      </c>
      <c r="BI165" s="8" t="s">
        <v>181</v>
      </c>
      <c r="BJ165" s="8" t="s">
        <v>379</v>
      </c>
      <c r="BK165" s="8" t="s">
        <v>79</v>
      </c>
      <c r="BL165" s="6" t="s">
        <v>80</v>
      </c>
      <c r="BM165" s="12">
        <v>474132.94549295999</v>
      </c>
      <c r="BN165" s="6" t="s">
        <v>81</v>
      </c>
      <c r="BO165" s="12"/>
      <c r="BP165" s="13">
        <v>38373</v>
      </c>
      <c r="BQ165" s="13">
        <v>47862</v>
      </c>
      <c r="BR165" s="12">
        <v>0</v>
      </c>
      <c r="BS165" s="12">
        <v>22.46</v>
      </c>
      <c r="BT165" s="12">
        <v>0</v>
      </c>
    </row>
    <row r="166" spans="1:72" s="1" customFormat="1" ht="18.2" customHeight="1" x14ac:dyDescent="0.15">
      <c r="A166" s="14">
        <v>164</v>
      </c>
      <c r="B166" s="15" t="s">
        <v>114</v>
      </c>
      <c r="C166" s="15" t="s">
        <v>73</v>
      </c>
      <c r="D166" s="16">
        <v>45078</v>
      </c>
      <c r="E166" s="17" t="s">
        <v>380</v>
      </c>
      <c r="F166" s="18">
        <v>0</v>
      </c>
      <c r="G166" s="18">
        <v>0</v>
      </c>
      <c r="H166" s="19">
        <v>58641.41</v>
      </c>
      <c r="I166" s="19">
        <v>0</v>
      </c>
      <c r="J166" s="19">
        <v>0</v>
      </c>
      <c r="K166" s="19">
        <v>58641.41</v>
      </c>
      <c r="L166" s="19">
        <v>423.32</v>
      </c>
      <c r="M166" s="19">
        <v>0</v>
      </c>
      <c r="N166" s="19">
        <v>0</v>
      </c>
      <c r="O166" s="19">
        <v>0</v>
      </c>
      <c r="P166" s="19">
        <v>423.32</v>
      </c>
      <c r="Q166" s="19">
        <v>0</v>
      </c>
      <c r="R166" s="19">
        <v>0</v>
      </c>
      <c r="S166" s="19">
        <v>58218.09</v>
      </c>
      <c r="T166" s="19">
        <v>0</v>
      </c>
      <c r="U166" s="19">
        <v>497.47</v>
      </c>
      <c r="V166" s="19">
        <v>0</v>
      </c>
      <c r="W166" s="19">
        <v>0</v>
      </c>
      <c r="X166" s="19">
        <v>497.47</v>
      </c>
      <c r="Y166" s="19">
        <v>0</v>
      </c>
      <c r="Z166" s="19">
        <v>0</v>
      </c>
      <c r="AA166" s="19">
        <v>0</v>
      </c>
      <c r="AB166" s="19">
        <v>21.42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47.11</v>
      </c>
      <c r="AI166" s="19">
        <v>129.04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8.0000000000000002E-3</v>
      </c>
      <c r="AR166" s="19">
        <v>0</v>
      </c>
      <c r="AS166" s="19">
        <v>0</v>
      </c>
      <c r="AT166" s="19">
        <v>0</v>
      </c>
      <c r="AU166" s="19">
        <f t="shared" si="2"/>
        <v>1118.3679999999999</v>
      </c>
      <c r="AV166" s="19">
        <v>0</v>
      </c>
      <c r="AW166" s="19">
        <v>0</v>
      </c>
      <c r="AX166" s="20">
        <v>92</v>
      </c>
      <c r="AY166" s="20">
        <v>300</v>
      </c>
      <c r="AZ166" s="19">
        <v>405880</v>
      </c>
      <c r="BA166" s="19">
        <v>99931.06</v>
      </c>
      <c r="BB166" s="21">
        <v>90</v>
      </c>
      <c r="BC166" s="21">
        <v>52.432427915805199</v>
      </c>
      <c r="BD166" s="21">
        <v>10.18</v>
      </c>
      <c r="BE166" s="21"/>
      <c r="BF166" s="17" t="s">
        <v>75</v>
      </c>
      <c r="BG166" s="14"/>
      <c r="BH166" s="17" t="s">
        <v>76</v>
      </c>
      <c r="BI166" s="17" t="s">
        <v>83</v>
      </c>
      <c r="BJ166" s="17" t="s">
        <v>278</v>
      </c>
      <c r="BK166" s="17" t="s">
        <v>79</v>
      </c>
      <c r="BL166" s="15" t="s">
        <v>80</v>
      </c>
      <c r="BM166" s="21">
        <v>452981.91743784002</v>
      </c>
      <c r="BN166" s="15" t="s">
        <v>81</v>
      </c>
      <c r="BO166" s="21"/>
      <c r="BP166" s="22">
        <v>38737</v>
      </c>
      <c r="BQ166" s="22">
        <v>47862</v>
      </c>
      <c r="BR166" s="21">
        <v>0</v>
      </c>
      <c r="BS166" s="21">
        <v>21.42</v>
      </c>
      <c r="BT166" s="21">
        <v>0</v>
      </c>
    </row>
    <row r="167" spans="1:72" s="1" customFormat="1" ht="18.2" customHeight="1" x14ac:dyDescent="0.15">
      <c r="A167" s="5">
        <v>165</v>
      </c>
      <c r="B167" s="6" t="s">
        <v>114</v>
      </c>
      <c r="C167" s="6" t="s">
        <v>73</v>
      </c>
      <c r="D167" s="7">
        <v>45078</v>
      </c>
      <c r="E167" s="8" t="s">
        <v>381</v>
      </c>
      <c r="F167" s="9">
        <v>139</v>
      </c>
      <c r="G167" s="9">
        <v>138</v>
      </c>
      <c r="H167" s="10">
        <v>49349.43</v>
      </c>
      <c r="I167" s="10">
        <v>26968.05</v>
      </c>
      <c r="J167" s="10">
        <v>0</v>
      </c>
      <c r="K167" s="10">
        <v>76317.48</v>
      </c>
      <c r="L167" s="10">
        <v>343.96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76317.48</v>
      </c>
      <c r="T167" s="10">
        <v>83716.539999999994</v>
      </c>
      <c r="U167" s="10">
        <v>452.37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84168.91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0">
        <v>0</v>
      </c>
      <c r="AU167" s="10">
        <f t="shared" si="2"/>
        <v>0</v>
      </c>
      <c r="AV167" s="10">
        <v>27312.01</v>
      </c>
      <c r="AW167" s="10">
        <v>84168.91</v>
      </c>
      <c r="AX167" s="11">
        <v>92</v>
      </c>
      <c r="AY167" s="11">
        <v>300</v>
      </c>
      <c r="AZ167" s="10">
        <v>330000</v>
      </c>
      <c r="BA167" s="10">
        <v>81248.77</v>
      </c>
      <c r="BB167" s="12">
        <v>89.99</v>
      </c>
      <c r="BC167" s="12">
        <v>84.528172244330605</v>
      </c>
      <c r="BD167" s="12">
        <v>11</v>
      </c>
      <c r="BE167" s="12"/>
      <c r="BF167" s="8" t="s">
        <v>265</v>
      </c>
      <c r="BG167" s="5"/>
      <c r="BH167" s="8" t="s">
        <v>334</v>
      </c>
      <c r="BI167" s="8" t="s">
        <v>335</v>
      </c>
      <c r="BJ167" s="8" t="s">
        <v>336</v>
      </c>
      <c r="BK167" s="8" t="s">
        <v>84</v>
      </c>
      <c r="BL167" s="6" t="s">
        <v>80</v>
      </c>
      <c r="BM167" s="12">
        <v>593809.21676447999</v>
      </c>
      <c r="BN167" s="6" t="s">
        <v>81</v>
      </c>
      <c r="BO167" s="12"/>
      <c r="BP167" s="13">
        <v>38737</v>
      </c>
      <c r="BQ167" s="13">
        <v>47862</v>
      </c>
      <c r="BR167" s="12">
        <v>29200.2</v>
      </c>
      <c r="BS167" s="12">
        <v>16.16</v>
      </c>
      <c r="BT167" s="12">
        <v>45.85</v>
      </c>
    </row>
    <row r="168" spans="1:72" s="1" customFormat="1" ht="18.2" customHeight="1" x14ac:dyDescent="0.15">
      <c r="A168" s="14">
        <v>166</v>
      </c>
      <c r="B168" s="15" t="s">
        <v>114</v>
      </c>
      <c r="C168" s="15" t="s">
        <v>73</v>
      </c>
      <c r="D168" s="16">
        <v>45078</v>
      </c>
      <c r="E168" s="17" t="s">
        <v>382</v>
      </c>
      <c r="F168" s="18">
        <v>175</v>
      </c>
      <c r="G168" s="18">
        <v>174</v>
      </c>
      <c r="H168" s="19">
        <v>49349.43</v>
      </c>
      <c r="I168" s="19">
        <v>29923.37</v>
      </c>
      <c r="J168" s="19">
        <v>0</v>
      </c>
      <c r="K168" s="19">
        <v>79272.800000000003</v>
      </c>
      <c r="L168" s="19">
        <v>343.96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79272.800000000003</v>
      </c>
      <c r="T168" s="19">
        <v>109087.67</v>
      </c>
      <c r="U168" s="19">
        <v>452.37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109540.04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9">
        <v>0</v>
      </c>
      <c r="AU168" s="19">
        <f t="shared" si="2"/>
        <v>0</v>
      </c>
      <c r="AV168" s="19">
        <v>30267.33</v>
      </c>
      <c r="AW168" s="19">
        <v>109540.04</v>
      </c>
      <c r="AX168" s="20">
        <v>92</v>
      </c>
      <c r="AY168" s="20">
        <v>300</v>
      </c>
      <c r="AZ168" s="19">
        <v>330000</v>
      </c>
      <c r="BA168" s="19">
        <v>81248.77</v>
      </c>
      <c r="BB168" s="21">
        <v>89.99</v>
      </c>
      <c r="BC168" s="21">
        <v>87.801443295695407</v>
      </c>
      <c r="BD168" s="21">
        <v>11</v>
      </c>
      <c r="BE168" s="21"/>
      <c r="BF168" s="17" t="s">
        <v>265</v>
      </c>
      <c r="BG168" s="14"/>
      <c r="BH168" s="17" t="s">
        <v>90</v>
      </c>
      <c r="BI168" s="17" t="s">
        <v>94</v>
      </c>
      <c r="BJ168" s="17" t="s">
        <v>172</v>
      </c>
      <c r="BK168" s="17" t="s">
        <v>84</v>
      </c>
      <c r="BL168" s="15" t="s">
        <v>80</v>
      </c>
      <c r="BM168" s="21">
        <v>616803.89969280001</v>
      </c>
      <c r="BN168" s="15" t="s">
        <v>81</v>
      </c>
      <c r="BO168" s="21"/>
      <c r="BP168" s="22">
        <v>38737</v>
      </c>
      <c r="BQ168" s="22">
        <v>47862</v>
      </c>
      <c r="BR168" s="21">
        <v>37405.75</v>
      </c>
      <c r="BS168" s="21">
        <v>16.16</v>
      </c>
      <c r="BT168" s="21">
        <v>45.85</v>
      </c>
    </row>
    <row r="169" spans="1:72" s="1" customFormat="1" ht="18.2" customHeight="1" x14ac:dyDescent="0.15">
      <c r="A169" s="5">
        <v>167</v>
      </c>
      <c r="B169" s="6" t="s">
        <v>114</v>
      </c>
      <c r="C169" s="6" t="s">
        <v>73</v>
      </c>
      <c r="D169" s="7">
        <v>45078</v>
      </c>
      <c r="E169" s="8" t="s">
        <v>383</v>
      </c>
      <c r="F169" s="9">
        <v>181</v>
      </c>
      <c r="G169" s="9">
        <v>180</v>
      </c>
      <c r="H169" s="10">
        <v>49349.43</v>
      </c>
      <c r="I169" s="10">
        <v>30328.26</v>
      </c>
      <c r="J169" s="10">
        <v>0</v>
      </c>
      <c r="K169" s="10">
        <v>79677.69</v>
      </c>
      <c r="L169" s="10">
        <v>343.96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79677.69</v>
      </c>
      <c r="T169" s="10">
        <v>113807.46</v>
      </c>
      <c r="U169" s="10">
        <v>452.37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114259.83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0</v>
      </c>
      <c r="AT169" s="10">
        <v>0</v>
      </c>
      <c r="AU169" s="10">
        <f t="shared" si="2"/>
        <v>0</v>
      </c>
      <c r="AV169" s="10">
        <v>30672.22</v>
      </c>
      <c r="AW169" s="10">
        <v>114259.83</v>
      </c>
      <c r="AX169" s="11">
        <v>92</v>
      </c>
      <c r="AY169" s="11">
        <v>300</v>
      </c>
      <c r="AZ169" s="10">
        <v>330000</v>
      </c>
      <c r="BA169" s="10">
        <v>81248.77</v>
      </c>
      <c r="BB169" s="12">
        <v>89.99</v>
      </c>
      <c r="BC169" s="12">
        <v>88.249893790392093</v>
      </c>
      <c r="BD169" s="12">
        <v>11</v>
      </c>
      <c r="BE169" s="12"/>
      <c r="BF169" s="8" t="s">
        <v>75</v>
      </c>
      <c r="BG169" s="5"/>
      <c r="BH169" s="8" t="s">
        <v>90</v>
      </c>
      <c r="BI169" s="8" t="s">
        <v>94</v>
      </c>
      <c r="BJ169" s="8" t="s">
        <v>172</v>
      </c>
      <c r="BK169" s="8" t="s">
        <v>84</v>
      </c>
      <c r="BL169" s="6" t="s">
        <v>80</v>
      </c>
      <c r="BM169" s="12">
        <v>619954.25808744004</v>
      </c>
      <c r="BN169" s="6" t="s">
        <v>81</v>
      </c>
      <c r="BO169" s="12"/>
      <c r="BP169" s="13">
        <v>38737</v>
      </c>
      <c r="BQ169" s="13">
        <v>47862</v>
      </c>
      <c r="BR169" s="12">
        <v>38314.19</v>
      </c>
      <c r="BS169" s="12">
        <v>16.16</v>
      </c>
      <c r="BT169" s="12">
        <v>45.85</v>
      </c>
    </row>
    <row r="170" spans="1:72" s="1" customFormat="1" ht="18.2" customHeight="1" x14ac:dyDescent="0.15">
      <c r="A170" s="14">
        <v>168</v>
      </c>
      <c r="B170" s="15" t="s">
        <v>114</v>
      </c>
      <c r="C170" s="15" t="s">
        <v>73</v>
      </c>
      <c r="D170" s="16">
        <v>45078</v>
      </c>
      <c r="E170" s="17" t="s">
        <v>384</v>
      </c>
      <c r="F170" s="18">
        <v>3</v>
      </c>
      <c r="G170" s="18">
        <v>4</v>
      </c>
      <c r="H170" s="19">
        <v>51930.94</v>
      </c>
      <c r="I170" s="19">
        <v>2137.5700000000002</v>
      </c>
      <c r="J170" s="19">
        <v>0</v>
      </c>
      <c r="K170" s="19">
        <v>54068.51</v>
      </c>
      <c r="L170" s="19">
        <v>438.9</v>
      </c>
      <c r="M170" s="19">
        <v>0</v>
      </c>
      <c r="N170" s="19">
        <v>0</v>
      </c>
      <c r="O170" s="19">
        <v>991.18</v>
      </c>
      <c r="P170" s="19">
        <v>0</v>
      </c>
      <c r="Q170" s="19">
        <v>0</v>
      </c>
      <c r="R170" s="19">
        <v>0</v>
      </c>
      <c r="S170" s="19">
        <v>53077.33</v>
      </c>
      <c r="T170" s="19">
        <v>1939.66</v>
      </c>
      <c r="U170" s="19">
        <v>458.29</v>
      </c>
      <c r="V170" s="19">
        <v>0</v>
      </c>
      <c r="W170" s="19">
        <v>1011.59</v>
      </c>
      <c r="X170" s="19">
        <v>0</v>
      </c>
      <c r="Y170" s="19">
        <v>0</v>
      </c>
      <c r="Z170" s="19">
        <v>0</v>
      </c>
      <c r="AA170" s="19">
        <v>1386.36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39.28</v>
      </c>
      <c r="AK170" s="19">
        <v>0</v>
      </c>
      <c r="AL170" s="19">
        <v>0</v>
      </c>
      <c r="AM170" s="19">
        <v>95.39</v>
      </c>
      <c r="AN170" s="19">
        <v>0</v>
      </c>
      <c r="AO170" s="19">
        <v>91.68</v>
      </c>
      <c r="AP170" s="19">
        <v>249.56</v>
      </c>
      <c r="AQ170" s="19">
        <v>4.0000000000000001E-3</v>
      </c>
      <c r="AR170" s="19">
        <v>0</v>
      </c>
      <c r="AS170" s="19">
        <v>0</v>
      </c>
      <c r="AT170" s="19">
        <v>0</v>
      </c>
      <c r="AU170" s="19">
        <f t="shared" si="2"/>
        <v>2478.6840000000002</v>
      </c>
      <c r="AV170" s="19">
        <v>1585.29</v>
      </c>
      <c r="AW170" s="19">
        <v>1386.36</v>
      </c>
      <c r="AX170" s="20">
        <v>92</v>
      </c>
      <c r="AY170" s="20">
        <v>300</v>
      </c>
      <c r="AZ170" s="19">
        <v>439000</v>
      </c>
      <c r="BA170" s="19">
        <v>94379.88</v>
      </c>
      <c r="BB170" s="21">
        <v>78.58</v>
      </c>
      <c r="BC170" s="21">
        <v>44.191797991266803</v>
      </c>
      <c r="BD170" s="21">
        <v>10.59</v>
      </c>
      <c r="BE170" s="21"/>
      <c r="BF170" s="17" t="s">
        <v>265</v>
      </c>
      <c r="BG170" s="14"/>
      <c r="BH170" s="17" t="s">
        <v>90</v>
      </c>
      <c r="BI170" s="17" t="s">
        <v>94</v>
      </c>
      <c r="BJ170" s="17" t="s">
        <v>172</v>
      </c>
      <c r="BK170" s="17" t="s">
        <v>131</v>
      </c>
      <c r="BL170" s="15" t="s">
        <v>80</v>
      </c>
      <c r="BM170" s="21">
        <v>412982.81540808</v>
      </c>
      <c r="BN170" s="15" t="s">
        <v>81</v>
      </c>
      <c r="BO170" s="21"/>
      <c r="BP170" s="22">
        <v>38737</v>
      </c>
      <c r="BQ170" s="22">
        <v>47862</v>
      </c>
      <c r="BR170" s="21">
        <v>708.48</v>
      </c>
      <c r="BS170" s="21">
        <v>19.64</v>
      </c>
      <c r="BT170" s="21">
        <v>45.9</v>
      </c>
    </row>
    <row r="171" spans="1:72" s="1" customFormat="1" ht="18.2" customHeight="1" x14ac:dyDescent="0.15">
      <c r="A171" s="5">
        <v>169</v>
      </c>
      <c r="B171" s="6" t="s">
        <v>114</v>
      </c>
      <c r="C171" s="6" t="s">
        <v>73</v>
      </c>
      <c r="D171" s="7">
        <v>45078</v>
      </c>
      <c r="E171" s="8" t="s">
        <v>385</v>
      </c>
      <c r="F171" s="6" t="s">
        <v>386</v>
      </c>
      <c r="G171" s="9">
        <v>167</v>
      </c>
      <c r="H171" s="10">
        <v>49304.07</v>
      </c>
      <c r="I171" s="10">
        <v>29394.37</v>
      </c>
      <c r="J171" s="10">
        <v>0</v>
      </c>
      <c r="K171" s="10">
        <v>78698.44</v>
      </c>
      <c r="L171" s="10">
        <v>343.64</v>
      </c>
      <c r="M171" s="10">
        <v>78698.44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78698.44</v>
      </c>
      <c r="T171" s="10">
        <v>104264.75</v>
      </c>
      <c r="U171" s="10">
        <v>451.95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104716.7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v>0</v>
      </c>
      <c r="AU171" s="10">
        <f t="shared" si="2"/>
        <v>0</v>
      </c>
      <c r="AV171" s="10">
        <v>29738.01</v>
      </c>
      <c r="AW171" s="10">
        <v>104716.7</v>
      </c>
      <c r="AX171" s="11">
        <v>92</v>
      </c>
      <c r="AY171" s="11">
        <v>300</v>
      </c>
      <c r="AZ171" s="10">
        <v>330000</v>
      </c>
      <c r="BA171" s="10">
        <v>81173.36</v>
      </c>
      <c r="BB171" s="12">
        <v>90</v>
      </c>
      <c r="BC171" s="12">
        <v>87.255961808159697</v>
      </c>
      <c r="BD171" s="12">
        <v>11</v>
      </c>
      <c r="BE171" s="12"/>
      <c r="BF171" s="8" t="s">
        <v>265</v>
      </c>
      <c r="BG171" s="5"/>
      <c r="BH171" s="8" t="s">
        <v>334</v>
      </c>
      <c r="BI171" s="8" t="s">
        <v>335</v>
      </c>
      <c r="BJ171" s="8" t="s">
        <v>336</v>
      </c>
      <c r="BK171" s="8" t="s">
        <v>84</v>
      </c>
      <c r="BL171" s="6" t="s">
        <v>80</v>
      </c>
      <c r="BM171" s="12">
        <v>0</v>
      </c>
      <c r="BN171" s="6" t="s">
        <v>81</v>
      </c>
      <c r="BO171" s="12"/>
      <c r="BP171" s="13">
        <v>38741</v>
      </c>
      <c r="BQ171" s="13">
        <v>47866</v>
      </c>
      <c r="BR171" s="12">
        <v>36112.410000000003</v>
      </c>
      <c r="BS171" s="12">
        <v>16.14</v>
      </c>
      <c r="BT171" s="12">
        <v>45.8</v>
      </c>
    </row>
    <row r="172" spans="1:72" s="1" customFormat="1" ht="18.2" customHeight="1" x14ac:dyDescent="0.15">
      <c r="A172" s="14">
        <v>170</v>
      </c>
      <c r="B172" s="15" t="s">
        <v>114</v>
      </c>
      <c r="C172" s="15" t="s">
        <v>73</v>
      </c>
      <c r="D172" s="16">
        <v>45078</v>
      </c>
      <c r="E172" s="17" t="s">
        <v>387</v>
      </c>
      <c r="F172" s="18">
        <v>164</v>
      </c>
      <c r="G172" s="18">
        <v>163</v>
      </c>
      <c r="H172" s="19">
        <v>49272.23</v>
      </c>
      <c r="I172" s="19">
        <v>29075.87</v>
      </c>
      <c r="J172" s="19">
        <v>0</v>
      </c>
      <c r="K172" s="19">
        <v>78348.100000000006</v>
      </c>
      <c r="L172" s="19">
        <v>343.43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78348.100000000006</v>
      </c>
      <c r="T172" s="19">
        <v>101318.91</v>
      </c>
      <c r="U172" s="19">
        <v>451.66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101770.57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f t="shared" si="2"/>
        <v>0</v>
      </c>
      <c r="AV172" s="19">
        <v>29419.3</v>
      </c>
      <c r="AW172" s="19">
        <v>101770.57</v>
      </c>
      <c r="AX172" s="20">
        <v>92</v>
      </c>
      <c r="AY172" s="20">
        <v>300</v>
      </c>
      <c r="AZ172" s="19">
        <v>330000</v>
      </c>
      <c r="BA172" s="19">
        <v>81122.179999999993</v>
      </c>
      <c r="BB172" s="21">
        <v>90</v>
      </c>
      <c r="BC172" s="21">
        <v>86.922331229264302</v>
      </c>
      <c r="BD172" s="21">
        <v>11</v>
      </c>
      <c r="BE172" s="21"/>
      <c r="BF172" s="17" t="s">
        <v>75</v>
      </c>
      <c r="BG172" s="14"/>
      <c r="BH172" s="17" t="s">
        <v>90</v>
      </c>
      <c r="BI172" s="17" t="s">
        <v>94</v>
      </c>
      <c r="BJ172" s="17" t="s">
        <v>172</v>
      </c>
      <c r="BK172" s="17" t="s">
        <v>84</v>
      </c>
      <c r="BL172" s="15" t="s">
        <v>80</v>
      </c>
      <c r="BM172" s="21">
        <v>609609.01612559997</v>
      </c>
      <c r="BN172" s="15" t="s">
        <v>81</v>
      </c>
      <c r="BO172" s="21"/>
      <c r="BP172" s="22">
        <v>38744</v>
      </c>
      <c r="BQ172" s="22">
        <v>47869</v>
      </c>
      <c r="BR172" s="21">
        <v>35304.18</v>
      </c>
      <c r="BS172" s="21">
        <v>16.13</v>
      </c>
      <c r="BT172" s="21">
        <v>45.78</v>
      </c>
    </row>
    <row r="173" spans="1:72" s="1" customFormat="1" ht="18.2" customHeight="1" x14ac:dyDescent="0.15">
      <c r="A173" s="5">
        <v>171</v>
      </c>
      <c r="B173" s="6" t="s">
        <v>114</v>
      </c>
      <c r="C173" s="6" t="s">
        <v>73</v>
      </c>
      <c r="D173" s="7">
        <v>45078</v>
      </c>
      <c r="E173" s="8" t="s">
        <v>388</v>
      </c>
      <c r="F173" s="9">
        <v>180</v>
      </c>
      <c r="G173" s="9">
        <v>179</v>
      </c>
      <c r="H173" s="10">
        <v>49272.23</v>
      </c>
      <c r="I173" s="10">
        <v>30215.439999999999</v>
      </c>
      <c r="J173" s="10">
        <v>0</v>
      </c>
      <c r="K173" s="10">
        <v>79487.67</v>
      </c>
      <c r="L173" s="10">
        <v>343.43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79487.67</v>
      </c>
      <c r="T173" s="10">
        <v>112900.77</v>
      </c>
      <c r="U173" s="10">
        <v>451.66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113352.43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v>0</v>
      </c>
      <c r="AU173" s="10">
        <f t="shared" si="2"/>
        <v>0</v>
      </c>
      <c r="AV173" s="10">
        <v>30558.87</v>
      </c>
      <c r="AW173" s="10">
        <v>113352.43</v>
      </c>
      <c r="AX173" s="11">
        <v>92</v>
      </c>
      <c r="AY173" s="11">
        <v>300</v>
      </c>
      <c r="AZ173" s="10">
        <v>330000</v>
      </c>
      <c r="BA173" s="10">
        <v>81122.179999999993</v>
      </c>
      <c r="BB173" s="12">
        <v>90</v>
      </c>
      <c r="BC173" s="12">
        <v>88.186613081650407</v>
      </c>
      <c r="BD173" s="12">
        <v>11</v>
      </c>
      <c r="BE173" s="12"/>
      <c r="BF173" s="8" t="s">
        <v>75</v>
      </c>
      <c r="BG173" s="5"/>
      <c r="BH173" s="8" t="s">
        <v>90</v>
      </c>
      <c r="BI173" s="8" t="s">
        <v>94</v>
      </c>
      <c r="BJ173" s="8" t="s">
        <v>172</v>
      </c>
      <c r="BK173" s="8" t="s">
        <v>84</v>
      </c>
      <c r="BL173" s="6" t="s">
        <v>80</v>
      </c>
      <c r="BM173" s="12">
        <v>618475.75503192004</v>
      </c>
      <c r="BN173" s="6" t="s">
        <v>81</v>
      </c>
      <c r="BO173" s="12"/>
      <c r="BP173" s="13">
        <v>38744</v>
      </c>
      <c r="BQ173" s="13">
        <v>47869</v>
      </c>
      <c r="BR173" s="12">
        <v>38122.980000000003</v>
      </c>
      <c r="BS173" s="12">
        <v>16.13</v>
      </c>
      <c r="BT173" s="12">
        <v>45.78</v>
      </c>
    </row>
    <row r="174" spans="1:72" s="1" customFormat="1" ht="18.2" customHeight="1" x14ac:dyDescent="0.15">
      <c r="A174" s="14">
        <v>172</v>
      </c>
      <c r="B174" s="15" t="s">
        <v>114</v>
      </c>
      <c r="C174" s="15" t="s">
        <v>73</v>
      </c>
      <c r="D174" s="16">
        <v>45078</v>
      </c>
      <c r="E174" s="17" t="s">
        <v>389</v>
      </c>
      <c r="F174" s="18">
        <v>157</v>
      </c>
      <c r="G174" s="18">
        <v>156</v>
      </c>
      <c r="H174" s="19">
        <v>44992.639999999999</v>
      </c>
      <c r="I174" s="19">
        <v>27064.55</v>
      </c>
      <c r="J174" s="19">
        <v>0</v>
      </c>
      <c r="K174" s="19">
        <v>72057.19</v>
      </c>
      <c r="L174" s="19">
        <v>319.19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72057.19</v>
      </c>
      <c r="T174" s="19">
        <v>84770.52</v>
      </c>
      <c r="U174" s="19">
        <v>397.06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85167.58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9">
        <f t="shared" si="2"/>
        <v>0</v>
      </c>
      <c r="AV174" s="19">
        <v>27383.74</v>
      </c>
      <c r="AW174" s="19">
        <v>85167.58</v>
      </c>
      <c r="AX174" s="20">
        <v>92</v>
      </c>
      <c r="AY174" s="20">
        <v>300</v>
      </c>
      <c r="AZ174" s="19">
        <v>310000</v>
      </c>
      <c r="BA174" s="19">
        <v>75345.3</v>
      </c>
      <c r="BB174" s="21">
        <v>90</v>
      </c>
      <c r="BC174" s="21">
        <v>86.072350896472599</v>
      </c>
      <c r="BD174" s="21">
        <v>10.59</v>
      </c>
      <c r="BE174" s="21"/>
      <c r="BF174" s="17" t="s">
        <v>75</v>
      </c>
      <c r="BG174" s="14"/>
      <c r="BH174" s="17" t="s">
        <v>120</v>
      </c>
      <c r="BI174" s="17" t="s">
        <v>161</v>
      </c>
      <c r="BJ174" s="17" t="s">
        <v>121</v>
      </c>
      <c r="BK174" s="17" t="s">
        <v>84</v>
      </c>
      <c r="BL174" s="15" t="s">
        <v>80</v>
      </c>
      <c r="BM174" s="21">
        <v>560660.85457943997</v>
      </c>
      <c r="BN174" s="15" t="s">
        <v>81</v>
      </c>
      <c r="BO174" s="21"/>
      <c r="BP174" s="22">
        <v>38744</v>
      </c>
      <c r="BQ174" s="22">
        <v>47869</v>
      </c>
      <c r="BR174" s="21">
        <v>31558.59</v>
      </c>
      <c r="BS174" s="21">
        <v>15.68</v>
      </c>
      <c r="BT174" s="21">
        <v>45.8</v>
      </c>
    </row>
    <row r="175" spans="1:72" s="1" customFormat="1" ht="18.2" customHeight="1" x14ac:dyDescent="0.15">
      <c r="A175" s="5">
        <v>173</v>
      </c>
      <c r="B175" s="6" t="s">
        <v>114</v>
      </c>
      <c r="C175" s="6" t="s">
        <v>73</v>
      </c>
      <c r="D175" s="7">
        <v>45078</v>
      </c>
      <c r="E175" s="8" t="s">
        <v>390</v>
      </c>
      <c r="F175" s="9">
        <v>164</v>
      </c>
      <c r="G175" s="9">
        <v>163</v>
      </c>
      <c r="H175" s="10">
        <v>54344.93</v>
      </c>
      <c r="I175" s="10">
        <v>32816.699999999997</v>
      </c>
      <c r="J175" s="10">
        <v>0</v>
      </c>
      <c r="K175" s="10">
        <v>87161.63</v>
      </c>
      <c r="L175" s="10">
        <v>379.42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87161.63</v>
      </c>
      <c r="T175" s="10">
        <v>107724.19</v>
      </c>
      <c r="U175" s="10">
        <v>479.59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108203.78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0</v>
      </c>
      <c r="AT175" s="10">
        <v>0</v>
      </c>
      <c r="AU175" s="10">
        <f t="shared" si="2"/>
        <v>0</v>
      </c>
      <c r="AV175" s="10">
        <v>33196.120000000003</v>
      </c>
      <c r="AW175" s="10">
        <v>108203.78</v>
      </c>
      <c r="AX175" s="11">
        <v>93</v>
      </c>
      <c r="AY175" s="11">
        <v>300</v>
      </c>
      <c r="AZ175" s="10">
        <v>368400</v>
      </c>
      <c r="BA175" s="10">
        <v>90363.59</v>
      </c>
      <c r="BB175" s="12">
        <v>90</v>
      </c>
      <c r="BC175" s="12">
        <v>86.810923514658995</v>
      </c>
      <c r="BD175" s="12">
        <v>10.59</v>
      </c>
      <c r="BE175" s="12"/>
      <c r="BF175" s="8" t="s">
        <v>265</v>
      </c>
      <c r="BG175" s="5"/>
      <c r="BH175" s="8" t="s">
        <v>76</v>
      </c>
      <c r="BI175" s="8" t="s">
        <v>83</v>
      </c>
      <c r="BJ175" s="8" t="s">
        <v>330</v>
      </c>
      <c r="BK175" s="8" t="s">
        <v>84</v>
      </c>
      <c r="BL175" s="6" t="s">
        <v>80</v>
      </c>
      <c r="BM175" s="12">
        <v>678185.11882487999</v>
      </c>
      <c r="BN175" s="6" t="s">
        <v>81</v>
      </c>
      <c r="BO175" s="12"/>
      <c r="BP175" s="13">
        <v>38755</v>
      </c>
      <c r="BQ175" s="13">
        <v>47880</v>
      </c>
      <c r="BR175" s="12">
        <v>33138.54</v>
      </c>
      <c r="BS175" s="12">
        <v>18.8</v>
      </c>
      <c r="BT175" s="12">
        <v>45.67</v>
      </c>
    </row>
    <row r="176" spans="1:72" s="1" customFormat="1" ht="18.2" customHeight="1" x14ac:dyDescent="0.15">
      <c r="A176" s="14">
        <v>174</v>
      </c>
      <c r="B176" s="15" t="s">
        <v>114</v>
      </c>
      <c r="C176" s="15" t="s">
        <v>73</v>
      </c>
      <c r="D176" s="16">
        <v>45078</v>
      </c>
      <c r="E176" s="17" t="s">
        <v>391</v>
      </c>
      <c r="F176" s="18">
        <v>0</v>
      </c>
      <c r="G176" s="18">
        <v>0</v>
      </c>
      <c r="H176" s="19">
        <v>24044.36</v>
      </c>
      <c r="I176" s="19">
        <v>0</v>
      </c>
      <c r="J176" s="19">
        <v>7.0000000000000007E-2</v>
      </c>
      <c r="K176" s="19">
        <v>24044.36</v>
      </c>
      <c r="L176" s="19">
        <v>170.75</v>
      </c>
      <c r="M176" s="19">
        <v>0</v>
      </c>
      <c r="N176" s="19">
        <v>0</v>
      </c>
      <c r="O176" s="19">
        <v>0</v>
      </c>
      <c r="P176" s="19">
        <v>170.75</v>
      </c>
      <c r="Q176" s="19">
        <v>90.21</v>
      </c>
      <c r="R176" s="19">
        <v>0</v>
      </c>
      <c r="S176" s="19">
        <v>23783.4</v>
      </c>
      <c r="T176" s="19">
        <v>0</v>
      </c>
      <c r="U176" s="19">
        <v>211.4</v>
      </c>
      <c r="V176" s="19">
        <v>0</v>
      </c>
      <c r="W176" s="19">
        <v>0</v>
      </c>
      <c r="X176" s="19">
        <v>211.4</v>
      </c>
      <c r="Y176" s="19">
        <v>0</v>
      </c>
      <c r="Z176" s="19">
        <v>0</v>
      </c>
      <c r="AA176" s="19">
        <v>0</v>
      </c>
      <c r="AB176" s="19">
        <v>8.36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19.53</v>
      </c>
      <c r="AI176" s="19">
        <v>59.23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5.0999999999999997E-2</v>
      </c>
      <c r="AR176" s="19">
        <v>0</v>
      </c>
      <c r="AS176" s="19">
        <v>0</v>
      </c>
      <c r="AT176" s="19">
        <v>0</v>
      </c>
      <c r="AU176" s="19">
        <f t="shared" si="2"/>
        <v>559.46100000000001</v>
      </c>
      <c r="AV176" s="19">
        <v>0</v>
      </c>
      <c r="AW176" s="19">
        <v>0</v>
      </c>
      <c r="AX176" s="20">
        <v>93</v>
      </c>
      <c r="AY176" s="20">
        <v>300</v>
      </c>
      <c r="AZ176" s="19">
        <v>298000</v>
      </c>
      <c r="BA176" s="19">
        <v>40200</v>
      </c>
      <c r="BB176" s="21">
        <v>49.62</v>
      </c>
      <c r="BC176" s="21">
        <v>29.356525074626902</v>
      </c>
      <c r="BD176" s="21">
        <v>10.59</v>
      </c>
      <c r="BE176" s="21"/>
      <c r="BF176" s="17" t="s">
        <v>75</v>
      </c>
      <c r="BG176" s="14"/>
      <c r="BH176" s="17" t="s">
        <v>120</v>
      </c>
      <c r="BI176" s="17" t="s">
        <v>295</v>
      </c>
      <c r="BJ176" s="17" t="s">
        <v>270</v>
      </c>
      <c r="BK176" s="17" t="s">
        <v>79</v>
      </c>
      <c r="BL176" s="15" t="s">
        <v>80</v>
      </c>
      <c r="BM176" s="21">
        <v>185053.30791840001</v>
      </c>
      <c r="BN176" s="15" t="s">
        <v>81</v>
      </c>
      <c r="BO176" s="21"/>
      <c r="BP176" s="22">
        <v>38758</v>
      </c>
      <c r="BQ176" s="22">
        <v>47883</v>
      </c>
      <c r="BR176" s="21">
        <v>0</v>
      </c>
      <c r="BS176" s="21">
        <v>8.36</v>
      </c>
      <c r="BT176" s="21">
        <v>0</v>
      </c>
    </row>
    <row r="177" spans="1:72" s="1" customFormat="1" ht="18.2" customHeight="1" x14ac:dyDescent="0.15">
      <c r="A177" s="5">
        <v>175</v>
      </c>
      <c r="B177" s="6" t="s">
        <v>114</v>
      </c>
      <c r="C177" s="6" t="s">
        <v>73</v>
      </c>
      <c r="D177" s="7">
        <v>45078</v>
      </c>
      <c r="E177" s="8" t="s">
        <v>392</v>
      </c>
      <c r="F177" s="9">
        <v>163</v>
      </c>
      <c r="G177" s="9">
        <v>162</v>
      </c>
      <c r="H177" s="10">
        <v>37838.31</v>
      </c>
      <c r="I177" s="10">
        <v>22789.43</v>
      </c>
      <c r="J177" s="10">
        <v>0</v>
      </c>
      <c r="K177" s="10">
        <v>60627.74</v>
      </c>
      <c r="L177" s="10">
        <v>264.20999999999998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60627.74</v>
      </c>
      <c r="T177" s="10">
        <v>74705.759999999995</v>
      </c>
      <c r="U177" s="10">
        <v>333.92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75039.679999999993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  <c r="AU177" s="10">
        <f t="shared" si="2"/>
        <v>0</v>
      </c>
      <c r="AV177" s="10">
        <v>23053.64</v>
      </c>
      <c r="AW177" s="10">
        <v>75039.679999999993</v>
      </c>
      <c r="AX177" s="11">
        <v>93</v>
      </c>
      <c r="AY177" s="11">
        <v>300</v>
      </c>
      <c r="AZ177" s="10">
        <v>262295</v>
      </c>
      <c r="BA177" s="10">
        <v>62920</v>
      </c>
      <c r="BB177" s="12">
        <v>88.06</v>
      </c>
      <c r="BC177" s="12">
        <v>84.851856077558807</v>
      </c>
      <c r="BD177" s="12">
        <v>10.59</v>
      </c>
      <c r="BE177" s="12"/>
      <c r="BF177" s="8" t="s">
        <v>75</v>
      </c>
      <c r="BG177" s="5"/>
      <c r="BH177" s="8" t="s">
        <v>116</v>
      </c>
      <c r="BI177" s="8" t="s">
        <v>144</v>
      </c>
      <c r="BJ177" s="8" t="s">
        <v>300</v>
      </c>
      <c r="BK177" s="8" t="s">
        <v>84</v>
      </c>
      <c r="BL177" s="6" t="s">
        <v>80</v>
      </c>
      <c r="BM177" s="12">
        <v>471730.86432623997</v>
      </c>
      <c r="BN177" s="6" t="s">
        <v>81</v>
      </c>
      <c r="BO177" s="12"/>
      <c r="BP177" s="13">
        <v>38757</v>
      </c>
      <c r="BQ177" s="13">
        <v>47883</v>
      </c>
      <c r="BR177" s="12">
        <v>25757.5</v>
      </c>
      <c r="BS177" s="12">
        <v>13.09</v>
      </c>
      <c r="BT177" s="12">
        <v>45.65</v>
      </c>
    </row>
    <row r="178" spans="1:72" s="1" customFormat="1" ht="18.2" customHeight="1" x14ac:dyDescent="0.15">
      <c r="A178" s="14">
        <v>176</v>
      </c>
      <c r="B178" s="15" t="s">
        <v>114</v>
      </c>
      <c r="C178" s="15" t="s">
        <v>73</v>
      </c>
      <c r="D178" s="16">
        <v>45078</v>
      </c>
      <c r="E178" s="17" t="s">
        <v>393</v>
      </c>
      <c r="F178" s="18">
        <v>0</v>
      </c>
      <c r="G178" s="18">
        <v>0</v>
      </c>
      <c r="H178" s="19">
        <v>55810.41</v>
      </c>
      <c r="I178" s="19">
        <v>0</v>
      </c>
      <c r="J178" s="19">
        <v>0</v>
      </c>
      <c r="K178" s="19">
        <v>55810.41</v>
      </c>
      <c r="L178" s="19">
        <v>420.94</v>
      </c>
      <c r="M178" s="19">
        <v>0</v>
      </c>
      <c r="N178" s="19">
        <v>0</v>
      </c>
      <c r="O178" s="19">
        <v>0</v>
      </c>
      <c r="P178" s="19">
        <v>420.94</v>
      </c>
      <c r="Q178" s="19">
        <v>0</v>
      </c>
      <c r="R178" s="19">
        <v>0</v>
      </c>
      <c r="S178" s="19">
        <v>55389.47</v>
      </c>
      <c r="T178" s="19">
        <v>0</v>
      </c>
      <c r="U178" s="19">
        <v>473.46</v>
      </c>
      <c r="V178" s="19">
        <v>0</v>
      </c>
      <c r="W178" s="19">
        <v>0</v>
      </c>
      <c r="X178" s="19">
        <v>473.46</v>
      </c>
      <c r="Y178" s="19">
        <v>0</v>
      </c>
      <c r="Z178" s="19">
        <v>0</v>
      </c>
      <c r="AA178" s="19">
        <v>0</v>
      </c>
      <c r="AB178" s="19">
        <v>20.81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45.76</v>
      </c>
      <c r="AI178" s="19">
        <v>125.45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1.2E-2</v>
      </c>
      <c r="AR178" s="19">
        <v>0</v>
      </c>
      <c r="AS178" s="19">
        <v>0</v>
      </c>
      <c r="AT178" s="19">
        <v>0</v>
      </c>
      <c r="AU178" s="19">
        <f t="shared" si="2"/>
        <v>1086.432</v>
      </c>
      <c r="AV178" s="19">
        <v>0</v>
      </c>
      <c r="AW178" s="19">
        <v>0</v>
      </c>
      <c r="AX178" s="20">
        <v>93</v>
      </c>
      <c r="AY178" s="20">
        <v>300</v>
      </c>
      <c r="AZ178" s="19">
        <v>401000</v>
      </c>
      <c r="BA178" s="19">
        <v>97067.83</v>
      </c>
      <c r="BB178" s="21">
        <v>88.99</v>
      </c>
      <c r="BC178" s="21">
        <v>50.780046646762401</v>
      </c>
      <c r="BD178" s="21">
        <v>10.18</v>
      </c>
      <c r="BE178" s="21"/>
      <c r="BF178" s="17" t="s">
        <v>75</v>
      </c>
      <c r="BG178" s="14"/>
      <c r="BH178" s="17" t="s">
        <v>76</v>
      </c>
      <c r="BI178" s="17" t="s">
        <v>77</v>
      </c>
      <c r="BJ178" s="17" t="s">
        <v>169</v>
      </c>
      <c r="BK178" s="17" t="s">
        <v>79</v>
      </c>
      <c r="BL178" s="15" t="s">
        <v>80</v>
      </c>
      <c r="BM178" s="21">
        <v>430973.05882872001</v>
      </c>
      <c r="BN178" s="15" t="s">
        <v>81</v>
      </c>
      <c r="BO178" s="21"/>
      <c r="BP178" s="22">
        <v>38758</v>
      </c>
      <c r="BQ178" s="22">
        <v>47883</v>
      </c>
      <c r="BR178" s="21">
        <v>0</v>
      </c>
      <c r="BS178" s="21">
        <v>20.81</v>
      </c>
      <c r="BT178" s="21">
        <v>0</v>
      </c>
    </row>
    <row r="179" spans="1:72" s="1" customFormat="1" ht="18.2" customHeight="1" x14ac:dyDescent="0.15">
      <c r="A179" s="5">
        <v>177</v>
      </c>
      <c r="B179" s="6" t="s">
        <v>114</v>
      </c>
      <c r="C179" s="6" t="s">
        <v>73</v>
      </c>
      <c r="D179" s="7">
        <v>45078</v>
      </c>
      <c r="E179" s="8" t="s">
        <v>394</v>
      </c>
      <c r="F179" s="9">
        <v>75</v>
      </c>
      <c r="G179" s="9">
        <v>74</v>
      </c>
      <c r="H179" s="10">
        <v>37834.519999999997</v>
      </c>
      <c r="I179" s="10">
        <v>14450.66</v>
      </c>
      <c r="J179" s="10">
        <v>0</v>
      </c>
      <c r="K179" s="10">
        <v>52285.18</v>
      </c>
      <c r="L179" s="10">
        <v>264.24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52285.18</v>
      </c>
      <c r="T179" s="10">
        <v>30409.09</v>
      </c>
      <c r="U179" s="10">
        <v>333.89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30742.98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0</v>
      </c>
      <c r="AT179" s="10">
        <v>0</v>
      </c>
      <c r="AU179" s="10">
        <f t="shared" si="2"/>
        <v>0</v>
      </c>
      <c r="AV179" s="10">
        <v>14714.9</v>
      </c>
      <c r="AW179" s="10">
        <v>30742.98</v>
      </c>
      <c r="AX179" s="11">
        <v>93</v>
      </c>
      <c r="AY179" s="11">
        <v>300</v>
      </c>
      <c r="AZ179" s="10">
        <v>262295</v>
      </c>
      <c r="BA179" s="10">
        <v>62920</v>
      </c>
      <c r="BB179" s="12">
        <v>88.06</v>
      </c>
      <c r="BC179" s="12">
        <v>73.175984596312802</v>
      </c>
      <c r="BD179" s="12">
        <v>10.59</v>
      </c>
      <c r="BE179" s="12"/>
      <c r="BF179" s="8" t="s">
        <v>265</v>
      </c>
      <c r="BG179" s="5"/>
      <c r="BH179" s="8" t="s">
        <v>116</v>
      </c>
      <c r="BI179" s="8" t="s">
        <v>144</v>
      </c>
      <c r="BJ179" s="8" t="s">
        <v>300</v>
      </c>
      <c r="BK179" s="8" t="s">
        <v>84</v>
      </c>
      <c r="BL179" s="6" t="s">
        <v>80</v>
      </c>
      <c r="BM179" s="12">
        <v>406819.27369967999</v>
      </c>
      <c r="BN179" s="6" t="s">
        <v>81</v>
      </c>
      <c r="BO179" s="12"/>
      <c r="BP179" s="13">
        <v>38757</v>
      </c>
      <c r="BQ179" s="13">
        <v>47883</v>
      </c>
      <c r="BR179" s="12">
        <v>13657.37</v>
      </c>
      <c r="BS179" s="12">
        <v>13.09</v>
      </c>
      <c r="BT179" s="12">
        <v>45.66</v>
      </c>
    </row>
    <row r="180" spans="1:72" s="1" customFormat="1" ht="18.2" customHeight="1" x14ac:dyDescent="0.15">
      <c r="A180" s="14">
        <v>178</v>
      </c>
      <c r="B180" s="15" t="s">
        <v>114</v>
      </c>
      <c r="C180" s="15" t="s">
        <v>73</v>
      </c>
      <c r="D180" s="16">
        <v>45078</v>
      </c>
      <c r="E180" s="17" t="s">
        <v>395</v>
      </c>
      <c r="F180" s="18">
        <v>159</v>
      </c>
      <c r="G180" s="18">
        <v>158</v>
      </c>
      <c r="H180" s="19">
        <v>63656.91</v>
      </c>
      <c r="I180" s="19">
        <v>39402.949999999997</v>
      </c>
      <c r="J180" s="19">
        <v>0</v>
      </c>
      <c r="K180" s="19">
        <v>103059.86</v>
      </c>
      <c r="L180" s="19">
        <v>452.34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103059.86</v>
      </c>
      <c r="T180" s="19">
        <v>117958.53</v>
      </c>
      <c r="U180" s="19">
        <v>540.02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118498.55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9">
        <f t="shared" si="2"/>
        <v>0</v>
      </c>
      <c r="AV180" s="19">
        <v>39855.29</v>
      </c>
      <c r="AW180" s="19">
        <v>118498.55</v>
      </c>
      <c r="AX180" s="20">
        <v>93</v>
      </c>
      <c r="AY180" s="20">
        <v>300</v>
      </c>
      <c r="AZ180" s="19">
        <v>482000</v>
      </c>
      <c r="BA180" s="19">
        <v>107699.27</v>
      </c>
      <c r="BB180" s="21">
        <v>82.06</v>
      </c>
      <c r="BC180" s="21">
        <v>78.525064390872899</v>
      </c>
      <c r="BD180" s="21">
        <v>10.18</v>
      </c>
      <c r="BE180" s="21"/>
      <c r="BF180" s="17" t="s">
        <v>75</v>
      </c>
      <c r="BG180" s="14"/>
      <c r="BH180" s="17" t="s">
        <v>281</v>
      </c>
      <c r="BI180" s="17" t="s">
        <v>290</v>
      </c>
      <c r="BJ180" s="17" t="s">
        <v>396</v>
      </c>
      <c r="BK180" s="17" t="s">
        <v>84</v>
      </c>
      <c r="BL180" s="15" t="s">
        <v>80</v>
      </c>
      <c r="BM180" s="21">
        <v>801885.68525135994</v>
      </c>
      <c r="BN180" s="15" t="s">
        <v>81</v>
      </c>
      <c r="BO180" s="21"/>
      <c r="BP180" s="22">
        <v>38761</v>
      </c>
      <c r="BQ180" s="22">
        <v>47886</v>
      </c>
      <c r="BR180" s="21">
        <v>36885.269999999997</v>
      </c>
      <c r="BS180" s="21">
        <v>23.09</v>
      </c>
      <c r="BT180" s="21">
        <v>45.67</v>
      </c>
    </row>
    <row r="181" spans="1:72" s="1" customFormat="1" ht="18.2" customHeight="1" x14ac:dyDescent="0.15">
      <c r="A181" s="5">
        <v>179</v>
      </c>
      <c r="B181" s="6" t="s">
        <v>114</v>
      </c>
      <c r="C181" s="6" t="s">
        <v>73</v>
      </c>
      <c r="D181" s="7">
        <v>45078</v>
      </c>
      <c r="E181" s="8" t="s">
        <v>397</v>
      </c>
      <c r="F181" s="9">
        <v>135</v>
      </c>
      <c r="G181" s="9">
        <v>134</v>
      </c>
      <c r="H181" s="10">
        <v>20540.95</v>
      </c>
      <c r="I181" s="10">
        <v>43810.9</v>
      </c>
      <c r="J181" s="10">
        <v>0</v>
      </c>
      <c r="K181" s="10">
        <v>64351.85</v>
      </c>
      <c r="L181" s="10">
        <v>558.39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64351.85</v>
      </c>
      <c r="T181" s="10">
        <v>55335.1</v>
      </c>
      <c r="U181" s="10">
        <v>181.27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55516.37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</v>
      </c>
      <c r="AT181" s="10">
        <v>0</v>
      </c>
      <c r="AU181" s="10">
        <f t="shared" si="2"/>
        <v>0</v>
      </c>
      <c r="AV181" s="10">
        <v>44369.29</v>
      </c>
      <c r="AW181" s="10">
        <v>55516.37</v>
      </c>
      <c r="AX181" s="11">
        <v>32</v>
      </c>
      <c r="AY181" s="11">
        <v>240</v>
      </c>
      <c r="AZ181" s="10">
        <v>320000</v>
      </c>
      <c r="BA181" s="10">
        <v>73639.350000000006</v>
      </c>
      <c r="BB181" s="12">
        <v>90</v>
      </c>
      <c r="BC181" s="12">
        <v>78.6490714543243</v>
      </c>
      <c r="BD181" s="12">
        <v>10.59</v>
      </c>
      <c r="BE181" s="12"/>
      <c r="BF181" s="8" t="s">
        <v>75</v>
      </c>
      <c r="BG181" s="5"/>
      <c r="BH181" s="8" t="s">
        <v>244</v>
      </c>
      <c r="BI181" s="8" t="s">
        <v>358</v>
      </c>
      <c r="BJ181" s="8" t="s">
        <v>398</v>
      </c>
      <c r="BK181" s="8" t="s">
        <v>84</v>
      </c>
      <c r="BL181" s="6" t="s">
        <v>80</v>
      </c>
      <c r="BM181" s="12">
        <v>500707.3300356</v>
      </c>
      <c r="BN181" s="6" t="s">
        <v>81</v>
      </c>
      <c r="BO181" s="12"/>
      <c r="BP181" s="13">
        <v>38727</v>
      </c>
      <c r="BQ181" s="13">
        <v>46027</v>
      </c>
      <c r="BR181" s="12">
        <v>22479.119999999999</v>
      </c>
      <c r="BS181" s="12">
        <v>15.44</v>
      </c>
      <c r="BT181" s="12">
        <v>45.92</v>
      </c>
    </row>
    <row r="182" spans="1:72" s="1" customFormat="1" ht="18.2" customHeight="1" x14ac:dyDescent="0.15">
      <c r="A182" s="14">
        <v>180</v>
      </c>
      <c r="B182" s="15" t="s">
        <v>114</v>
      </c>
      <c r="C182" s="15" t="s">
        <v>73</v>
      </c>
      <c r="D182" s="16">
        <v>45078</v>
      </c>
      <c r="E182" s="17" t="s">
        <v>399</v>
      </c>
      <c r="F182" s="18">
        <v>6</v>
      </c>
      <c r="G182" s="18">
        <v>5</v>
      </c>
      <c r="H182" s="19">
        <v>65627.02</v>
      </c>
      <c r="I182" s="19">
        <v>2767.35</v>
      </c>
      <c r="J182" s="19">
        <v>0</v>
      </c>
      <c r="K182" s="19">
        <v>68394.37</v>
      </c>
      <c r="L182" s="19">
        <v>475.01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68394.37</v>
      </c>
      <c r="T182" s="19">
        <v>3040.08</v>
      </c>
      <c r="U182" s="19">
        <v>556.74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3596.82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9">
        <f t="shared" si="2"/>
        <v>0</v>
      </c>
      <c r="AV182" s="19">
        <v>3242.36</v>
      </c>
      <c r="AW182" s="19">
        <v>3596.82</v>
      </c>
      <c r="AX182" s="20">
        <v>92</v>
      </c>
      <c r="AY182" s="20">
        <v>300</v>
      </c>
      <c r="AZ182" s="19">
        <v>468000</v>
      </c>
      <c r="BA182" s="19">
        <v>111973.8</v>
      </c>
      <c r="BB182" s="21">
        <v>87.29</v>
      </c>
      <c r="BC182" s="21">
        <v>53.3173345666576</v>
      </c>
      <c r="BD182" s="21">
        <v>10.18</v>
      </c>
      <c r="BE182" s="21"/>
      <c r="BF182" s="17" t="s">
        <v>265</v>
      </c>
      <c r="BG182" s="14"/>
      <c r="BH182" s="17" t="s">
        <v>76</v>
      </c>
      <c r="BI182" s="17" t="s">
        <v>77</v>
      </c>
      <c r="BJ182" s="17" t="s">
        <v>169</v>
      </c>
      <c r="BK182" s="17" t="s">
        <v>131</v>
      </c>
      <c r="BL182" s="15" t="s">
        <v>80</v>
      </c>
      <c r="BM182" s="21">
        <v>532161.27263112005</v>
      </c>
      <c r="BN182" s="15" t="s">
        <v>81</v>
      </c>
      <c r="BO182" s="21"/>
      <c r="BP182" s="22">
        <v>38729</v>
      </c>
      <c r="BQ182" s="22">
        <v>47854</v>
      </c>
      <c r="BR182" s="21">
        <v>1614.72</v>
      </c>
      <c r="BS182" s="21">
        <v>24</v>
      </c>
      <c r="BT182" s="21">
        <v>45.97</v>
      </c>
    </row>
    <row r="183" spans="1:72" s="1" customFormat="1" ht="18.2" customHeight="1" x14ac:dyDescent="0.15">
      <c r="A183" s="5">
        <v>181</v>
      </c>
      <c r="B183" s="6" t="s">
        <v>114</v>
      </c>
      <c r="C183" s="6" t="s">
        <v>73</v>
      </c>
      <c r="D183" s="7">
        <v>45078</v>
      </c>
      <c r="E183" s="8" t="s">
        <v>400</v>
      </c>
      <c r="F183" s="9">
        <v>152</v>
      </c>
      <c r="G183" s="9">
        <v>151</v>
      </c>
      <c r="H183" s="10">
        <v>38102.300000000003</v>
      </c>
      <c r="I183" s="10">
        <v>23441.040000000001</v>
      </c>
      <c r="J183" s="10">
        <v>0</v>
      </c>
      <c r="K183" s="10">
        <v>61543.34</v>
      </c>
      <c r="L183" s="10">
        <v>275.02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61543.34</v>
      </c>
      <c r="T183" s="10">
        <v>67216.03</v>
      </c>
      <c r="U183" s="10">
        <v>323.23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67539.259999999995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0</v>
      </c>
      <c r="AT183" s="10">
        <v>0</v>
      </c>
      <c r="AU183" s="10">
        <f t="shared" si="2"/>
        <v>0</v>
      </c>
      <c r="AV183" s="10">
        <v>23716.06</v>
      </c>
      <c r="AW183" s="10">
        <v>67539.259999999995</v>
      </c>
      <c r="AX183" s="11">
        <v>92</v>
      </c>
      <c r="AY183" s="11">
        <v>300</v>
      </c>
      <c r="AZ183" s="10">
        <v>263218</v>
      </c>
      <c r="BA183" s="10">
        <v>64926.96</v>
      </c>
      <c r="BB183" s="12">
        <v>90</v>
      </c>
      <c r="BC183" s="12">
        <v>85.309717257669206</v>
      </c>
      <c r="BD183" s="12">
        <v>10.18</v>
      </c>
      <c r="BE183" s="12"/>
      <c r="BF183" s="8" t="s">
        <v>75</v>
      </c>
      <c r="BG183" s="5"/>
      <c r="BH183" s="8" t="s">
        <v>76</v>
      </c>
      <c r="BI183" s="8" t="s">
        <v>83</v>
      </c>
      <c r="BJ183" s="8" t="s">
        <v>278</v>
      </c>
      <c r="BK183" s="8" t="s">
        <v>84</v>
      </c>
      <c r="BL183" s="6" t="s">
        <v>80</v>
      </c>
      <c r="BM183" s="12">
        <v>478854.94283184002</v>
      </c>
      <c r="BN183" s="6" t="s">
        <v>81</v>
      </c>
      <c r="BO183" s="12"/>
      <c r="BP183" s="13">
        <v>38729</v>
      </c>
      <c r="BQ183" s="13">
        <v>47854</v>
      </c>
      <c r="BR183" s="12">
        <v>23768.7</v>
      </c>
      <c r="BS183" s="12">
        <v>13.92</v>
      </c>
      <c r="BT183" s="12">
        <v>45.96</v>
      </c>
    </row>
    <row r="184" spans="1:72" s="1" customFormat="1" ht="18.2" customHeight="1" x14ac:dyDescent="0.15">
      <c r="A184" s="14">
        <v>182</v>
      </c>
      <c r="B184" s="15" t="s">
        <v>114</v>
      </c>
      <c r="C184" s="15" t="s">
        <v>73</v>
      </c>
      <c r="D184" s="16">
        <v>45078</v>
      </c>
      <c r="E184" s="17" t="s">
        <v>401</v>
      </c>
      <c r="F184" s="18">
        <v>1</v>
      </c>
      <c r="G184" s="18">
        <v>1</v>
      </c>
      <c r="H184" s="19">
        <v>26405.22</v>
      </c>
      <c r="I184" s="19">
        <v>1457.24</v>
      </c>
      <c r="J184" s="19">
        <v>0</v>
      </c>
      <c r="K184" s="19">
        <v>27862.46</v>
      </c>
      <c r="L184" s="19">
        <v>785.04</v>
      </c>
      <c r="M184" s="19">
        <v>0</v>
      </c>
      <c r="N184" s="19">
        <v>0</v>
      </c>
      <c r="O184" s="19">
        <v>819.45</v>
      </c>
      <c r="P184" s="19">
        <v>0</v>
      </c>
      <c r="Q184" s="19">
        <v>0</v>
      </c>
      <c r="R184" s="19">
        <v>0</v>
      </c>
      <c r="S184" s="19">
        <v>27043.01</v>
      </c>
      <c r="T184" s="19">
        <v>239.89</v>
      </c>
      <c r="U184" s="19">
        <v>233.03</v>
      </c>
      <c r="V184" s="19">
        <v>0</v>
      </c>
      <c r="W184" s="19">
        <v>239.89</v>
      </c>
      <c r="X184" s="19">
        <v>0</v>
      </c>
      <c r="Y184" s="19">
        <v>0</v>
      </c>
      <c r="Z184" s="19">
        <v>0</v>
      </c>
      <c r="AA184" s="19">
        <v>233.03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21.25</v>
      </c>
      <c r="AK184" s="19">
        <v>0</v>
      </c>
      <c r="AL184" s="19">
        <v>0</v>
      </c>
      <c r="AM184" s="19">
        <v>45.58</v>
      </c>
      <c r="AN184" s="19">
        <v>0</v>
      </c>
      <c r="AO184" s="19">
        <v>45.21</v>
      </c>
      <c r="AP184" s="19">
        <v>130.99</v>
      </c>
      <c r="AQ184" s="19">
        <v>4.0000000000000001E-3</v>
      </c>
      <c r="AR184" s="19">
        <v>0</v>
      </c>
      <c r="AS184" s="19">
        <v>0</v>
      </c>
      <c r="AT184" s="19">
        <v>0</v>
      </c>
      <c r="AU184" s="19">
        <f t="shared" si="2"/>
        <v>1302.374</v>
      </c>
      <c r="AV184" s="19">
        <v>1422.83</v>
      </c>
      <c r="AW184" s="19">
        <v>233.03</v>
      </c>
      <c r="AX184" s="20">
        <v>33</v>
      </c>
      <c r="AY184" s="20">
        <v>240</v>
      </c>
      <c r="AZ184" s="19">
        <v>420000</v>
      </c>
      <c r="BA184" s="19">
        <v>101357.56</v>
      </c>
      <c r="BB184" s="21">
        <v>89.99</v>
      </c>
      <c r="BC184" s="21">
        <v>24.0100538124635</v>
      </c>
      <c r="BD184" s="21">
        <v>10.59</v>
      </c>
      <c r="BE184" s="21"/>
      <c r="BF184" s="17" t="s">
        <v>75</v>
      </c>
      <c r="BG184" s="14"/>
      <c r="BH184" s="17" t="s">
        <v>76</v>
      </c>
      <c r="BI184" s="17" t="s">
        <v>77</v>
      </c>
      <c r="BJ184" s="17" t="s">
        <v>169</v>
      </c>
      <c r="BK184" s="17" t="s">
        <v>131</v>
      </c>
      <c r="BL184" s="15" t="s">
        <v>80</v>
      </c>
      <c r="BM184" s="21">
        <v>210415.60317576001</v>
      </c>
      <c r="BN184" s="15" t="s">
        <v>81</v>
      </c>
      <c r="BO184" s="21"/>
      <c r="BP184" s="22">
        <v>38765</v>
      </c>
      <c r="BQ184" s="22">
        <v>46065</v>
      </c>
      <c r="BR184" s="21">
        <v>243.03</v>
      </c>
      <c r="BS184" s="21">
        <v>21.25</v>
      </c>
      <c r="BT184" s="21">
        <v>45.58</v>
      </c>
    </row>
    <row r="185" spans="1:72" s="1" customFormat="1" ht="18.2" customHeight="1" x14ac:dyDescent="0.15">
      <c r="A185" s="5">
        <v>183</v>
      </c>
      <c r="B185" s="6" t="s">
        <v>114</v>
      </c>
      <c r="C185" s="6" t="s">
        <v>73</v>
      </c>
      <c r="D185" s="7">
        <v>45078</v>
      </c>
      <c r="E185" s="8" t="s">
        <v>402</v>
      </c>
      <c r="F185" s="9">
        <v>147</v>
      </c>
      <c r="G185" s="9">
        <v>146</v>
      </c>
      <c r="H185" s="10">
        <v>52982.38</v>
      </c>
      <c r="I185" s="10">
        <v>31563.62</v>
      </c>
      <c r="J185" s="10">
        <v>0</v>
      </c>
      <c r="K185" s="10">
        <v>84546</v>
      </c>
      <c r="L185" s="10">
        <v>376.53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84546</v>
      </c>
      <c r="T185" s="10">
        <v>89811.44</v>
      </c>
      <c r="U185" s="10">
        <v>449.47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10">
        <v>90260.91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>
        <v>0</v>
      </c>
      <c r="AT185" s="10">
        <v>0</v>
      </c>
      <c r="AU185" s="10">
        <f t="shared" si="2"/>
        <v>0</v>
      </c>
      <c r="AV185" s="10">
        <v>31940.15</v>
      </c>
      <c r="AW185" s="10">
        <v>90260.91</v>
      </c>
      <c r="AX185" s="11">
        <v>93</v>
      </c>
      <c r="AY185" s="11">
        <v>300</v>
      </c>
      <c r="AZ185" s="10">
        <v>366000</v>
      </c>
      <c r="BA185" s="10">
        <v>89643.97</v>
      </c>
      <c r="BB185" s="12">
        <v>90</v>
      </c>
      <c r="BC185" s="12">
        <v>84.881782901850499</v>
      </c>
      <c r="BD185" s="12">
        <v>10.18</v>
      </c>
      <c r="BE185" s="12"/>
      <c r="BF185" s="8" t="s">
        <v>75</v>
      </c>
      <c r="BG185" s="5"/>
      <c r="BH185" s="8" t="s">
        <v>76</v>
      </c>
      <c r="BI185" s="8" t="s">
        <v>83</v>
      </c>
      <c r="BJ185" s="8" t="s">
        <v>330</v>
      </c>
      <c r="BK185" s="8" t="s">
        <v>84</v>
      </c>
      <c r="BL185" s="6" t="s">
        <v>80</v>
      </c>
      <c r="BM185" s="12">
        <v>657833.48769600003</v>
      </c>
      <c r="BN185" s="6" t="s">
        <v>81</v>
      </c>
      <c r="BO185" s="12"/>
      <c r="BP185" s="13">
        <v>38764</v>
      </c>
      <c r="BQ185" s="13">
        <v>47890</v>
      </c>
      <c r="BR185" s="12">
        <v>28658.61</v>
      </c>
      <c r="BS185" s="12">
        <v>19.22</v>
      </c>
      <c r="BT185" s="12">
        <v>45.63</v>
      </c>
    </row>
    <row r="186" spans="1:72" s="1" customFormat="1" ht="18.2" customHeight="1" x14ac:dyDescent="0.15">
      <c r="A186" s="14">
        <v>184</v>
      </c>
      <c r="B186" s="15" t="s">
        <v>114</v>
      </c>
      <c r="C186" s="15" t="s">
        <v>73</v>
      </c>
      <c r="D186" s="16">
        <v>45078</v>
      </c>
      <c r="E186" s="17" t="s">
        <v>403</v>
      </c>
      <c r="F186" s="15" t="s">
        <v>362</v>
      </c>
      <c r="G186" s="18">
        <v>141</v>
      </c>
      <c r="H186" s="19">
        <v>64430.46</v>
      </c>
      <c r="I186" s="19">
        <v>37709.71</v>
      </c>
      <c r="J186" s="19">
        <v>57132.1</v>
      </c>
      <c r="K186" s="19">
        <v>102140.17</v>
      </c>
      <c r="L186" s="19">
        <v>457.87</v>
      </c>
      <c r="M186" s="19">
        <v>0</v>
      </c>
      <c r="N186" s="19">
        <v>0</v>
      </c>
      <c r="O186" s="19">
        <v>37709.71</v>
      </c>
      <c r="P186" s="19">
        <v>457.87</v>
      </c>
      <c r="Q186" s="19">
        <v>63972.59</v>
      </c>
      <c r="R186" s="19">
        <v>0</v>
      </c>
      <c r="S186" s="19">
        <v>0</v>
      </c>
      <c r="T186" s="19">
        <v>104920.89</v>
      </c>
      <c r="U186" s="19">
        <v>546.59</v>
      </c>
      <c r="V186" s="19">
        <v>0</v>
      </c>
      <c r="W186" s="19">
        <v>104920.89</v>
      </c>
      <c r="X186" s="19">
        <v>546.59</v>
      </c>
      <c r="Y186" s="19">
        <v>0</v>
      </c>
      <c r="Z186" s="19">
        <v>0</v>
      </c>
      <c r="AA186" s="19">
        <v>0</v>
      </c>
      <c r="AB186" s="19">
        <v>23.37</v>
      </c>
      <c r="AC186" s="19">
        <v>0</v>
      </c>
      <c r="AD186" s="19">
        <v>0</v>
      </c>
      <c r="AE186" s="19">
        <v>0</v>
      </c>
      <c r="AF186" s="19">
        <v>45.68</v>
      </c>
      <c r="AG186" s="19">
        <v>0</v>
      </c>
      <c r="AH186" s="19">
        <v>51.39</v>
      </c>
      <c r="AI186" s="19">
        <v>148.63999999999999</v>
      </c>
      <c r="AJ186" s="19">
        <v>3295.17</v>
      </c>
      <c r="AK186" s="19">
        <v>0</v>
      </c>
      <c r="AL186" s="19">
        <v>0</v>
      </c>
      <c r="AM186" s="19">
        <v>6829.26</v>
      </c>
      <c r="AN186" s="19">
        <v>0</v>
      </c>
      <c r="AO186" s="19">
        <v>7244.89</v>
      </c>
      <c r="AP186" s="19">
        <v>20957.95</v>
      </c>
      <c r="AQ186" s="19">
        <v>0</v>
      </c>
      <c r="AR186" s="19">
        <v>0</v>
      </c>
      <c r="AS186" s="19">
        <v>88.073477999999994</v>
      </c>
      <c r="AT186" s="19">
        <v>144063.83000000002</v>
      </c>
      <c r="AU186" s="19">
        <f t="shared" si="2"/>
        <v>44919.996521999943</v>
      </c>
      <c r="AV186" s="19">
        <v>0</v>
      </c>
      <c r="AW186" s="19">
        <v>0</v>
      </c>
      <c r="AX186" s="20">
        <v>93</v>
      </c>
      <c r="AY186" s="20">
        <v>300</v>
      </c>
      <c r="AZ186" s="19">
        <v>595654</v>
      </c>
      <c r="BA186" s="19">
        <v>109012</v>
      </c>
      <c r="BB186" s="21">
        <v>67.239999999999995</v>
      </c>
      <c r="BC186" s="21">
        <v>0</v>
      </c>
      <c r="BD186" s="21">
        <v>10.18</v>
      </c>
      <c r="BE186" s="21"/>
      <c r="BF186" s="17" t="s">
        <v>265</v>
      </c>
      <c r="BG186" s="14"/>
      <c r="BH186" s="17" t="s">
        <v>76</v>
      </c>
      <c r="BI186" s="17" t="s">
        <v>83</v>
      </c>
      <c r="BJ186" s="17" t="s">
        <v>367</v>
      </c>
      <c r="BK186" s="17" t="s">
        <v>79</v>
      </c>
      <c r="BL186" s="15" t="s">
        <v>80</v>
      </c>
      <c r="BM186" s="21">
        <v>0</v>
      </c>
      <c r="BN186" s="15" t="s">
        <v>81</v>
      </c>
      <c r="BO186" s="21"/>
      <c r="BP186" s="22">
        <v>38765</v>
      </c>
      <c r="BQ186" s="22">
        <v>47890</v>
      </c>
      <c r="BR186" s="21">
        <v>0</v>
      </c>
      <c r="BS186" s="21">
        <v>23.37</v>
      </c>
      <c r="BT186" s="21">
        <v>45.68</v>
      </c>
    </row>
    <row r="187" spans="1:72" s="1" customFormat="1" ht="18.2" customHeight="1" x14ac:dyDescent="0.15">
      <c r="A187" s="5">
        <v>185</v>
      </c>
      <c r="B187" s="6" t="s">
        <v>114</v>
      </c>
      <c r="C187" s="6" t="s">
        <v>73</v>
      </c>
      <c r="D187" s="7">
        <v>45078</v>
      </c>
      <c r="E187" s="8" t="s">
        <v>404</v>
      </c>
      <c r="F187" s="9">
        <v>168</v>
      </c>
      <c r="G187" s="9">
        <v>167</v>
      </c>
      <c r="H187" s="10">
        <v>44541.97</v>
      </c>
      <c r="I187" s="10">
        <v>27187.96</v>
      </c>
      <c r="J187" s="10">
        <v>0</v>
      </c>
      <c r="K187" s="10">
        <v>71729.929999999993</v>
      </c>
      <c r="L187" s="10">
        <v>311.01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71729.929999999993</v>
      </c>
      <c r="T187" s="10">
        <v>90679.73</v>
      </c>
      <c r="U187" s="10">
        <v>393.08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91072.81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0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0</v>
      </c>
      <c r="AR187" s="10">
        <v>0</v>
      </c>
      <c r="AS187" s="10">
        <v>0</v>
      </c>
      <c r="AT187" s="10">
        <v>0</v>
      </c>
      <c r="AU187" s="10">
        <f t="shared" si="2"/>
        <v>0</v>
      </c>
      <c r="AV187" s="10">
        <v>27498.97</v>
      </c>
      <c r="AW187" s="10">
        <v>91072.81</v>
      </c>
      <c r="AX187" s="11">
        <v>93</v>
      </c>
      <c r="AY187" s="11">
        <v>300</v>
      </c>
      <c r="AZ187" s="10">
        <v>302400</v>
      </c>
      <c r="BA187" s="10">
        <v>74066.490000000005</v>
      </c>
      <c r="BB187" s="12">
        <v>89.99</v>
      </c>
      <c r="BC187" s="12">
        <v>87.151104375271402</v>
      </c>
      <c r="BD187" s="12">
        <v>10.59</v>
      </c>
      <c r="BE187" s="12"/>
      <c r="BF187" s="8" t="s">
        <v>265</v>
      </c>
      <c r="BG187" s="5"/>
      <c r="BH187" s="8" t="s">
        <v>116</v>
      </c>
      <c r="BI187" s="8" t="s">
        <v>144</v>
      </c>
      <c r="BJ187" s="8" t="s">
        <v>300</v>
      </c>
      <c r="BK187" s="8" t="s">
        <v>84</v>
      </c>
      <c r="BL187" s="6" t="s">
        <v>80</v>
      </c>
      <c r="BM187" s="12">
        <v>558114.51782567997</v>
      </c>
      <c r="BN187" s="6" t="s">
        <v>81</v>
      </c>
      <c r="BO187" s="12"/>
      <c r="BP187" s="13">
        <v>38765</v>
      </c>
      <c r="BQ187" s="13">
        <v>47890</v>
      </c>
      <c r="BR187" s="12">
        <v>29581.15</v>
      </c>
      <c r="BS187" s="12">
        <v>15.41</v>
      </c>
      <c r="BT187" s="12">
        <v>45.61</v>
      </c>
    </row>
    <row r="188" spans="1:72" s="1" customFormat="1" ht="18.2" customHeight="1" x14ac:dyDescent="0.15">
      <c r="A188" s="14">
        <v>186</v>
      </c>
      <c r="B188" s="15" t="s">
        <v>114</v>
      </c>
      <c r="C188" s="15" t="s">
        <v>73</v>
      </c>
      <c r="D188" s="16">
        <v>45078</v>
      </c>
      <c r="E188" s="17" t="s">
        <v>405</v>
      </c>
      <c r="F188" s="18">
        <v>172</v>
      </c>
      <c r="G188" s="18">
        <v>171</v>
      </c>
      <c r="H188" s="19">
        <v>37838.370000000003</v>
      </c>
      <c r="I188" s="19">
        <v>23332.92</v>
      </c>
      <c r="J188" s="19">
        <v>0</v>
      </c>
      <c r="K188" s="19">
        <v>61171.29</v>
      </c>
      <c r="L188" s="19">
        <v>264.20999999999998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19">
        <v>61171.29</v>
      </c>
      <c r="T188" s="19">
        <v>79545.45</v>
      </c>
      <c r="U188" s="19">
        <v>333.92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79879.37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0</v>
      </c>
      <c r="AT188" s="19">
        <v>0</v>
      </c>
      <c r="AU188" s="19">
        <f t="shared" si="2"/>
        <v>0</v>
      </c>
      <c r="AV188" s="19">
        <v>23597.13</v>
      </c>
      <c r="AW188" s="19">
        <v>79879.37</v>
      </c>
      <c r="AX188" s="20">
        <v>93</v>
      </c>
      <c r="AY188" s="20">
        <v>300</v>
      </c>
      <c r="AZ188" s="19">
        <v>262295</v>
      </c>
      <c r="BA188" s="19">
        <v>62920</v>
      </c>
      <c r="BB188" s="21">
        <v>88.14</v>
      </c>
      <c r="BC188" s="21">
        <v>85.690360785124</v>
      </c>
      <c r="BD188" s="21">
        <v>10.59</v>
      </c>
      <c r="BE188" s="21"/>
      <c r="BF188" s="17" t="s">
        <v>75</v>
      </c>
      <c r="BG188" s="14"/>
      <c r="BH188" s="17" t="s">
        <v>116</v>
      </c>
      <c r="BI188" s="17" t="s">
        <v>144</v>
      </c>
      <c r="BJ188" s="17" t="s">
        <v>300</v>
      </c>
      <c r="BK188" s="17" t="s">
        <v>84</v>
      </c>
      <c r="BL188" s="15" t="s">
        <v>80</v>
      </c>
      <c r="BM188" s="21">
        <v>475960.10512104002</v>
      </c>
      <c r="BN188" s="15" t="s">
        <v>81</v>
      </c>
      <c r="BO188" s="21"/>
      <c r="BP188" s="22">
        <v>38765</v>
      </c>
      <c r="BQ188" s="22">
        <v>47890</v>
      </c>
      <c r="BR188" s="21">
        <v>32524.959999999999</v>
      </c>
      <c r="BS188" s="21">
        <v>13.09</v>
      </c>
      <c r="BT188" s="21">
        <v>45.62</v>
      </c>
    </row>
    <row r="189" spans="1:72" s="1" customFormat="1" ht="18.2" customHeight="1" x14ac:dyDescent="0.15">
      <c r="A189" s="5">
        <v>187</v>
      </c>
      <c r="B189" s="6" t="s">
        <v>114</v>
      </c>
      <c r="C189" s="6" t="s">
        <v>73</v>
      </c>
      <c r="D189" s="7">
        <v>45078</v>
      </c>
      <c r="E189" s="8" t="s">
        <v>406</v>
      </c>
      <c r="F189" s="9">
        <v>153</v>
      </c>
      <c r="G189" s="9">
        <v>152</v>
      </c>
      <c r="H189" s="10">
        <v>46718.59</v>
      </c>
      <c r="I189" s="10">
        <v>27324.23</v>
      </c>
      <c r="J189" s="10">
        <v>0</v>
      </c>
      <c r="K189" s="10">
        <v>74042.820000000007</v>
      </c>
      <c r="L189" s="10">
        <v>326.18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74042.820000000007</v>
      </c>
      <c r="T189" s="10">
        <v>85031.88</v>
      </c>
      <c r="U189" s="10">
        <v>412.29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85444.17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0</v>
      </c>
      <c r="AT189" s="10">
        <v>0</v>
      </c>
      <c r="AU189" s="10">
        <f t="shared" si="2"/>
        <v>0</v>
      </c>
      <c r="AV189" s="10">
        <v>27650.41</v>
      </c>
      <c r="AW189" s="10">
        <v>85444.17</v>
      </c>
      <c r="AX189" s="11">
        <v>93</v>
      </c>
      <c r="AY189" s="11">
        <v>300</v>
      </c>
      <c r="AZ189" s="10">
        <v>330000</v>
      </c>
      <c r="BA189" s="10">
        <v>77683.28</v>
      </c>
      <c r="BB189" s="12">
        <v>86.49</v>
      </c>
      <c r="BC189" s="12">
        <v>82.436831990101297</v>
      </c>
      <c r="BD189" s="12">
        <v>10.59</v>
      </c>
      <c r="BE189" s="12"/>
      <c r="BF189" s="8" t="s">
        <v>265</v>
      </c>
      <c r="BG189" s="5"/>
      <c r="BH189" s="8" t="s">
        <v>116</v>
      </c>
      <c r="BI189" s="8" t="s">
        <v>133</v>
      </c>
      <c r="BJ189" s="8" t="s">
        <v>134</v>
      </c>
      <c r="BK189" s="8" t="s">
        <v>84</v>
      </c>
      <c r="BL189" s="6" t="s">
        <v>80</v>
      </c>
      <c r="BM189" s="12">
        <v>576110.59682831995</v>
      </c>
      <c r="BN189" s="6" t="s">
        <v>81</v>
      </c>
      <c r="BO189" s="12"/>
      <c r="BP189" s="13">
        <v>38765</v>
      </c>
      <c r="BQ189" s="13">
        <v>47890</v>
      </c>
      <c r="BR189" s="12">
        <v>27276.85</v>
      </c>
      <c r="BS189" s="12">
        <v>16.170000000000002</v>
      </c>
      <c r="BT189" s="12">
        <v>45.61</v>
      </c>
    </row>
    <row r="190" spans="1:72" s="1" customFormat="1" ht="18.2" customHeight="1" x14ac:dyDescent="0.15">
      <c r="A190" s="14">
        <v>188</v>
      </c>
      <c r="B190" s="15" t="s">
        <v>114</v>
      </c>
      <c r="C190" s="15" t="s">
        <v>73</v>
      </c>
      <c r="D190" s="16">
        <v>45078</v>
      </c>
      <c r="E190" s="17" t="s">
        <v>407</v>
      </c>
      <c r="F190" s="18">
        <v>128</v>
      </c>
      <c r="G190" s="18">
        <v>127</v>
      </c>
      <c r="H190" s="19">
        <v>77449.33</v>
      </c>
      <c r="I190" s="19">
        <v>42873.27</v>
      </c>
      <c r="J190" s="19">
        <v>0</v>
      </c>
      <c r="K190" s="19">
        <v>120322.6</v>
      </c>
      <c r="L190" s="19">
        <v>550.37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120322.6</v>
      </c>
      <c r="T190" s="19">
        <v>111673.93</v>
      </c>
      <c r="U190" s="19">
        <v>657.03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112330.96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>
        <v>0</v>
      </c>
      <c r="AT190" s="19">
        <v>0</v>
      </c>
      <c r="AU190" s="19">
        <f t="shared" si="2"/>
        <v>0</v>
      </c>
      <c r="AV190" s="19">
        <v>43423.64</v>
      </c>
      <c r="AW190" s="19">
        <v>112330.96</v>
      </c>
      <c r="AX190" s="20">
        <v>93</v>
      </c>
      <c r="AY190" s="20">
        <v>300</v>
      </c>
      <c r="AZ190" s="19">
        <v>535000</v>
      </c>
      <c r="BA190" s="19">
        <v>131036.95</v>
      </c>
      <c r="BB190" s="21">
        <v>90</v>
      </c>
      <c r="BC190" s="21">
        <v>82.641071850344503</v>
      </c>
      <c r="BD190" s="21">
        <v>10.18</v>
      </c>
      <c r="BE190" s="21"/>
      <c r="BF190" s="17" t="s">
        <v>75</v>
      </c>
      <c r="BG190" s="14"/>
      <c r="BH190" s="17" t="s">
        <v>76</v>
      </c>
      <c r="BI190" s="17" t="s">
        <v>83</v>
      </c>
      <c r="BJ190" s="17" t="s">
        <v>408</v>
      </c>
      <c r="BK190" s="17" t="s">
        <v>84</v>
      </c>
      <c r="BL190" s="15" t="s">
        <v>80</v>
      </c>
      <c r="BM190" s="21">
        <v>936203.19833759998</v>
      </c>
      <c r="BN190" s="15" t="s">
        <v>81</v>
      </c>
      <c r="BO190" s="21"/>
      <c r="BP190" s="22">
        <v>38765</v>
      </c>
      <c r="BQ190" s="22">
        <v>47890</v>
      </c>
      <c r="BR190" s="21">
        <v>31686.95</v>
      </c>
      <c r="BS190" s="21">
        <v>28.09</v>
      </c>
      <c r="BT190" s="21">
        <v>46.93</v>
      </c>
    </row>
    <row r="191" spans="1:72" s="1" customFormat="1" ht="18.2" customHeight="1" x14ac:dyDescent="0.15">
      <c r="A191" s="5">
        <v>189</v>
      </c>
      <c r="B191" s="6" t="s">
        <v>114</v>
      </c>
      <c r="C191" s="6" t="s">
        <v>73</v>
      </c>
      <c r="D191" s="7">
        <v>45078</v>
      </c>
      <c r="E191" s="8" t="s">
        <v>409</v>
      </c>
      <c r="F191" s="9">
        <v>159</v>
      </c>
      <c r="G191" s="9">
        <v>158</v>
      </c>
      <c r="H191" s="10">
        <v>46987.51</v>
      </c>
      <c r="I191" s="10">
        <v>27980.92</v>
      </c>
      <c r="J191" s="10">
        <v>0</v>
      </c>
      <c r="K191" s="10">
        <v>74968.429999999993</v>
      </c>
      <c r="L191" s="10">
        <v>328.08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74968.429999999993</v>
      </c>
      <c r="T191" s="10">
        <v>90043.63</v>
      </c>
      <c r="U191" s="10">
        <v>414.66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90458.29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>
        <v>0</v>
      </c>
      <c r="AT191" s="10">
        <v>0</v>
      </c>
      <c r="AU191" s="10">
        <f t="shared" si="2"/>
        <v>0</v>
      </c>
      <c r="AV191" s="10">
        <v>28309</v>
      </c>
      <c r="AW191" s="10">
        <v>90458.29</v>
      </c>
      <c r="AX191" s="11">
        <v>93</v>
      </c>
      <c r="AY191" s="11">
        <v>300</v>
      </c>
      <c r="AZ191" s="10">
        <v>330000</v>
      </c>
      <c r="BA191" s="10">
        <v>78132.31</v>
      </c>
      <c r="BB191" s="12">
        <v>86.99</v>
      </c>
      <c r="BC191" s="12">
        <v>83.467437807739202</v>
      </c>
      <c r="BD191" s="12">
        <v>10.59</v>
      </c>
      <c r="BE191" s="12"/>
      <c r="BF191" s="8" t="s">
        <v>265</v>
      </c>
      <c r="BG191" s="5"/>
      <c r="BH191" s="8" t="s">
        <v>116</v>
      </c>
      <c r="BI191" s="8" t="s">
        <v>133</v>
      </c>
      <c r="BJ191" s="8" t="s">
        <v>134</v>
      </c>
      <c r="BK191" s="8" t="s">
        <v>84</v>
      </c>
      <c r="BL191" s="6" t="s">
        <v>80</v>
      </c>
      <c r="BM191" s="12">
        <v>583312.56090168003</v>
      </c>
      <c r="BN191" s="6" t="s">
        <v>81</v>
      </c>
      <c r="BO191" s="12"/>
      <c r="BP191" s="13">
        <v>38765</v>
      </c>
      <c r="BQ191" s="13">
        <v>47890</v>
      </c>
      <c r="BR191" s="12">
        <v>28685.16</v>
      </c>
      <c r="BS191" s="12">
        <v>16.260000000000002</v>
      </c>
      <c r="BT191" s="12">
        <v>45.61</v>
      </c>
    </row>
    <row r="192" spans="1:72" s="1" customFormat="1" ht="18.2" customHeight="1" x14ac:dyDescent="0.15">
      <c r="A192" s="14">
        <v>190</v>
      </c>
      <c r="B192" s="15" t="s">
        <v>114</v>
      </c>
      <c r="C192" s="15" t="s">
        <v>73</v>
      </c>
      <c r="D192" s="16">
        <v>45078</v>
      </c>
      <c r="E192" s="17" t="s">
        <v>410</v>
      </c>
      <c r="F192" s="18">
        <v>158</v>
      </c>
      <c r="G192" s="18">
        <v>157</v>
      </c>
      <c r="H192" s="19">
        <v>46987.51</v>
      </c>
      <c r="I192" s="19">
        <v>27899.78</v>
      </c>
      <c r="J192" s="19">
        <v>0</v>
      </c>
      <c r="K192" s="19">
        <v>74887.289999999994</v>
      </c>
      <c r="L192" s="19">
        <v>328.08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74887.289999999994</v>
      </c>
      <c r="T192" s="19">
        <v>89453.15</v>
      </c>
      <c r="U192" s="19">
        <v>414.66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89867.81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f t="shared" si="2"/>
        <v>0</v>
      </c>
      <c r="AV192" s="19">
        <v>28227.86</v>
      </c>
      <c r="AW192" s="19">
        <v>89867.81</v>
      </c>
      <c r="AX192" s="20">
        <v>93</v>
      </c>
      <c r="AY192" s="20">
        <v>300</v>
      </c>
      <c r="AZ192" s="19">
        <v>330000</v>
      </c>
      <c r="BA192" s="19">
        <v>78132.31</v>
      </c>
      <c r="BB192" s="21">
        <v>86.99</v>
      </c>
      <c r="BC192" s="21">
        <v>83.377099142467401</v>
      </c>
      <c r="BD192" s="21">
        <v>10.59</v>
      </c>
      <c r="BE192" s="21"/>
      <c r="BF192" s="17" t="s">
        <v>75</v>
      </c>
      <c r="BG192" s="14"/>
      <c r="BH192" s="17" t="s">
        <v>116</v>
      </c>
      <c r="BI192" s="17" t="s">
        <v>133</v>
      </c>
      <c r="BJ192" s="17" t="s">
        <v>134</v>
      </c>
      <c r="BK192" s="17" t="s">
        <v>84</v>
      </c>
      <c r="BL192" s="15" t="s">
        <v>80</v>
      </c>
      <c r="BM192" s="21">
        <v>582681.22873703996</v>
      </c>
      <c r="BN192" s="15" t="s">
        <v>81</v>
      </c>
      <c r="BO192" s="21"/>
      <c r="BP192" s="22">
        <v>38765</v>
      </c>
      <c r="BQ192" s="22">
        <v>47890</v>
      </c>
      <c r="BR192" s="21">
        <v>28760.66</v>
      </c>
      <c r="BS192" s="21">
        <v>16.260000000000002</v>
      </c>
      <c r="BT192" s="21">
        <v>45.61</v>
      </c>
    </row>
    <row r="193" spans="1:72" s="1" customFormat="1" ht="18.2" customHeight="1" x14ac:dyDescent="0.15">
      <c r="A193" s="5">
        <v>191</v>
      </c>
      <c r="B193" s="6" t="s">
        <v>114</v>
      </c>
      <c r="C193" s="6" t="s">
        <v>73</v>
      </c>
      <c r="D193" s="7">
        <v>45078</v>
      </c>
      <c r="E193" s="8" t="s">
        <v>411</v>
      </c>
      <c r="F193" s="9">
        <v>139</v>
      </c>
      <c r="G193" s="9">
        <v>138</v>
      </c>
      <c r="H193" s="10">
        <v>51260.4</v>
      </c>
      <c r="I193" s="10">
        <v>28596.53</v>
      </c>
      <c r="J193" s="10">
        <v>0</v>
      </c>
      <c r="K193" s="10">
        <v>79856.929999999993</v>
      </c>
      <c r="L193" s="10">
        <v>357.89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79856.929999999993</v>
      </c>
      <c r="T193" s="10">
        <v>84029.61</v>
      </c>
      <c r="U193" s="10">
        <v>452.37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84481.98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0</v>
      </c>
      <c r="AT193" s="10">
        <v>0</v>
      </c>
      <c r="AU193" s="10">
        <f t="shared" si="2"/>
        <v>0</v>
      </c>
      <c r="AV193" s="10">
        <v>28954.42</v>
      </c>
      <c r="AW193" s="10">
        <v>84481.98</v>
      </c>
      <c r="AX193" s="11">
        <v>93</v>
      </c>
      <c r="AY193" s="11">
        <v>300</v>
      </c>
      <c r="AZ193" s="10">
        <v>348000</v>
      </c>
      <c r="BA193" s="10">
        <v>85235.25</v>
      </c>
      <c r="BB193" s="12">
        <v>89.99</v>
      </c>
      <c r="BC193" s="12">
        <v>84.311656629152793</v>
      </c>
      <c r="BD193" s="12">
        <v>10.59</v>
      </c>
      <c r="BE193" s="12"/>
      <c r="BF193" s="8" t="s">
        <v>75</v>
      </c>
      <c r="BG193" s="5"/>
      <c r="BH193" s="8" t="s">
        <v>116</v>
      </c>
      <c r="BI193" s="8" t="s">
        <v>133</v>
      </c>
      <c r="BJ193" s="8" t="s">
        <v>134</v>
      </c>
      <c r="BK193" s="8" t="s">
        <v>84</v>
      </c>
      <c r="BL193" s="6" t="s">
        <v>80</v>
      </c>
      <c r="BM193" s="12">
        <v>621348.88437768002</v>
      </c>
      <c r="BN193" s="6" t="s">
        <v>81</v>
      </c>
      <c r="BO193" s="12"/>
      <c r="BP193" s="13">
        <v>38765</v>
      </c>
      <c r="BQ193" s="13">
        <v>47890</v>
      </c>
      <c r="BR193" s="12">
        <v>25822.81</v>
      </c>
      <c r="BS193" s="12">
        <v>17.73</v>
      </c>
      <c r="BT193" s="12">
        <v>45.61</v>
      </c>
    </row>
    <row r="194" spans="1:72" s="1" customFormat="1" ht="18.2" customHeight="1" x14ac:dyDescent="0.15">
      <c r="A194" s="14">
        <v>192</v>
      </c>
      <c r="B194" s="15" t="s">
        <v>114</v>
      </c>
      <c r="C194" s="15" t="s">
        <v>73</v>
      </c>
      <c r="D194" s="16">
        <v>45078</v>
      </c>
      <c r="E194" s="17" t="s">
        <v>412</v>
      </c>
      <c r="F194" s="18">
        <v>156</v>
      </c>
      <c r="G194" s="18">
        <v>155</v>
      </c>
      <c r="H194" s="19">
        <v>46548.67</v>
      </c>
      <c r="I194" s="19">
        <v>27471.78</v>
      </c>
      <c r="J194" s="19">
        <v>0</v>
      </c>
      <c r="K194" s="19">
        <v>74020.45</v>
      </c>
      <c r="L194" s="19">
        <v>324.95999999999998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74020.45</v>
      </c>
      <c r="T194" s="19">
        <v>87305.21</v>
      </c>
      <c r="U194" s="19">
        <v>410.79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87716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9">
        <v>0</v>
      </c>
      <c r="AU194" s="19">
        <f t="shared" si="2"/>
        <v>0</v>
      </c>
      <c r="AV194" s="19">
        <v>27796.74</v>
      </c>
      <c r="AW194" s="19">
        <v>87716</v>
      </c>
      <c r="AX194" s="20">
        <v>94</v>
      </c>
      <c r="AY194" s="20">
        <v>300</v>
      </c>
      <c r="AZ194" s="19">
        <v>316000</v>
      </c>
      <c r="BA194" s="19">
        <v>77397.53</v>
      </c>
      <c r="BB194" s="21">
        <v>90</v>
      </c>
      <c r="BC194" s="21">
        <v>86.073037472901305</v>
      </c>
      <c r="BD194" s="21">
        <v>10.59</v>
      </c>
      <c r="BE194" s="21"/>
      <c r="BF194" s="17" t="s">
        <v>265</v>
      </c>
      <c r="BG194" s="14"/>
      <c r="BH194" s="17" t="s">
        <v>116</v>
      </c>
      <c r="BI194" s="17" t="s">
        <v>133</v>
      </c>
      <c r="BJ194" s="17" t="s">
        <v>134</v>
      </c>
      <c r="BK194" s="17" t="s">
        <v>84</v>
      </c>
      <c r="BL194" s="15" t="s">
        <v>80</v>
      </c>
      <c r="BM194" s="21">
        <v>575936.54086920002</v>
      </c>
      <c r="BN194" s="15" t="s">
        <v>81</v>
      </c>
      <c r="BO194" s="21"/>
      <c r="BP194" s="22">
        <v>38765</v>
      </c>
      <c r="BQ194" s="22">
        <v>47890</v>
      </c>
      <c r="BR194" s="21">
        <v>27975.03</v>
      </c>
      <c r="BS194" s="21">
        <v>16.11</v>
      </c>
      <c r="BT194" s="21">
        <v>45.61</v>
      </c>
    </row>
    <row r="195" spans="1:72" s="1" customFormat="1" ht="18.2" customHeight="1" x14ac:dyDescent="0.15">
      <c r="A195" s="5">
        <v>193</v>
      </c>
      <c r="B195" s="6" t="s">
        <v>114</v>
      </c>
      <c r="C195" s="6" t="s">
        <v>73</v>
      </c>
      <c r="D195" s="7">
        <v>45078</v>
      </c>
      <c r="E195" s="8" t="s">
        <v>413</v>
      </c>
      <c r="F195" s="9">
        <v>77</v>
      </c>
      <c r="G195" s="9">
        <v>76</v>
      </c>
      <c r="H195" s="10">
        <v>46718.59</v>
      </c>
      <c r="I195" s="10">
        <v>18170.97</v>
      </c>
      <c r="J195" s="10">
        <v>0</v>
      </c>
      <c r="K195" s="10">
        <v>64889.56</v>
      </c>
      <c r="L195" s="10">
        <v>326.18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64889.56</v>
      </c>
      <c r="T195" s="10">
        <v>38261.08</v>
      </c>
      <c r="U195" s="10">
        <v>412.29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38673.370000000003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v>0</v>
      </c>
      <c r="AU195" s="10">
        <f t="shared" ref="AU195:AU258" si="3">SUM(AB195:AR195,W195:Y195,O195:R195)-J195-AS195-AT195</f>
        <v>0</v>
      </c>
      <c r="AV195" s="10">
        <v>18497.150000000001</v>
      </c>
      <c r="AW195" s="10">
        <v>38673.370000000003</v>
      </c>
      <c r="AX195" s="11">
        <v>93</v>
      </c>
      <c r="AY195" s="11">
        <v>300</v>
      </c>
      <c r="AZ195" s="10">
        <v>330000</v>
      </c>
      <c r="BA195" s="10">
        <v>77683.28</v>
      </c>
      <c r="BB195" s="12">
        <v>86.49</v>
      </c>
      <c r="BC195" s="12">
        <v>72.245894411255506</v>
      </c>
      <c r="BD195" s="12">
        <v>10.59</v>
      </c>
      <c r="BE195" s="12"/>
      <c r="BF195" s="8" t="s">
        <v>265</v>
      </c>
      <c r="BG195" s="5"/>
      <c r="BH195" s="8" t="s">
        <v>116</v>
      </c>
      <c r="BI195" s="8" t="s">
        <v>133</v>
      </c>
      <c r="BJ195" s="8" t="s">
        <v>134</v>
      </c>
      <c r="BK195" s="8" t="s">
        <v>84</v>
      </c>
      <c r="BL195" s="6" t="s">
        <v>80</v>
      </c>
      <c r="BM195" s="12">
        <v>504891.13109856</v>
      </c>
      <c r="BN195" s="6" t="s">
        <v>81</v>
      </c>
      <c r="BO195" s="12"/>
      <c r="BP195" s="13">
        <v>38765</v>
      </c>
      <c r="BQ195" s="13">
        <v>47890</v>
      </c>
      <c r="BR195" s="12">
        <v>16202.81</v>
      </c>
      <c r="BS195" s="12">
        <v>16.170000000000002</v>
      </c>
      <c r="BT195" s="12">
        <v>45.63</v>
      </c>
    </row>
    <row r="196" spans="1:72" s="1" customFormat="1" ht="18.2" customHeight="1" x14ac:dyDescent="0.15">
      <c r="A196" s="14">
        <v>194</v>
      </c>
      <c r="B196" s="15" t="s">
        <v>114</v>
      </c>
      <c r="C196" s="15" t="s">
        <v>73</v>
      </c>
      <c r="D196" s="16">
        <v>45078</v>
      </c>
      <c r="E196" s="17" t="s">
        <v>414</v>
      </c>
      <c r="F196" s="18">
        <v>155</v>
      </c>
      <c r="G196" s="18">
        <v>154</v>
      </c>
      <c r="H196" s="19">
        <v>46718.59</v>
      </c>
      <c r="I196" s="19">
        <v>27492.09</v>
      </c>
      <c r="J196" s="19">
        <v>0</v>
      </c>
      <c r="K196" s="19">
        <v>74210.679999999993</v>
      </c>
      <c r="L196" s="19">
        <v>326.18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74210.679999999993</v>
      </c>
      <c r="T196" s="19">
        <v>86970.76</v>
      </c>
      <c r="U196" s="19">
        <v>412.29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87383.05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9">
        <f t="shared" si="3"/>
        <v>0</v>
      </c>
      <c r="AV196" s="19">
        <v>27818.27</v>
      </c>
      <c r="AW196" s="19">
        <v>87383.05</v>
      </c>
      <c r="AX196" s="20">
        <v>93</v>
      </c>
      <c r="AY196" s="20">
        <v>300</v>
      </c>
      <c r="AZ196" s="19">
        <v>330000</v>
      </c>
      <c r="BA196" s="19">
        <v>77683.28</v>
      </c>
      <c r="BB196" s="21">
        <v>86.49</v>
      </c>
      <c r="BC196" s="21">
        <v>82.623721773848899</v>
      </c>
      <c r="BD196" s="21">
        <v>10.59</v>
      </c>
      <c r="BE196" s="21"/>
      <c r="BF196" s="17" t="s">
        <v>265</v>
      </c>
      <c r="BG196" s="14"/>
      <c r="BH196" s="17" t="s">
        <v>116</v>
      </c>
      <c r="BI196" s="17" t="s">
        <v>133</v>
      </c>
      <c r="BJ196" s="17" t="s">
        <v>134</v>
      </c>
      <c r="BK196" s="17" t="s">
        <v>84</v>
      </c>
      <c r="BL196" s="15" t="s">
        <v>80</v>
      </c>
      <c r="BM196" s="21">
        <v>577416.67788768001</v>
      </c>
      <c r="BN196" s="15" t="s">
        <v>81</v>
      </c>
      <c r="BO196" s="21"/>
      <c r="BP196" s="22">
        <v>38765</v>
      </c>
      <c r="BQ196" s="22">
        <v>47890</v>
      </c>
      <c r="BR196" s="21">
        <v>27972.67</v>
      </c>
      <c r="BS196" s="21">
        <v>16.170000000000002</v>
      </c>
      <c r="BT196" s="21">
        <v>45.61</v>
      </c>
    </row>
    <row r="197" spans="1:72" s="1" customFormat="1" ht="18.2" customHeight="1" x14ac:dyDescent="0.15">
      <c r="A197" s="5">
        <v>195</v>
      </c>
      <c r="B197" s="6" t="s">
        <v>114</v>
      </c>
      <c r="C197" s="6" t="s">
        <v>73</v>
      </c>
      <c r="D197" s="7">
        <v>45078</v>
      </c>
      <c r="E197" s="8" t="s">
        <v>415</v>
      </c>
      <c r="F197" s="9">
        <v>155</v>
      </c>
      <c r="G197" s="9">
        <v>154</v>
      </c>
      <c r="H197" s="10">
        <v>57698.81</v>
      </c>
      <c r="I197" s="10">
        <v>33952.57</v>
      </c>
      <c r="J197" s="10">
        <v>0</v>
      </c>
      <c r="K197" s="10">
        <v>91651.38</v>
      </c>
      <c r="L197" s="10">
        <v>402.83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91651.38</v>
      </c>
      <c r="T197" s="10">
        <v>107410.54</v>
      </c>
      <c r="U197" s="10">
        <v>509.19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107919.73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v>0</v>
      </c>
      <c r="AU197" s="10">
        <f t="shared" si="3"/>
        <v>0</v>
      </c>
      <c r="AV197" s="10">
        <v>34355.4</v>
      </c>
      <c r="AW197" s="10">
        <v>107919.73</v>
      </c>
      <c r="AX197" s="11">
        <v>93</v>
      </c>
      <c r="AY197" s="11">
        <v>300</v>
      </c>
      <c r="AZ197" s="10">
        <v>392100</v>
      </c>
      <c r="BA197" s="10">
        <v>95940</v>
      </c>
      <c r="BB197" s="12">
        <v>90</v>
      </c>
      <c r="BC197" s="12">
        <v>85.976904315197004</v>
      </c>
      <c r="BD197" s="12">
        <v>10.59</v>
      </c>
      <c r="BE197" s="12"/>
      <c r="BF197" s="8" t="s">
        <v>265</v>
      </c>
      <c r="BG197" s="5"/>
      <c r="BH197" s="8" t="s">
        <v>76</v>
      </c>
      <c r="BI197" s="8" t="s">
        <v>83</v>
      </c>
      <c r="BJ197" s="8" t="s">
        <v>416</v>
      </c>
      <c r="BK197" s="8" t="s">
        <v>84</v>
      </c>
      <c r="BL197" s="6" t="s">
        <v>80</v>
      </c>
      <c r="BM197" s="12">
        <v>713118.85787088005</v>
      </c>
      <c r="BN197" s="6" t="s">
        <v>81</v>
      </c>
      <c r="BO197" s="12"/>
      <c r="BP197" s="13">
        <v>38769</v>
      </c>
      <c r="BQ197" s="13">
        <v>47894</v>
      </c>
      <c r="BR197" s="12">
        <v>32501.73</v>
      </c>
      <c r="BS197" s="12">
        <v>19.96</v>
      </c>
      <c r="BT197" s="12">
        <v>45.59</v>
      </c>
    </row>
    <row r="198" spans="1:72" s="1" customFormat="1" ht="18.2" customHeight="1" x14ac:dyDescent="0.15">
      <c r="A198" s="14">
        <v>196</v>
      </c>
      <c r="B198" s="15" t="s">
        <v>114</v>
      </c>
      <c r="C198" s="15" t="s">
        <v>73</v>
      </c>
      <c r="D198" s="16">
        <v>45078</v>
      </c>
      <c r="E198" s="17" t="s">
        <v>417</v>
      </c>
      <c r="F198" s="18">
        <v>128</v>
      </c>
      <c r="G198" s="18">
        <v>127</v>
      </c>
      <c r="H198" s="19">
        <v>93516.54</v>
      </c>
      <c r="I198" s="19">
        <v>51768.24</v>
      </c>
      <c r="J198" s="19">
        <v>0</v>
      </c>
      <c r="K198" s="19">
        <v>145284.78</v>
      </c>
      <c r="L198" s="19">
        <v>664.56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145284.78</v>
      </c>
      <c r="T198" s="19">
        <v>134841.69</v>
      </c>
      <c r="U198" s="19">
        <v>793.33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135635.01999999999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>
        <v>0</v>
      </c>
      <c r="AU198" s="19">
        <f t="shared" si="3"/>
        <v>0</v>
      </c>
      <c r="AV198" s="19">
        <v>52432.800000000003</v>
      </c>
      <c r="AW198" s="19">
        <v>135635.01999999999</v>
      </c>
      <c r="AX198" s="20">
        <v>93</v>
      </c>
      <c r="AY198" s="20">
        <v>300</v>
      </c>
      <c r="AZ198" s="19">
        <v>658000</v>
      </c>
      <c r="BA198" s="19">
        <v>158222</v>
      </c>
      <c r="BB198" s="21">
        <v>88.42</v>
      </c>
      <c r="BC198" s="21">
        <v>81.190227955657306</v>
      </c>
      <c r="BD198" s="21">
        <v>10.18</v>
      </c>
      <c r="BE198" s="21"/>
      <c r="BF198" s="17" t="s">
        <v>75</v>
      </c>
      <c r="BG198" s="14"/>
      <c r="BH198" s="17" t="s">
        <v>76</v>
      </c>
      <c r="BI198" s="17" t="s">
        <v>83</v>
      </c>
      <c r="BJ198" s="17" t="s">
        <v>278</v>
      </c>
      <c r="BK198" s="17" t="s">
        <v>84</v>
      </c>
      <c r="BL198" s="15" t="s">
        <v>80</v>
      </c>
      <c r="BM198" s="21">
        <v>1130428.3293892799</v>
      </c>
      <c r="BN198" s="15" t="s">
        <v>81</v>
      </c>
      <c r="BO198" s="21"/>
      <c r="BP198" s="22">
        <v>38771</v>
      </c>
      <c r="BQ198" s="22">
        <v>47896</v>
      </c>
      <c r="BR198" s="21">
        <v>38367.29</v>
      </c>
      <c r="BS198" s="21">
        <v>33.92</v>
      </c>
      <c r="BT198" s="21">
        <v>45.6</v>
      </c>
    </row>
    <row r="199" spans="1:72" s="1" customFormat="1" ht="18.2" customHeight="1" x14ac:dyDescent="0.15">
      <c r="A199" s="5">
        <v>197</v>
      </c>
      <c r="B199" s="6" t="s">
        <v>114</v>
      </c>
      <c r="C199" s="6" t="s">
        <v>73</v>
      </c>
      <c r="D199" s="7">
        <v>45078</v>
      </c>
      <c r="E199" s="8" t="s">
        <v>418</v>
      </c>
      <c r="F199" s="9">
        <v>144</v>
      </c>
      <c r="G199" s="9">
        <v>143</v>
      </c>
      <c r="H199" s="10">
        <v>54221.89</v>
      </c>
      <c r="I199" s="10">
        <v>30797.05</v>
      </c>
      <c r="J199" s="10">
        <v>0</v>
      </c>
      <c r="K199" s="10">
        <v>85018.94</v>
      </c>
      <c r="L199" s="10">
        <v>378.62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85018.94</v>
      </c>
      <c r="T199" s="10">
        <v>92629.67</v>
      </c>
      <c r="U199" s="10">
        <v>478.51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93108.18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0</v>
      </c>
      <c r="AT199" s="10">
        <v>0</v>
      </c>
      <c r="AU199" s="10">
        <f t="shared" si="3"/>
        <v>0</v>
      </c>
      <c r="AV199" s="10">
        <v>31175.67</v>
      </c>
      <c r="AW199" s="10">
        <v>93108.18</v>
      </c>
      <c r="AX199" s="11">
        <v>93</v>
      </c>
      <c r="AY199" s="11">
        <v>300</v>
      </c>
      <c r="AZ199" s="10">
        <v>368400</v>
      </c>
      <c r="BA199" s="10">
        <v>90165.18</v>
      </c>
      <c r="BB199" s="12">
        <v>90</v>
      </c>
      <c r="BC199" s="12">
        <v>84.863187762726199</v>
      </c>
      <c r="BD199" s="12">
        <v>10.59</v>
      </c>
      <c r="BE199" s="12"/>
      <c r="BF199" s="8" t="s">
        <v>265</v>
      </c>
      <c r="BG199" s="5"/>
      <c r="BH199" s="8" t="s">
        <v>76</v>
      </c>
      <c r="BI199" s="8" t="s">
        <v>83</v>
      </c>
      <c r="BJ199" s="8" t="s">
        <v>330</v>
      </c>
      <c r="BK199" s="8" t="s">
        <v>84</v>
      </c>
      <c r="BL199" s="6" t="s">
        <v>80</v>
      </c>
      <c r="BM199" s="12">
        <v>661513.32789743994</v>
      </c>
      <c r="BN199" s="6" t="s">
        <v>81</v>
      </c>
      <c r="BO199" s="12"/>
      <c r="BP199" s="13">
        <v>38771</v>
      </c>
      <c r="BQ199" s="13">
        <v>47896</v>
      </c>
      <c r="BR199" s="12">
        <v>28199.32</v>
      </c>
      <c r="BS199" s="12">
        <v>18.760000000000002</v>
      </c>
      <c r="BT199" s="12">
        <v>45.57</v>
      </c>
    </row>
    <row r="200" spans="1:72" s="1" customFormat="1" ht="18.2" customHeight="1" x14ac:dyDescent="0.15">
      <c r="A200" s="14">
        <v>198</v>
      </c>
      <c r="B200" s="15" t="s">
        <v>114</v>
      </c>
      <c r="C200" s="15" t="s">
        <v>73</v>
      </c>
      <c r="D200" s="16">
        <v>45078</v>
      </c>
      <c r="E200" s="17" t="s">
        <v>419</v>
      </c>
      <c r="F200" s="18">
        <v>7</v>
      </c>
      <c r="G200" s="18">
        <v>7</v>
      </c>
      <c r="H200" s="19">
        <v>0</v>
      </c>
      <c r="I200" s="19">
        <v>4410.8999999999996</v>
      </c>
      <c r="J200" s="19">
        <v>0</v>
      </c>
      <c r="K200" s="19">
        <v>4410.8999999999996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4410.8999999999996</v>
      </c>
      <c r="T200" s="19">
        <v>166.67</v>
      </c>
      <c r="U200" s="19">
        <v>0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166.67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9">
        <v>0</v>
      </c>
      <c r="AU200" s="19">
        <f t="shared" si="3"/>
        <v>0</v>
      </c>
      <c r="AV200" s="19">
        <v>4410.8999999999996</v>
      </c>
      <c r="AW200" s="19">
        <v>166.67</v>
      </c>
      <c r="AX200" s="20">
        <v>0</v>
      </c>
      <c r="AY200" s="20">
        <v>300</v>
      </c>
      <c r="AZ200" s="19">
        <v>264083</v>
      </c>
      <c r="BA200" s="19">
        <v>64633.8</v>
      </c>
      <c r="BB200" s="21">
        <v>90</v>
      </c>
      <c r="BC200" s="21">
        <v>6.1420031005449101</v>
      </c>
      <c r="BD200" s="21">
        <v>10.59</v>
      </c>
      <c r="BE200" s="21"/>
      <c r="BF200" s="17" t="s">
        <v>75</v>
      </c>
      <c r="BG200" s="14"/>
      <c r="BH200" s="17" t="s">
        <v>76</v>
      </c>
      <c r="BI200" s="17" t="s">
        <v>83</v>
      </c>
      <c r="BJ200" s="17" t="s">
        <v>278</v>
      </c>
      <c r="BK200" s="17" t="s">
        <v>84</v>
      </c>
      <c r="BL200" s="15" t="s">
        <v>80</v>
      </c>
      <c r="BM200" s="21">
        <v>34320.224858399997</v>
      </c>
      <c r="BN200" s="15" t="s">
        <v>81</v>
      </c>
      <c r="BO200" s="21"/>
      <c r="BP200" s="22">
        <v>38771</v>
      </c>
      <c r="BQ200" s="22">
        <v>47896</v>
      </c>
      <c r="BR200" s="21">
        <v>2089.3000000000002</v>
      </c>
      <c r="BS200" s="21">
        <v>0</v>
      </c>
      <c r="BT200" s="21">
        <v>0</v>
      </c>
    </row>
    <row r="201" spans="1:72" s="1" customFormat="1" ht="18.2" customHeight="1" x14ac:dyDescent="0.15">
      <c r="A201" s="5">
        <v>199</v>
      </c>
      <c r="B201" s="6" t="s">
        <v>114</v>
      </c>
      <c r="C201" s="6" t="s">
        <v>73</v>
      </c>
      <c r="D201" s="7">
        <v>45078</v>
      </c>
      <c r="E201" s="8" t="s">
        <v>420</v>
      </c>
      <c r="F201" s="9">
        <v>94</v>
      </c>
      <c r="G201" s="9">
        <v>93</v>
      </c>
      <c r="H201" s="10">
        <v>52068.56</v>
      </c>
      <c r="I201" s="10">
        <v>23903.84</v>
      </c>
      <c r="J201" s="10">
        <v>0</v>
      </c>
      <c r="K201" s="10">
        <v>75972.399999999994</v>
      </c>
      <c r="L201" s="10">
        <v>370.05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75972.399999999994</v>
      </c>
      <c r="T201" s="10">
        <v>52401.599999999999</v>
      </c>
      <c r="U201" s="10">
        <v>441.71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52843.31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0</v>
      </c>
      <c r="AU201" s="10">
        <f t="shared" si="3"/>
        <v>0</v>
      </c>
      <c r="AV201" s="10">
        <v>24273.89</v>
      </c>
      <c r="AW201" s="10">
        <v>52843.31</v>
      </c>
      <c r="AX201" s="11">
        <v>93</v>
      </c>
      <c r="AY201" s="11">
        <v>300</v>
      </c>
      <c r="AZ201" s="10">
        <v>408000</v>
      </c>
      <c r="BA201" s="10">
        <v>88098.47</v>
      </c>
      <c r="BB201" s="12">
        <v>90</v>
      </c>
      <c r="BC201" s="12">
        <v>77.612199167590504</v>
      </c>
      <c r="BD201" s="12">
        <v>10.18</v>
      </c>
      <c r="BE201" s="12"/>
      <c r="BF201" s="8" t="s">
        <v>265</v>
      </c>
      <c r="BG201" s="5"/>
      <c r="BH201" s="8" t="s">
        <v>421</v>
      </c>
      <c r="BI201" s="8" t="s">
        <v>422</v>
      </c>
      <c r="BJ201" s="8" t="s">
        <v>423</v>
      </c>
      <c r="BK201" s="8" t="s">
        <v>84</v>
      </c>
      <c r="BL201" s="6" t="s">
        <v>80</v>
      </c>
      <c r="BM201" s="12">
        <v>591124.22658240004</v>
      </c>
      <c r="BN201" s="6" t="s">
        <v>81</v>
      </c>
      <c r="BO201" s="12"/>
      <c r="BP201" s="13">
        <v>38772</v>
      </c>
      <c r="BQ201" s="13">
        <v>47897</v>
      </c>
      <c r="BR201" s="12">
        <v>25447.41</v>
      </c>
      <c r="BS201" s="12">
        <v>18.88</v>
      </c>
      <c r="BT201" s="12">
        <v>48.1</v>
      </c>
    </row>
    <row r="202" spans="1:72" s="1" customFormat="1" ht="18.2" customHeight="1" x14ac:dyDescent="0.15">
      <c r="A202" s="14">
        <v>200</v>
      </c>
      <c r="B202" s="15" t="s">
        <v>114</v>
      </c>
      <c r="C202" s="15" t="s">
        <v>73</v>
      </c>
      <c r="D202" s="16">
        <v>45078</v>
      </c>
      <c r="E202" s="17" t="s">
        <v>424</v>
      </c>
      <c r="F202" s="18">
        <v>4</v>
      </c>
      <c r="G202" s="18">
        <v>4</v>
      </c>
      <c r="H202" s="19">
        <v>49207.78</v>
      </c>
      <c r="I202" s="19">
        <v>1614.09</v>
      </c>
      <c r="J202" s="19">
        <v>0</v>
      </c>
      <c r="K202" s="19">
        <v>50821.87</v>
      </c>
      <c r="L202" s="19">
        <v>340.44</v>
      </c>
      <c r="M202" s="19">
        <v>0</v>
      </c>
      <c r="N202" s="19">
        <v>0</v>
      </c>
      <c r="O202" s="19">
        <v>449.79</v>
      </c>
      <c r="P202" s="19">
        <v>0</v>
      </c>
      <c r="Q202" s="19">
        <v>0</v>
      </c>
      <c r="R202" s="19">
        <v>0</v>
      </c>
      <c r="S202" s="19">
        <v>50372.08</v>
      </c>
      <c r="T202" s="19">
        <v>1834.92</v>
      </c>
      <c r="U202" s="19">
        <v>451.07</v>
      </c>
      <c r="V202" s="19">
        <v>0</v>
      </c>
      <c r="W202" s="19">
        <v>463.27</v>
      </c>
      <c r="X202" s="19">
        <v>0</v>
      </c>
      <c r="Y202" s="19">
        <v>0</v>
      </c>
      <c r="Z202" s="19">
        <v>0</v>
      </c>
      <c r="AA202" s="19">
        <v>1822.72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16.05</v>
      </c>
      <c r="AK202" s="19">
        <v>0</v>
      </c>
      <c r="AL202" s="19">
        <v>0</v>
      </c>
      <c r="AM202" s="19">
        <v>49.12</v>
      </c>
      <c r="AN202" s="19">
        <v>0</v>
      </c>
      <c r="AO202" s="19">
        <v>40.380000000000003</v>
      </c>
      <c r="AP202" s="19">
        <v>104.1</v>
      </c>
      <c r="AQ202" s="19">
        <v>0</v>
      </c>
      <c r="AR202" s="19">
        <v>0</v>
      </c>
      <c r="AS202" s="19">
        <v>0</v>
      </c>
      <c r="AT202" s="19">
        <v>0</v>
      </c>
      <c r="AU202" s="19">
        <f t="shared" si="3"/>
        <v>1122.71</v>
      </c>
      <c r="AV202" s="19">
        <v>1504.74</v>
      </c>
      <c r="AW202" s="19">
        <v>1822.72</v>
      </c>
      <c r="AX202" s="20">
        <v>93</v>
      </c>
      <c r="AY202" s="20">
        <v>300</v>
      </c>
      <c r="AZ202" s="19">
        <v>330000</v>
      </c>
      <c r="BA202" s="19">
        <v>80756.929999999993</v>
      </c>
      <c r="BB202" s="21">
        <v>89.99</v>
      </c>
      <c r="BC202" s="21">
        <v>56.131201114257301</v>
      </c>
      <c r="BD202" s="21">
        <v>11</v>
      </c>
      <c r="BE202" s="21"/>
      <c r="BF202" s="17" t="s">
        <v>75</v>
      </c>
      <c r="BG202" s="14"/>
      <c r="BH202" s="17" t="s">
        <v>90</v>
      </c>
      <c r="BI202" s="17" t="s">
        <v>94</v>
      </c>
      <c r="BJ202" s="17" t="s">
        <v>172</v>
      </c>
      <c r="BK202" s="17" t="s">
        <v>131</v>
      </c>
      <c r="BL202" s="15" t="s">
        <v>80</v>
      </c>
      <c r="BM202" s="21">
        <v>391933.87113407999</v>
      </c>
      <c r="BN202" s="15" t="s">
        <v>81</v>
      </c>
      <c r="BO202" s="21"/>
      <c r="BP202" s="22">
        <v>38772</v>
      </c>
      <c r="BQ202" s="22">
        <v>47897</v>
      </c>
      <c r="BR202" s="21">
        <v>824.36</v>
      </c>
      <c r="BS202" s="21">
        <v>16.05</v>
      </c>
      <c r="BT202" s="21">
        <v>45.56</v>
      </c>
    </row>
    <row r="203" spans="1:72" s="1" customFormat="1" ht="18.2" customHeight="1" x14ac:dyDescent="0.15">
      <c r="A203" s="5">
        <v>201</v>
      </c>
      <c r="B203" s="6" t="s">
        <v>114</v>
      </c>
      <c r="C203" s="6" t="s">
        <v>73</v>
      </c>
      <c r="D203" s="7">
        <v>45078</v>
      </c>
      <c r="E203" s="8" t="s">
        <v>425</v>
      </c>
      <c r="F203" s="9">
        <v>0</v>
      </c>
      <c r="G203" s="9">
        <v>0</v>
      </c>
      <c r="H203" s="10">
        <v>34594.089999999997</v>
      </c>
      <c r="I203" s="10">
        <v>239.55</v>
      </c>
      <c r="J203" s="10">
        <v>0.26</v>
      </c>
      <c r="K203" s="10">
        <v>34833.64</v>
      </c>
      <c r="L203" s="10">
        <v>241.67</v>
      </c>
      <c r="M203" s="10">
        <v>0</v>
      </c>
      <c r="N203" s="10">
        <v>0</v>
      </c>
      <c r="O203" s="10">
        <v>239.55</v>
      </c>
      <c r="P203" s="10">
        <v>241.67</v>
      </c>
      <c r="Q203" s="10">
        <v>0</v>
      </c>
      <c r="R203" s="10">
        <v>0</v>
      </c>
      <c r="S203" s="10">
        <v>34352.42</v>
      </c>
      <c r="T203" s="10">
        <v>307.41000000000003</v>
      </c>
      <c r="U203" s="10">
        <v>305.29000000000002</v>
      </c>
      <c r="V203" s="10">
        <v>0</v>
      </c>
      <c r="W203" s="10">
        <v>307.41000000000003</v>
      </c>
      <c r="X203" s="10">
        <v>305.29000000000002</v>
      </c>
      <c r="Y203" s="10">
        <v>0</v>
      </c>
      <c r="Z203" s="10">
        <v>0</v>
      </c>
      <c r="AA203" s="10">
        <v>0</v>
      </c>
      <c r="AB203" s="10">
        <v>11.97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27.95</v>
      </c>
      <c r="AI203" s="10">
        <v>75.17</v>
      </c>
      <c r="AJ203" s="10">
        <v>11.97</v>
      </c>
      <c r="AK203" s="10">
        <v>0</v>
      </c>
      <c r="AL203" s="10">
        <v>0</v>
      </c>
      <c r="AM203" s="10">
        <v>0</v>
      </c>
      <c r="AN203" s="10">
        <v>0</v>
      </c>
      <c r="AO203" s="10">
        <v>27.95</v>
      </c>
      <c r="AP203" s="10">
        <v>74.77</v>
      </c>
      <c r="AQ203" s="10">
        <v>0</v>
      </c>
      <c r="AR203" s="10">
        <v>0</v>
      </c>
      <c r="AS203" s="10">
        <v>2.5699999999999998E-3</v>
      </c>
      <c r="AT203" s="10">
        <v>0</v>
      </c>
      <c r="AU203" s="10">
        <f t="shared" si="3"/>
        <v>1323.4374299999999</v>
      </c>
      <c r="AV203" s="10">
        <v>0</v>
      </c>
      <c r="AW203" s="10">
        <v>0</v>
      </c>
      <c r="AX203" s="11">
        <v>93</v>
      </c>
      <c r="AY203" s="11">
        <v>300</v>
      </c>
      <c r="AZ203" s="10">
        <v>251600</v>
      </c>
      <c r="BA203" s="10">
        <v>57537</v>
      </c>
      <c r="BB203" s="12">
        <v>84.98</v>
      </c>
      <c r="BC203" s="12">
        <v>50.737241281262499</v>
      </c>
      <c r="BD203" s="12">
        <v>10.59</v>
      </c>
      <c r="BE203" s="12"/>
      <c r="BF203" s="8" t="s">
        <v>75</v>
      </c>
      <c r="BG203" s="5"/>
      <c r="BH203" s="8" t="s">
        <v>120</v>
      </c>
      <c r="BI203" s="8" t="s">
        <v>158</v>
      </c>
      <c r="BJ203" s="8" t="s">
        <v>159</v>
      </c>
      <c r="BK203" s="8" t="s">
        <v>79</v>
      </c>
      <c r="BL203" s="6" t="s">
        <v>80</v>
      </c>
      <c r="BM203" s="12">
        <v>267288.48507792002</v>
      </c>
      <c r="BN203" s="6" t="s">
        <v>81</v>
      </c>
      <c r="BO203" s="12"/>
      <c r="BP203" s="13">
        <v>38772</v>
      </c>
      <c r="BQ203" s="13">
        <v>47897</v>
      </c>
      <c r="BR203" s="12">
        <v>0</v>
      </c>
      <c r="BS203" s="12">
        <v>11.97</v>
      </c>
      <c r="BT203" s="12">
        <v>0</v>
      </c>
    </row>
    <row r="204" spans="1:72" s="1" customFormat="1" ht="18.2" customHeight="1" x14ac:dyDescent="0.15">
      <c r="A204" s="14">
        <v>202</v>
      </c>
      <c r="B204" s="15" t="s">
        <v>114</v>
      </c>
      <c r="C204" s="15" t="s">
        <v>73</v>
      </c>
      <c r="D204" s="16">
        <v>45078</v>
      </c>
      <c r="E204" s="17" t="s">
        <v>426</v>
      </c>
      <c r="F204" s="18">
        <v>138</v>
      </c>
      <c r="G204" s="18">
        <v>137</v>
      </c>
      <c r="H204" s="19">
        <v>90805.61</v>
      </c>
      <c r="I204" s="19">
        <v>49685.599999999999</v>
      </c>
      <c r="J204" s="19">
        <v>0</v>
      </c>
      <c r="K204" s="19">
        <v>140491.21</v>
      </c>
      <c r="L204" s="19">
        <v>624.12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140491.21</v>
      </c>
      <c r="T204" s="19">
        <v>147030.64000000001</v>
      </c>
      <c r="U204" s="19">
        <v>801.36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147832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9">
        <v>0</v>
      </c>
      <c r="AU204" s="19">
        <f t="shared" si="3"/>
        <v>0</v>
      </c>
      <c r="AV204" s="19">
        <v>50309.72</v>
      </c>
      <c r="AW204" s="19">
        <v>147832</v>
      </c>
      <c r="AX204" s="20">
        <v>94</v>
      </c>
      <c r="AY204" s="20">
        <v>300</v>
      </c>
      <c r="AZ204" s="19">
        <v>614000</v>
      </c>
      <c r="BA204" s="19">
        <v>149953.24</v>
      </c>
      <c r="BB204" s="21">
        <v>89.99</v>
      </c>
      <c r="BC204" s="21">
        <v>84.3116426687413</v>
      </c>
      <c r="BD204" s="21">
        <v>10.59</v>
      </c>
      <c r="BE204" s="21"/>
      <c r="BF204" s="17" t="s">
        <v>75</v>
      </c>
      <c r="BG204" s="14"/>
      <c r="BH204" s="17" t="s">
        <v>76</v>
      </c>
      <c r="BI204" s="17" t="s">
        <v>83</v>
      </c>
      <c r="BJ204" s="17" t="s">
        <v>278</v>
      </c>
      <c r="BK204" s="17" t="s">
        <v>84</v>
      </c>
      <c r="BL204" s="15" t="s">
        <v>80</v>
      </c>
      <c r="BM204" s="21">
        <v>1093130.63497896</v>
      </c>
      <c r="BN204" s="15" t="s">
        <v>81</v>
      </c>
      <c r="BO204" s="21"/>
      <c r="BP204" s="22">
        <v>38778</v>
      </c>
      <c r="BQ204" s="22">
        <v>47903</v>
      </c>
      <c r="BR204" s="21">
        <v>40043.54</v>
      </c>
      <c r="BS204" s="21">
        <v>31.2</v>
      </c>
      <c r="BT204" s="21">
        <v>45.55</v>
      </c>
    </row>
    <row r="205" spans="1:72" s="1" customFormat="1" ht="18.2" customHeight="1" x14ac:dyDescent="0.15">
      <c r="A205" s="5">
        <v>203</v>
      </c>
      <c r="B205" s="6" t="s">
        <v>114</v>
      </c>
      <c r="C205" s="6" t="s">
        <v>73</v>
      </c>
      <c r="D205" s="7">
        <v>45078</v>
      </c>
      <c r="E205" s="8" t="s">
        <v>427</v>
      </c>
      <c r="F205" s="9">
        <v>173</v>
      </c>
      <c r="G205" s="9">
        <v>172</v>
      </c>
      <c r="H205" s="10">
        <v>38100.21</v>
      </c>
      <c r="I205" s="10">
        <v>23186.14</v>
      </c>
      <c r="J205" s="10">
        <v>0</v>
      </c>
      <c r="K205" s="10">
        <v>61286.35</v>
      </c>
      <c r="L205" s="10">
        <v>261.89999999999998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61286.35</v>
      </c>
      <c r="T205" s="10">
        <v>79936.98</v>
      </c>
      <c r="U205" s="10">
        <v>336.23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80273.210000000006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v>0</v>
      </c>
      <c r="AU205" s="10">
        <f t="shared" si="3"/>
        <v>0</v>
      </c>
      <c r="AV205" s="10">
        <v>23448.04</v>
      </c>
      <c r="AW205" s="10">
        <v>80273.210000000006</v>
      </c>
      <c r="AX205" s="11">
        <v>94</v>
      </c>
      <c r="AY205" s="11">
        <v>300</v>
      </c>
      <c r="AZ205" s="10">
        <v>262295</v>
      </c>
      <c r="BA205" s="10">
        <v>62920</v>
      </c>
      <c r="BB205" s="12">
        <v>88.25</v>
      </c>
      <c r="BC205" s="12">
        <v>85.958683844564504</v>
      </c>
      <c r="BD205" s="12">
        <v>10.59</v>
      </c>
      <c r="BE205" s="12"/>
      <c r="BF205" s="8" t="s">
        <v>265</v>
      </c>
      <c r="BG205" s="5"/>
      <c r="BH205" s="8" t="s">
        <v>116</v>
      </c>
      <c r="BI205" s="8" t="s">
        <v>144</v>
      </c>
      <c r="BJ205" s="8" t="s">
        <v>300</v>
      </c>
      <c r="BK205" s="8" t="s">
        <v>84</v>
      </c>
      <c r="BL205" s="6" t="s">
        <v>80</v>
      </c>
      <c r="BM205" s="12">
        <v>476855.36120759998</v>
      </c>
      <c r="BN205" s="6" t="s">
        <v>81</v>
      </c>
      <c r="BO205" s="12"/>
      <c r="BP205" s="13">
        <v>38778</v>
      </c>
      <c r="BQ205" s="13">
        <v>47903</v>
      </c>
      <c r="BR205" s="12">
        <v>27387.03</v>
      </c>
      <c r="BS205" s="12">
        <v>13.09</v>
      </c>
      <c r="BT205" s="12">
        <v>45.55</v>
      </c>
    </row>
    <row r="206" spans="1:72" s="1" customFormat="1" ht="18.2" customHeight="1" x14ac:dyDescent="0.15">
      <c r="A206" s="14">
        <v>204</v>
      </c>
      <c r="B206" s="15" t="s">
        <v>114</v>
      </c>
      <c r="C206" s="15" t="s">
        <v>73</v>
      </c>
      <c r="D206" s="16">
        <v>45078</v>
      </c>
      <c r="E206" s="17" t="s">
        <v>428</v>
      </c>
      <c r="F206" s="18">
        <v>0</v>
      </c>
      <c r="G206" s="18">
        <v>0</v>
      </c>
      <c r="H206" s="19">
        <v>44500.69</v>
      </c>
      <c r="I206" s="19">
        <v>306.58999999999997</v>
      </c>
      <c r="J206" s="19">
        <v>0</v>
      </c>
      <c r="K206" s="19">
        <v>44807.28</v>
      </c>
      <c r="L206" s="19">
        <v>309.29000000000002</v>
      </c>
      <c r="M206" s="19">
        <v>0</v>
      </c>
      <c r="N206" s="19">
        <v>0</v>
      </c>
      <c r="O206" s="19">
        <v>306.58999999999997</v>
      </c>
      <c r="P206" s="19">
        <v>0</v>
      </c>
      <c r="Q206" s="19">
        <v>0</v>
      </c>
      <c r="R206" s="19">
        <v>0</v>
      </c>
      <c r="S206" s="19">
        <v>44500.69</v>
      </c>
      <c r="T206" s="19">
        <v>395.42</v>
      </c>
      <c r="U206" s="19">
        <v>392.72</v>
      </c>
      <c r="V206" s="19">
        <v>0</v>
      </c>
      <c r="W206" s="19">
        <v>395.42</v>
      </c>
      <c r="X206" s="19">
        <v>0</v>
      </c>
      <c r="Y206" s="19">
        <v>0</v>
      </c>
      <c r="Z206" s="19">
        <v>0</v>
      </c>
      <c r="AA206" s="19">
        <v>392.72</v>
      </c>
      <c r="AB206" s="19">
        <v>0</v>
      </c>
      <c r="AC206" s="19">
        <v>0</v>
      </c>
      <c r="AD206" s="19">
        <v>0</v>
      </c>
      <c r="AE206" s="19">
        <v>0</v>
      </c>
      <c r="AF206" s="19">
        <v>0.49</v>
      </c>
      <c r="AG206" s="19">
        <v>0</v>
      </c>
      <c r="AH206" s="19">
        <v>0</v>
      </c>
      <c r="AI206" s="19">
        <v>0</v>
      </c>
      <c r="AJ206" s="19">
        <v>15.37</v>
      </c>
      <c r="AK206" s="19">
        <v>0</v>
      </c>
      <c r="AL206" s="19">
        <v>0</v>
      </c>
      <c r="AM206" s="19">
        <v>0</v>
      </c>
      <c r="AN206" s="19">
        <v>0</v>
      </c>
      <c r="AO206" s="19">
        <v>35.869999999999997</v>
      </c>
      <c r="AP206" s="19">
        <v>98.12</v>
      </c>
      <c r="AQ206" s="19">
        <v>1E-3</v>
      </c>
      <c r="AR206" s="19">
        <v>0</v>
      </c>
      <c r="AS206" s="19">
        <v>0</v>
      </c>
      <c r="AT206" s="19">
        <v>0</v>
      </c>
      <c r="AU206" s="19">
        <f t="shared" si="3"/>
        <v>851.86099999999988</v>
      </c>
      <c r="AV206" s="19">
        <v>309.29000000000002</v>
      </c>
      <c r="AW206" s="19">
        <v>392.72</v>
      </c>
      <c r="AX206" s="20">
        <v>94</v>
      </c>
      <c r="AY206" s="20">
        <v>300</v>
      </c>
      <c r="AZ206" s="19">
        <v>360000</v>
      </c>
      <c r="BA206" s="19">
        <v>73847.38</v>
      </c>
      <c r="BB206" s="21">
        <v>89.99</v>
      </c>
      <c r="BC206" s="21">
        <v>54.2282893868408</v>
      </c>
      <c r="BD206" s="21">
        <v>10.59</v>
      </c>
      <c r="BE206" s="21"/>
      <c r="BF206" s="17" t="s">
        <v>75</v>
      </c>
      <c r="BG206" s="14"/>
      <c r="BH206" s="17" t="s">
        <v>244</v>
      </c>
      <c r="BI206" s="17" t="s">
        <v>358</v>
      </c>
      <c r="BJ206" s="17" t="s">
        <v>398</v>
      </c>
      <c r="BK206" s="17" t="s">
        <v>79</v>
      </c>
      <c r="BL206" s="15" t="s">
        <v>80</v>
      </c>
      <c r="BM206" s="21">
        <v>346249.90073544002</v>
      </c>
      <c r="BN206" s="15" t="s">
        <v>81</v>
      </c>
      <c r="BO206" s="21"/>
      <c r="BP206" s="22">
        <v>38779</v>
      </c>
      <c r="BQ206" s="22">
        <v>47904</v>
      </c>
      <c r="BR206" s="21">
        <v>194.8</v>
      </c>
      <c r="BS206" s="21">
        <v>15.37</v>
      </c>
      <c r="BT206" s="21">
        <v>45.59</v>
      </c>
    </row>
    <row r="207" spans="1:72" s="1" customFormat="1" ht="18.2" customHeight="1" x14ac:dyDescent="0.15">
      <c r="A207" s="5">
        <v>205</v>
      </c>
      <c r="B207" s="6" t="s">
        <v>114</v>
      </c>
      <c r="C207" s="6" t="s">
        <v>73</v>
      </c>
      <c r="D207" s="7">
        <v>45078</v>
      </c>
      <c r="E207" s="8" t="s">
        <v>429</v>
      </c>
      <c r="F207" s="9">
        <v>163</v>
      </c>
      <c r="G207" s="9">
        <v>162</v>
      </c>
      <c r="H207" s="10">
        <v>54371.12</v>
      </c>
      <c r="I207" s="10">
        <v>33531.72</v>
      </c>
      <c r="J207" s="10">
        <v>0</v>
      </c>
      <c r="K207" s="10">
        <v>87902.84</v>
      </c>
      <c r="L207" s="10">
        <v>380.47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87902.84</v>
      </c>
      <c r="T207" s="10">
        <v>103082.13</v>
      </c>
      <c r="U207" s="10">
        <v>461.25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103543.38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0</v>
      </c>
      <c r="AT207" s="10">
        <v>0</v>
      </c>
      <c r="AU207" s="10">
        <f t="shared" si="3"/>
        <v>0</v>
      </c>
      <c r="AV207" s="10">
        <v>33912.19</v>
      </c>
      <c r="AW207" s="10">
        <v>103543.38</v>
      </c>
      <c r="AX207" s="11">
        <v>94</v>
      </c>
      <c r="AY207" s="11">
        <v>300</v>
      </c>
      <c r="AZ207" s="10">
        <v>383388.39</v>
      </c>
      <c r="BA207" s="10">
        <v>91350</v>
      </c>
      <c r="BB207" s="12">
        <v>89.99</v>
      </c>
      <c r="BC207" s="12">
        <v>86.594160608648096</v>
      </c>
      <c r="BD207" s="12">
        <v>10.18</v>
      </c>
      <c r="BE207" s="12"/>
      <c r="BF207" s="8" t="s">
        <v>265</v>
      </c>
      <c r="BG207" s="5"/>
      <c r="BH207" s="8" t="s">
        <v>120</v>
      </c>
      <c r="BI207" s="8" t="s">
        <v>181</v>
      </c>
      <c r="BJ207" s="8" t="s">
        <v>190</v>
      </c>
      <c r="BK207" s="8" t="s">
        <v>84</v>
      </c>
      <c r="BL207" s="6" t="s">
        <v>80</v>
      </c>
      <c r="BM207" s="12">
        <v>683952.30780384003</v>
      </c>
      <c r="BN207" s="6" t="s">
        <v>81</v>
      </c>
      <c r="BO207" s="12"/>
      <c r="BP207" s="13">
        <v>38777</v>
      </c>
      <c r="BQ207" s="13">
        <v>47904</v>
      </c>
      <c r="BR207" s="12">
        <v>33247.949999999997</v>
      </c>
      <c r="BS207" s="12">
        <v>19.57</v>
      </c>
      <c r="BT207" s="12">
        <v>45.58</v>
      </c>
    </row>
    <row r="208" spans="1:72" s="1" customFormat="1" ht="18.2" customHeight="1" x14ac:dyDescent="0.15">
      <c r="A208" s="14">
        <v>206</v>
      </c>
      <c r="B208" s="15" t="s">
        <v>114</v>
      </c>
      <c r="C208" s="15" t="s">
        <v>73</v>
      </c>
      <c r="D208" s="16">
        <v>45078</v>
      </c>
      <c r="E208" s="17" t="s">
        <v>430</v>
      </c>
      <c r="F208" s="18">
        <v>138</v>
      </c>
      <c r="G208" s="18">
        <v>137</v>
      </c>
      <c r="H208" s="19">
        <v>72913.570000000007</v>
      </c>
      <c r="I208" s="19">
        <v>41395.47</v>
      </c>
      <c r="J208" s="19">
        <v>0</v>
      </c>
      <c r="K208" s="19">
        <v>114309.04</v>
      </c>
      <c r="L208" s="19">
        <v>510.19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114309.04</v>
      </c>
      <c r="T208" s="19">
        <v>114370.66</v>
      </c>
      <c r="U208" s="19">
        <v>618.54999999999995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114989.21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>
        <v>0</v>
      </c>
      <c r="AU208" s="19">
        <f t="shared" si="3"/>
        <v>0</v>
      </c>
      <c r="AV208" s="19">
        <v>41905.660000000003</v>
      </c>
      <c r="AW208" s="19">
        <v>114989.21</v>
      </c>
      <c r="AX208" s="20">
        <v>94</v>
      </c>
      <c r="AY208" s="20">
        <v>300</v>
      </c>
      <c r="AZ208" s="19">
        <v>505000</v>
      </c>
      <c r="BA208" s="19">
        <v>122500.06</v>
      </c>
      <c r="BB208" s="21">
        <v>89.25</v>
      </c>
      <c r="BC208" s="21">
        <v>83.282259780117698</v>
      </c>
      <c r="BD208" s="21">
        <v>10.18</v>
      </c>
      <c r="BE208" s="21"/>
      <c r="BF208" s="17" t="s">
        <v>75</v>
      </c>
      <c r="BG208" s="14"/>
      <c r="BH208" s="17" t="s">
        <v>166</v>
      </c>
      <c r="BI208" s="17" t="s">
        <v>187</v>
      </c>
      <c r="BJ208" s="17" t="s">
        <v>327</v>
      </c>
      <c r="BK208" s="17" t="s">
        <v>84</v>
      </c>
      <c r="BL208" s="15" t="s">
        <v>80</v>
      </c>
      <c r="BM208" s="21">
        <v>889413.03501503996</v>
      </c>
      <c r="BN208" s="15" t="s">
        <v>81</v>
      </c>
      <c r="BO208" s="21"/>
      <c r="BP208" s="22">
        <v>38779</v>
      </c>
      <c r="BQ208" s="22">
        <v>47904</v>
      </c>
      <c r="BR208" s="21">
        <v>40384.910000000003</v>
      </c>
      <c r="BS208" s="21">
        <v>26.26</v>
      </c>
      <c r="BT208" s="21">
        <v>45.58</v>
      </c>
    </row>
    <row r="209" spans="1:72" s="1" customFormat="1" ht="18.2" customHeight="1" x14ac:dyDescent="0.15">
      <c r="A209" s="5">
        <v>207</v>
      </c>
      <c r="B209" s="6" t="s">
        <v>114</v>
      </c>
      <c r="C209" s="6" t="s">
        <v>73</v>
      </c>
      <c r="D209" s="7">
        <v>45078</v>
      </c>
      <c r="E209" s="8" t="s">
        <v>431</v>
      </c>
      <c r="F209" s="9">
        <v>158</v>
      </c>
      <c r="G209" s="9">
        <v>157</v>
      </c>
      <c r="H209" s="10">
        <v>34568.36</v>
      </c>
      <c r="I209" s="10">
        <v>24922.37</v>
      </c>
      <c r="J209" s="10">
        <v>0</v>
      </c>
      <c r="K209" s="10">
        <v>59490.73</v>
      </c>
      <c r="L209" s="10">
        <v>293.06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59490.73</v>
      </c>
      <c r="T209" s="10">
        <v>69582.17</v>
      </c>
      <c r="U209" s="10">
        <v>305.07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69887.240000000005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v>0</v>
      </c>
      <c r="AU209" s="10">
        <f t="shared" si="3"/>
        <v>0</v>
      </c>
      <c r="AV209" s="10">
        <v>25215.43</v>
      </c>
      <c r="AW209" s="10">
        <v>69887.240000000005</v>
      </c>
      <c r="AX209" s="11">
        <v>82</v>
      </c>
      <c r="AY209" s="11">
        <v>300</v>
      </c>
      <c r="AZ209" s="10">
        <v>263172.34000000003</v>
      </c>
      <c r="BA209" s="10">
        <v>62920</v>
      </c>
      <c r="BB209" s="12">
        <v>88</v>
      </c>
      <c r="BC209" s="12">
        <v>83.203818181818207</v>
      </c>
      <c r="BD209" s="12">
        <v>10.59</v>
      </c>
      <c r="BE209" s="12"/>
      <c r="BF209" s="8" t="s">
        <v>265</v>
      </c>
      <c r="BG209" s="5"/>
      <c r="BH209" s="8" t="s">
        <v>116</v>
      </c>
      <c r="BI209" s="8" t="s">
        <v>144</v>
      </c>
      <c r="BJ209" s="8" t="s">
        <v>300</v>
      </c>
      <c r="BK209" s="8" t="s">
        <v>84</v>
      </c>
      <c r="BL209" s="6" t="s">
        <v>80</v>
      </c>
      <c r="BM209" s="12">
        <v>462884.04420647997</v>
      </c>
      <c r="BN209" s="6" t="s">
        <v>81</v>
      </c>
      <c r="BO209" s="12"/>
      <c r="BP209" s="13">
        <v>38786</v>
      </c>
      <c r="BQ209" s="13">
        <v>47911</v>
      </c>
      <c r="BR209" s="12">
        <v>24718.42</v>
      </c>
      <c r="BS209" s="12">
        <v>13.09</v>
      </c>
      <c r="BT209" s="12">
        <v>45.53</v>
      </c>
    </row>
    <row r="210" spans="1:72" s="1" customFormat="1" ht="18.2" customHeight="1" x14ac:dyDescent="0.15">
      <c r="A210" s="14">
        <v>208</v>
      </c>
      <c r="B210" s="15" t="s">
        <v>114</v>
      </c>
      <c r="C210" s="15" t="s">
        <v>73</v>
      </c>
      <c r="D210" s="16">
        <v>45078</v>
      </c>
      <c r="E210" s="17" t="s">
        <v>432</v>
      </c>
      <c r="F210" s="18">
        <v>166</v>
      </c>
      <c r="G210" s="18">
        <v>165</v>
      </c>
      <c r="H210" s="19">
        <v>38100.21</v>
      </c>
      <c r="I210" s="19">
        <v>22774.42</v>
      </c>
      <c r="J210" s="19">
        <v>0</v>
      </c>
      <c r="K210" s="19">
        <v>60874.63</v>
      </c>
      <c r="L210" s="19">
        <v>261.89999999999998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60874.63</v>
      </c>
      <c r="T210" s="19">
        <v>76513.649999999994</v>
      </c>
      <c r="U210" s="19">
        <v>336.23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76849.88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>
        <v>0</v>
      </c>
      <c r="AU210" s="19">
        <f t="shared" si="3"/>
        <v>0</v>
      </c>
      <c r="AV210" s="19">
        <v>23036.32</v>
      </c>
      <c r="AW210" s="19">
        <v>76849.88</v>
      </c>
      <c r="AX210" s="20">
        <v>94</v>
      </c>
      <c r="AY210" s="20">
        <v>300</v>
      </c>
      <c r="AZ210" s="19">
        <v>263172.34000000003</v>
      </c>
      <c r="BA210" s="19">
        <v>62920</v>
      </c>
      <c r="BB210" s="21">
        <v>88</v>
      </c>
      <c r="BC210" s="21">
        <v>85.139342657342695</v>
      </c>
      <c r="BD210" s="21">
        <v>10.59</v>
      </c>
      <c r="BE210" s="21"/>
      <c r="BF210" s="17" t="s">
        <v>265</v>
      </c>
      <c r="BG210" s="14"/>
      <c r="BH210" s="17" t="s">
        <v>116</v>
      </c>
      <c r="BI210" s="17" t="s">
        <v>144</v>
      </c>
      <c r="BJ210" s="17" t="s">
        <v>300</v>
      </c>
      <c r="BK210" s="17" t="s">
        <v>84</v>
      </c>
      <c r="BL210" s="15" t="s">
        <v>80</v>
      </c>
      <c r="BM210" s="21">
        <v>473651.86011288001</v>
      </c>
      <c r="BN210" s="15" t="s">
        <v>81</v>
      </c>
      <c r="BO210" s="21"/>
      <c r="BP210" s="22">
        <v>38786</v>
      </c>
      <c r="BQ210" s="22">
        <v>47911</v>
      </c>
      <c r="BR210" s="21">
        <v>26151.439999999999</v>
      </c>
      <c r="BS210" s="21">
        <v>13.09</v>
      </c>
      <c r="BT210" s="21">
        <v>45.53</v>
      </c>
    </row>
    <row r="211" spans="1:72" s="1" customFormat="1" ht="18.2" customHeight="1" x14ac:dyDescent="0.15">
      <c r="A211" s="5">
        <v>209</v>
      </c>
      <c r="B211" s="6" t="s">
        <v>114</v>
      </c>
      <c r="C211" s="6" t="s">
        <v>73</v>
      </c>
      <c r="D211" s="7">
        <v>45078</v>
      </c>
      <c r="E211" s="8" t="s">
        <v>433</v>
      </c>
      <c r="F211" s="9">
        <v>0</v>
      </c>
      <c r="G211" s="9">
        <v>0</v>
      </c>
      <c r="H211" s="10">
        <v>106389.9</v>
      </c>
      <c r="I211" s="10">
        <v>0</v>
      </c>
      <c r="J211" s="10">
        <v>1.1000000000000001</v>
      </c>
      <c r="K211" s="10">
        <v>106389.9</v>
      </c>
      <c r="L211" s="10">
        <v>761.6</v>
      </c>
      <c r="M211" s="10">
        <v>0</v>
      </c>
      <c r="N211" s="10">
        <v>0</v>
      </c>
      <c r="O211" s="10">
        <v>0</v>
      </c>
      <c r="P211" s="10">
        <v>761.6</v>
      </c>
      <c r="Q211" s="10">
        <v>2025.6</v>
      </c>
      <c r="R211" s="10">
        <v>0</v>
      </c>
      <c r="S211" s="10">
        <v>103602.7</v>
      </c>
      <c r="T211" s="10">
        <v>0</v>
      </c>
      <c r="U211" s="10">
        <v>885.36</v>
      </c>
      <c r="V211" s="10">
        <v>0</v>
      </c>
      <c r="W211" s="10">
        <v>0</v>
      </c>
      <c r="X211" s="10">
        <v>885.36</v>
      </c>
      <c r="Y211" s="10">
        <v>0</v>
      </c>
      <c r="Z211" s="10">
        <v>0</v>
      </c>
      <c r="AA211" s="10">
        <v>0</v>
      </c>
      <c r="AB211" s="10">
        <v>38.31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84.26</v>
      </c>
      <c r="AI211" s="10">
        <v>232.23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2021.311242</v>
      </c>
      <c r="AT211" s="10">
        <v>0</v>
      </c>
      <c r="AU211" s="10">
        <f t="shared" si="3"/>
        <v>2004.9487580000002</v>
      </c>
      <c r="AV211" s="10">
        <v>0</v>
      </c>
      <c r="AW211" s="10">
        <v>0</v>
      </c>
      <c r="AX211" s="11">
        <v>94</v>
      </c>
      <c r="AY211" s="11">
        <v>300</v>
      </c>
      <c r="AZ211" s="10">
        <v>765000</v>
      </c>
      <c r="BA211" s="10">
        <v>178741.62</v>
      </c>
      <c r="BB211" s="12">
        <v>85.99</v>
      </c>
      <c r="BC211" s="12">
        <v>49.841755786928601</v>
      </c>
      <c r="BD211" s="12">
        <v>10.18</v>
      </c>
      <c r="BE211" s="12"/>
      <c r="BF211" s="8" t="s">
        <v>265</v>
      </c>
      <c r="BG211" s="5"/>
      <c r="BH211" s="8" t="s">
        <v>76</v>
      </c>
      <c r="BI211" s="8" t="s">
        <v>83</v>
      </c>
      <c r="BJ211" s="8" t="s">
        <v>408</v>
      </c>
      <c r="BK211" s="8" t="s">
        <v>79</v>
      </c>
      <c r="BL211" s="6" t="s">
        <v>80</v>
      </c>
      <c r="BM211" s="12">
        <v>806109.40169520001</v>
      </c>
      <c r="BN211" s="6" t="s">
        <v>81</v>
      </c>
      <c r="BO211" s="12"/>
      <c r="BP211" s="13">
        <v>38786</v>
      </c>
      <c r="BQ211" s="13">
        <v>47911</v>
      </c>
      <c r="BR211" s="12">
        <v>0</v>
      </c>
      <c r="BS211" s="12">
        <v>38.31</v>
      </c>
      <c r="BT211" s="12">
        <v>0</v>
      </c>
    </row>
    <row r="212" spans="1:72" s="1" customFormat="1" ht="18.2" customHeight="1" x14ac:dyDescent="0.15">
      <c r="A212" s="14">
        <v>210</v>
      </c>
      <c r="B212" s="15" t="s">
        <v>114</v>
      </c>
      <c r="C212" s="15" t="s">
        <v>73</v>
      </c>
      <c r="D212" s="16">
        <v>45078</v>
      </c>
      <c r="E212" s="17" t="s">
        <v>434</v>
      </c>
      <c r="F212" s="18">
        <v>41</v>
      </c>
      <c r="G212" s="18">
        <v>40</v>
      </c>
      <c r="H212" s="19">
        <v>61598.65</v>
      </c>
      <c r="I212" s="19">
        <v>14934.25</v>
      </c>
      <c r="J212" s="19">
        <v>0</v>
      </c>
      <c r="K212" s="19">
        <v>76532.899999999994</v>
      </c>
      <c r="L212" s="19">
        <v>432.79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76532.899999999994</v>
      </c>
      <c r="T212" s="19">
        <v>24235.11</v>
      </c>
      <c r="U212" s="19">
        <v>522.55999999999995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24757.67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>
        <v>0</v>
      </c>
      <c r="AU212" s="19">
        <f t="shared" si="3"/>
        <v>0</v>
      </c>
      <c r="AV212" s="19">
        <v>15367.04</v>
      </c>
      <c r="AW212" s="19">
        <v>24757.67</v>
      </c>
      <c r="AX212" s="20">
        <v>95</v>
      </c>
      <c r="AY212" s="20">
        <v>300</v>
      </c>
      <c r="AZ212" s="19">
        <v>424000</v>
      </c>
      <c r="BA212" s="19">
        <v>103682.83</v>
      </c>
      <c r="BB212" s="21">
        <v>90</v>
      </c>
      <c r="BC212" s="21">
        <v>66.432995704303195</v>
      </c>
      <c r="BD212" s="21">
        <v>10.18</v>
      </c>
      <c r="BE212" s="21"/>
      <c r="BF212" s="17" t="s">
        <v>75</v>
      </c>
      <c r="BG212" s="14"/>
      <c r="BH212" s="17" t="s">
        <v>90</v>
      </c>
      <c r="BI212" s="17" t="s">
        <v>94</v>
      </c>
      <c r="BJ212" s="17" t="s">
        <v>172</v>
      </c>
      <c r="BK212" s="17" t="s">
        <v>84</v>
      </c>
      <c r="BL212" s="15" t="s">
        <v>80</v>
      </c>
      <c r="BM212" s="21">
        <v>595485.35153039999</v>
      </c>
      <c r="BN212" s="15" t="s">
        <v>81</v>
      </c>
      <c r="BO212" s="21"/>
      <c r="BP212" s="22">
        <v>38792</v>
      </c>
      <c r="BQ212" s="22">
        <v>47917</v>
      </c>
      <c r="BR212" s="21">
        <v>10595.95</v>
      </c>
      <c r="BS212" s="21">
        <v>22.23</v>
      </c>
      <c r="BT212" s="21">
        <v>45.57</v>
      </c>
    </row>
    <row r="213" spans="1:72" s="1" customFormat="1" ht="18.2" customHeight="1" x14ac:dyDescent="0.15">
      <c r="A213" s="5">
        <v>211</v>
      </c>
      <c r="B213" s="6" t="s">
        <v>114</v>
      </c>
      <c r="C213" s="6" t="s">
        <v>73</v>
      </c>
      <c r="D213" s="7">
        <v>45078</v>
      </c>
      <c r="E213" s="8" t="s">
        <v>435</v>
      </c>
      <c r="F213" s="9">
        <v>169</v>
      </c>
      <c r="G213" s="9">
        <v>168</v>
      </c>
      <c r="H213" s="10">
        <v>48863.49</v>
      </c>
      <c r="I213" s="10">
        <v>111632.13</v>
      </c>
      <c r="J213" s="10">
        <v>0</v>
      </c>
      <c r="K213" s="10">
        <v>160495.62</v>
      </c>
      <c r="L213" s="10">
        <v>1245.8599999999999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160495.62</v>
      </c>
      <c r="T213" s="10">
        <v>168881.23</v>
      </c>
      <c r="U213" s="10">
        <v>414.53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169295.76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0</v>
      </c>
      <c r="AT213" s="10">
        <v>0</v>
      </c>
      <c r="AU213" s="10">
        <f t="shared" si="3"/>
        <v>0</v>
      </c>
      <c r="AV213" s="10">
        <v>112877.99</v>
      </c>
      <c r="AW213" s="10">
        <v>169295.76</v>
      </c>
      <c r="AX213" s="11">
        <v>34</v>
      </c>
      <c r="AY213" s="11">
        <v>240</v>
      </c>
      <c r="AZ213" s="10">
        <v>695000</v>
      </c>
      <c r="BA213" s="10">
        <v>169951.81</v>
      </c>
      <c r="BB213" s="12">
        <v>90</v>
      </c>
      <c r="BC213" s="12">
        <v>84.992362246686298</v>
      </c>
      <c r="BD213" s="12">
        <v>10.18</v>
      </c>
      <c r="BE213" s="12"/>
      <c r="BF213" s="8" t="s">
        <v>265</v>
      </c>
      <c r="BG213" s="5"/>
      <c r="BH213" s="8" t="s">
        <v>111</v>
      </c>
      <c r="BI213" s="8" t="s">
        <v>436</v>
      </c>
      <c r="BJ213" s="8" t="s">
        <v>437</v>
      </c>
      <c r="BK213" s="8" t="s">
        <v>84</v>
      </c>
      <c r="BL213" s="6" t="s">
        <v>80</v>
      </c>
      <c r="BM213" s="12">
        <v>1248780.4682011199</v>
      </c>
      <c r="BN213" s="6" t="s">
        <v>81</v>
      </c>
      <c r="BO213" s="12"/>
      <c r="BP213" s="13">
        <v>38792</v>
      </c>
      <c r="BQ213" s="13">
        <v>46092</v>
      </c>
      <c r="BR213" s="12">
        <v>56430.03</v>
      </c>
      <c r="BS213" s="12">
        <v>36.69</v>
      </c>
      <c r="BT213" s="12">
        <v>45.52</v>
      </c>
    </row>
    <row r="214" spans="1:72" s="1" customFormat="1" ht="18.2" customHeight="1" x14ac:dyDescent="0.15">
      <c r="A214" s="14">
        <v>212</v>
      </c>
      <c r="B214" s="15" t="s">
        <v>114</v>
      </c>
      <c r="C214" s="15" t="s">
        <v>73</v>
      </c>
      <c r="D214" s="16">
        <v>45078</v>
      </c>
      <c r="E214" s="17" t="s">
        <v>438</v>
      </c>
      <c r="F214" s="18">
        <v>146</v>
      </c>
      <c r="G214" s="18">
        <v>145</v>
      </c>
      <c r="H214" s="19">
        <v>79079.539999999994</v>
      </c>
      <c r="I214" s="19">
        <v>89313.42</v>
      </c>
      <c r="J214" s="19">
        <v>0</v>
      </c>
      <c r="K214" s="19">
        <v>168392.95999999999</v>
      </c>
      <c r="L214" s="19">
        <v>1069.1300000000001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168392.95999999999</v>
      </c>
      <c r="T214" s="19">
        <v>164498.01</v>
      </c>
      <c r="U214" s="19">
        <v>670.86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165168.87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0</v>
      </c>
      <c r="AU214" s="19">
        <f t="shared" si="3"/>
        <v>0</v>
      </c>
      <c r="AV214" s="19">
        <v>90382.55</v>
      </c>
      <c r="AW214" s="19">
        <v>165168.87</v>
      </c>
      <c r="AX214" s="20">
        <v>58</v>
      </c>
      <c r="AY214" s="20">
        <v>300</v>
      </c>
      <c r="AZ214" s="19">
        <v>775000</v>
      </c>
      <c r="BA214" s="19">
        <v>188837.71</v>
      </c>
      <c r="BB214" s="21">
        <v>89.67</v>
      </c>
      <c r="BC214" s="21">
        <v>79.961765704530094</v>
      </c>
      <c r="BD214" s="21">
        <v>10.18</v>
      </c>
      <c r="BE214" s="21"/>
      <c r="BF214" s="17" t="s">
        <v>75</v>
      </c>
      <c r="BG214" s="14"/>
      <c r="BH214" s="17" t="s">
        <v>86</v>
      </c>
      <c r="BI214" s="17" t="s">
        <v>241</v>
      </c>
      <c r="BJ214" s="17" t="s">
        <v>323</v>
      </c>
      <c r="BK214" s="17" t="s">
        <v>84</v>
      </c>
      <c r="BL214" s="15" t="s">
        <v>80</v>
      </c>
      <c r="BM214" s="21">
        <v>1310227.90173696</v>
      </c>
      <c r="BN214" s="15" t="s">
        <v>81</v>
      </c>
      <c r="BO214" s="21"/>
      <c r="BP214" s="22">
        <v>38793</v>
      </c>
      <c r="BQ214" s="22">
        <v>47918</v>
      </c>
      <c r="BR214" s="21">
        <v>61666.16</v>
      </c>
      <c r="BS214" s="21">
        <v>40.47</v>
      </c>
      <c r="BT214" s="21">
        <v>45.56</v>
      </c>
    </row>
    <row r="215" spans="1:72" s="1" customFormat="1" ht="18.2" customHeight="1" x14ac:dyDescent="0.15">
      <c r="A215" s="5">
        <v>213</v>
      </c>
      <c r="B215" s="6" t="s">
        <v>114</v>
      </c>
      <c r="C215" s="6" t="s">
        <v>73</v>
      </c>
      <c r="D215" s="7">
        <v>45078</v>
      </c>
      <c r="E215" s="8" t="s">
        <v>439</v>
      </c>
      <c r="F215" s="9">
        <v>172</v>
      </c>
      <c r="G215" s="9">
        <v>171</v>
      </c>
      <c r="H215" s="10">
        <v>52399.519999999997</v>
      </c>
      <c r="I215" s="10">
        <v>33111.83</v>
      </c>
      <c r="J215" s="10">
        <v>0</v>
      </c>
      <c r="K215" s="10">
        <v>85511.35</v>
      </c>
      <c r="L215" s="10">
        <v>366.65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85511.35</v>
      </c>
      <c r="T215" s="10">
        <v>106352.7</v>
      </c>
      <c r="U215" s="10">
        <v>444.52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106797.22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v>0</v>
      </c>
      <c r="AU215" s="10">
        <f t="shared" si="3"/>
        <v>0</v>
      </c>
      <c r="AV215" s="10">
        <v>33478.480000000003</v>
      </c>
      <c r="AW215" s="10">
        <v>106797.22</v>
      </c>
      <c r="AX215" s="11">
        <v>94</v>
      </c>
      <c r="AY215" s="11">
        <v>300</v>
      </c>
      <c r="AZ215" s="10">
        <v>374300</v>
      </c>
      <c r="BA215" s="10">
        <v>88034.79</v>
      </c>
      <c r="BB215" s="12">
        <v>90</v>
      </c>
      <c r="BC215" s="12">
        <v>87.420228979929405</v>
      </c>
      <c r="BD215" s="12">
        <v>10.18</v>
      </c>
      <c r="BE215" s="12"/>
      <c r="BF215" s="8" t="s">
        <v>75</v>
      </c>
      <c r="BG215" s="5"/>
      <c r="BH215" s="8" t="s">
        <v>421</v>
      </c>
      <c r="BI215" s="8" t="s">
        <v>422</v>
      </c>
      <c r="BJ215" s="8" t="s">
        <v>423</v>
      </c>
      <c r="BK215" s="8" t="s">
        <v>84</v>
      </c>
      <c r="BL215" s="6" t="s">
        <v>80</v>
      </c>
      <c r="BM215" s="12">
        <v>665344.65980759996</v>
      </c>
      <c r="BN215" s="6" t="s">
        <v>81</v>
      </c>
      <c r="BO215" s="12"/>
      <c r="BP215" s="13">
        <v>38794</v>
      </c>
      <c r="BQ215" s="13">
        <v>47919</v>
      </c>
      <c r="BR215" s="12">
        <v>39034.699999999997</v>
      </c>
      <c r="BS215" s="12">
        <v>18.87</v>
      </c>
      <c r="BT215" s="12">
        <v>45.57</v>
      </c>
    </row>
    <row r="216" spans="1:72" s="1" customFormat="1" ht="18.2" customHeight="1" x14ac:dyDescent="0.15">
      <c r="A216" s="14">
        <v>214</v>
      </c>
      <c r="B216" s="15" t="s">
        <v>114</v>
      </c>
      <c r="C216" s="15" t="s">
        <v>73</v>
      </c>
      <c r="D216" s="16">
        <v>45078</v>
      </c>
      <c r="E216" s="17" t="s">
        <v>440</v>
      </c>
      <c r="F216" s="18">
        <v>122</v>
      </c>
      <c r="G216" s="18">
        <v>121</v>
      </c>
      <c r="H216" s="19">
        <v>55307.78</v>
      </c>
      <c r="I216" s="19">
        <v>29345.84</v>
      </c>
      <c r="J216" s="19">
        <v>0</v>
      </c>
      <c r="K216" s="19">
        <v>84653.62</v>
      </c>
      <c r="L216" s="19">
        <v>387.05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9">
        <v>84653.62</v>
      </c>
      <c r="T216" s="19">
        <v>75115.44</v>
      </c>
      <c r="U216" s="19">
        <v>469.19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75584.63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9">
        <v>0</v>
      </c>
      <c r="AU216" s="19">
        <f t="shared" si="3"/>
        <v>0</v>
      </c>
      <c r="AV216" s="19">
        <v>29732.89</v>
      </c>
      <c r="AW216" s="19">
        <v>75584.63</v>
      </c>
      <c r="AX216" s="20">
        <v>94</v>
      </c>
      <c r="AY216" s="20">
        <v>300</v>
      </c>
      <c r="AZ216" s="19">
        <v>419800</v>
      </c>
      <c r="BA216" s="19">
        <v>92925.62</v>
      </c>
      <c r="BB216" s="21">
        <v>89.99</v>
      </c>
      <c r="BC216" s="21">
        <v>81.979321351851098</v>
      </c>
      <c r="BD216" s="21">
        <v>10.18</v>
      </c>
      <c r="BE216" s="21"/>
      <c r="BF216" s="17" t="s">
        <v>265</v>
      </c>
      <c r="BG216" s="14"/>
      <c r="BH216" s="17" t="s">
        <v>421</v>
      </c>
      <c r="BI216" s="17" t="s">
        <v>422</v>
      </c>
      <c r="BJ216" s="17" t="s">
        <v>423</v>
      </c>
      <c r="BK216" s="17" t="s">
        <v>84</v>
      </c>
      <c r="BL216" s="15" t="s">
        <v>80</v>
      </c>
      <c r="BM216" s="21">
        <v>658670.85480911995</v>
      </c>
      <c r="BN216" s="15" t="s">
        <v>81</v>
      </c>
      <c r="BO216" s="21"/>
      <c r="BP216" s="22">
        <v>38794</v>
      </c>
      <c r="BQ216" s="22">
        <v>47919</v>
      </c>
      <c r="BR216" s="21">
        <v>23589.33</v>
      </c>
      <c r="BS216" s="21">
        <v>19.920000000000002</v>
      </c>
      <c r="BT216" s="21">
        <v>45.58</v>
      </c>
    </row>
    <row r="217" spans="1:72" s="1" customFormat="1" ht="18.2" customHeight="1" x14ac:dyDescent="0.15">
      <c r="A217" s="5">
        <v>215</v>
      </c>
      <c r="B217" s="6" t="s">
        <v>114</v>
      </c>
      <c r="C217" s="6" t="s">
        <v>73</v>
      </c>
      <c r="D217" s="7">
        <v>45078</v>
      </c>
      <c r="E217" s="8" t="s">
        <v>441</v>
      </c>
      <c r="F217" s="9">
        <v>158</v>
      </c>
      <c r="G217" s="9">
        <v>157</v>
      </c>
      <c r="H217" s="10">
        <v>44205.64</v>
      </c>
      <c r="I217" s="10">
        <v>25838.37</v>
      </c>
      <c r="J217" s="10">
        <v>0</v>
      </c>
      <c r="K217" s="10">
        <v>70044.009999999995</v>
      </c>
      <c r="L217" s="10">
        <v>303.83999999999997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70044.009999999995</v>
      </c>
      <c r="T217" s="10">
        <v>83597.2</v>
      </c>
      <c r="U217" s="10">
        <v>390.11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83987.31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>
        <v>0</v>
      </c>
      <c r="AT217" s="10">
        <v>0</v>
      </c>
      <c r="AU217" s="10">
        <f t="shared" si="3"/>
        <v>0</v>
      </c>
      <c r="AV217" s="10">
        <v>26142.21</v>
      </c>
      <c r="AW217" s="10">
        <v>83987.31</v>
      </c>
      <c r="AX217" s="11">
        <v>94</v>
      </c>
      <c r="AY217" s="11">
        <v>300</v>
      </c>
      <c r="AZ217" s="10">
        <v>320000</v>
      </c>
      <c r="BA217" s="10">
        <v>73000</v>
      </c>
      <c r="BB217" s="12">
        <v>83.95</v>
      </c>
      <c r="BC217" s="12">
        <v>80.550611500000002</v>
      </c>
      <c r="BD217" s="12">
        <v>10.59</v>
      </c>
      <c r="BE217" s="12"/>
      <c r="BF217" s="8" t="s">
        <v>75</v>
      </c>
      <c r="BG217" s="5"/>
      <c r="BH217" s="8" t="s">
        <v>116</v>
      </c>
      <c r="BI217" s="8" t="s">
        <v>144</v>
      </c>
      <c r="BJ217" s="8" t="s">
        <v>300</v>
      </c>
      <c r="BK217" s="8" t="s">
        <v>84</v>
      </c>
      <c r="BL217" s="6" t="s">
        <v>80</v>
      </c>
      <c r="BM217" s="12">
        <v>544996.75195176003</v>
      </c>
      <c r="BN217" s="6" t="s">
        <v>81</v>
      </c>
      <c r="BO217" s="12"/>
      <c r="BP217" s="13">
        <v>38799</v>
      </c>
      <c r="BQ217" s="13">
        <v>47924</v>
      </c>
      <c r="BR217" s="12">
        <v>27267.02</v>
      </c>
      <c r="BS217" s="12">
        <v>15.19</v>
      </c>
      <c r="BT217" s="12">
        <v>45.55</v>
      </c>
    </row>
    <row r="218" spans="1:72" s="1" customFormat="1" ht="18.2" customHeight="1" x14ac:dyDescent="0.15">
      <c r="A218" s="14">
        <v>216</v>
      </c>
      <c r="B218" s="15" t="s">
        <v>114</v>
      </c>
      <c r="C218" s="15" t="s">
        <v>73</v>
      </c>
      <c r="D218" s="16">
        <v>45078</v>
      </c>
      <c r="E218" s="17" t="s">
        <v>442</v>
      </c>
      <c r="F218" s="18">
        <v>171</v>
      </c>
      <c r="G218" s="18">
        <v>170</v>
      </c>
      <c r="H218" s="19">
        <v>64937.51</v>
      </c>
      <c r="I218" s="19">
        <v>148651.13</v>
      </c>
      <c r="J218" s="19">
        <v>0</v>
      </c>
      <c r="K218" s="19">
        <v>213588.64</v>
      </c>
      <c r="L218" s="19">
        <v>1655.73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19">
        <v>213588.64</v>
      </c>
      <c r="T218" s="19">
        <v>228192.16</v>
      </c>
      <c r="U218" s="19">
        <v>550.89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228743.05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9">
        <v>0</v>
      </c>
      <c r="AU218" s="19">
        <f t="shared" si="3"/>
        <v>0</v>
      </c>
      <c r="AV218" s="19">
        <v>150306.85999999999</v>
      </c>
      <c r="AW218" s="19">
        <v>228743.05</v>
      </c>
      <c r="AX218" s="20">
        <v>34</v>
      </c>
      <c r="AY218" s="20">
        <v>240</v>
      </c>
      <c r="AZ218" s="19">
        <v>924100</v>
      </c>
      <c r="BA218" s="19">
        <v>225861.89</v>
      </c>
      <c r="BB218" s="21">
        <v>89.99</v>
      </c>
      <c r="BC218" s="21">
        <v>85.099977307371304</v>
      </c>
      <c r="BD218" s="21">
        <v>10.18</v>
      </c>
      <c r="BE218" s="21"/>
      <c r="BF218" s="17" t="s">
        <v>265</v>
      </c>
      <c r="BG218" s="14"/>
      <c r="BH218" s="17" t="s">
        <v>76</v>
      </c>
      <c r="BI218" s="17" t="s">
        <v>141</v>
      </c>
      <c r="BJ218" s="17" t="s">
        <v>339</v>
      </c>
      <c r="BK218" s="17" t="s">
        <v>84</v>
      </c>
      <c r="BL218" s="15" t="s">
        <v>80</v>
      </c>
      <c r="BM218" s="21">
        <v>1661885.36398464</v>
      </c>
      <c r="BN218" s="15" t="s">
        <v>81</v>
      </c>
      <c r="BO218" s="21"/>
      <c r="BP218" s="22">
        <v>38800</v>
      </c>
      <c r="BQ218" s="22">
        <v>46100</v>
      </c>
      <c r="BR218" s="21">
        <v>70634.59</v>
      </c>
      <c r="BS218" s="21">
        <v>48.75</v>
      </c>
      <c r="BT218" s="21">
        <v>45.52</v>
      </c>
    </row>
    <row r="219" spans="1:72" s="1" customFormat="1" ht="18.2" customHeight="1" x14ac:dyDescent="0.15">
      <c r="A219" s="5">
        <v>217</v>
      </c>
      <c r="B219" s="6" t="s">
        <v>114</v>
      </c>
      <c r="C219" s="6" t="s">
        <v>73</v>
      </c>
      <c r="D219" s="7">
        <v>45078</v>
      </c>
      <c r="E219" s="8" t="s">
        <v>443</v>
      </c>
      <c r="F219" s="9">
        <v>149</v>
      </c>
      <c r="G219" s="9">
        <v>148</v>
      </c>
      <c r="H219" s="10">
        <v>144327.73000000001</v>
      </c>
      <c r="I219" s="10">
        <v>85236.44</v>
      </c>
      <c r="J219" s="10">
        <v>0</v>
      </c>
      <c r="K219" s="10">
        <v>229564.17</v>
      </c>
      <c r="L219" s="10">
        <v>1009.94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229564.17</v>
      </c>
      <c r="T219" s="10">
        <v>247677.25</v>
      </c>
      <c r="U219" s="10">
        <v>1224.3800000000001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248901.63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v>0</v>
      </c>
      <c r="AU219" s="10">
        <f t="shared" si="3"/>
        <v>0</v>
      </c>
      <c r="AV219" s="10">
        <v>86246.38</v>
      </c>
      <c r="AW219" s="10">
        <v>248901.63</v>
      </c>
      <c r="AX219" s="11">
        <v>94</v>
      </c>
      <c r="AY219" s="11">
        <v>300</v>
      </c>
      <c r="AZ219" s="10">
        <v>1065000</v>
      </c>
      <c r="BA219" s="10">
        <v>242486</v>
      </c>
      <c r="BB219" s="12">
        <v>85.77</v>
      </c>
      <c r="BC219" s="12">
        <v>81.199404752851706</v>
      </c>
      <c r="BD219" s="12">
        <v>10.18</v>
      </c>
      <c r="BE219" s="12"/>
      <c r="BF219" s="8" t="s">
        <v>75</v>
      </c>
      <c r="BG219" s="5"/>
      <c r="BH219" s="8" t="s">
        <v>76</v>
      </c>
      <c r="BI219" s="8" t="s">
        <v>83</v>
      </c>
      <c r="BJ219" s="8" t="s">
        <v>408</v>
      </c>
      <c r="BK219" s="8" t="s">
        <v>84</v>
      </c>
      <c r="BL219" s="6" t="s">
        <v>80</v>
      </c>
      <c r="BM219" s="12">
        <v>1786187.38439592</v>
      </c>
      <c r="BN219" s="6" t="s">
        <v>81</v>
      </c>
      <c r="BO219" s="12"/>
      <c r="BP219" s="13">
        <v>38804</v>
      </c>
      <c r="BQ219" s="13">
        <v>47929</v>
      </c>
      <c r="BR219" s="12">
        <v>67194.34</v>
      </c>
      <c r="BS219" s="12">
        <v>51.98</v>
      </c>
      <c r="BT219" s="12">
        <v>45.57</v>
      </c>
    </row>
    <row r="220" spans="1:72" s="1" customFormat="1" ht="18.2" customHeight="1" x14ac:dyDescent="0.15">
      <c r="A220" s="14">
        <v>218</v>
      </c>
      <c r="B220" s="15" t="s">
        <v>114</v>
      </c>
      <c r="C220" s="15" t="s">
        <v>73</v>
      </c>
      <c r="D220" s="16">
        <v>45078</v>
      </c>
      <c r="E220" s="17" t="s">
        <v>444</v>
      </c>
      <c r="F220" s="18">
        <v>1</v>
      </c>
      <c r="G220" s="18">
        <v>1</v>
      </c>
      <c r="H220" s="19">
        <v>52885.81</v>
      </c>
      <c r="I220" s="19">
        <v>733.7</v>
      </c>
      <c r="J220" s="19">
        <v>0</v>
      </c>
      <c r="K220" s="19">
        <v>53619.51</v>
      </c>
      <c r="L220" s="19">
        <v>371.52</v>
      </c>
      <c r="M220" s="19">
        <v>0</v>
      </c>
      <c r="N220" s="19">
        <v>0</v>
      </c>
      <c r="O220" s="19">
        <v>365.3</v>
      </c>
      <c r="P220" s="19">
        <v>0</v>
      </c>
      <c r="Q220" s="19">
        <v>0</v>
      </c>
      <c r="R220" s="19">
        <v>0</v>
      </c>
      <c r="S220" s="19">
        <v>53254.21</v>
      </c>
      <c r="T220" s="19">
        <v>906.64</v>
      </c>
      <c r="U220" s="19">
        <v>448.65</v>
      </c>
      <c r="V220" s="19">
        <v>0</v>
      </c>
      <c r="W220" s="19">
        <v>454.87</v>
      </c>
      <c r="X220" s="19">
        <v>0</v>
      </c>
      <c r="Y220" s="19">
        <v>0</v>
      </c>
      <c r="Z220" s="19">
        <v>0</v>
      </c>
      <c r="AA220" s="19">
        <v>900.42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19.07</v>
      </c>
      <c r="AK220" s="19">
        <v>0</v>
      </c>
      <c r="AL220" s="19">
        <v>0</v>
      </c>
      <c r="AM220" s="19">
        <v>45.58</v>
      </c>
      <c r="AN220" s="19">
        <v>0</v>
      </c>
      <c r="AO220" s="19">
        <v>6.27</v>
      </c>
      <c r="AP220" s="19">
        <v>111.75</v>
      </c>
      <c r="AQ220" s="19">
        <v>0</v>
      </c>
      <c r="AR220" s="19">
        <v>0</v>
      </c>
      <c r="AS220" s="19">
        <v>3.8560000000000001E-3</v>
      </c>
      <c r="AT220" s="19">
        <v>0</v>
      </c>
      <c r="AU220" s="19">
        <f t="shared" si="3"/>
        <v>1002.8361439999999</v>
      </c>
      <c r="AV220" s="19">
        <v>739.92</v>
      </c>
      <c r="AW220" s="19">
        <v>900.42</v>
      </c>
      <c r="AX220" s="20">
        <v>94</v>
      </c>
      <c r="AY220" s="20">
        <v>300</v>
      </c>
      <c r="AZ220" s="19">
        <v>392100</v>
      </c>
      <c r="BA220" s="19">
        <v>89011.63</v>
      </c>
      <c r="BB220" s="21">
        <v>90</v>
      </c>
      <c r="BC220" s="21">
        <v>53.845535690111497</v>
      </c>
      <c r="BD220" s="21">
        <v>10.18</v>
      </c>
      <c r="BE220" s="21"/>
      <c r="BF220" s="17" t="s">
        <v>265</v>
      </c>
      <c r="BG220" s="14"/>
      <c r="BH220" s="17" t="s">
        <v>421</v>
      </c>
      <c r="BI220" s="17" t="s">
        <v>422</v>
      </c>
      <c r="BJ220" s="17" t="s">
        <v>423</v>
      </c>
      <c r="BK220" s="17" t="s">
        <v>131</v>
      </c>
      <c r="BL220" s="15" t="s">
        <v>80</v>
      </c>
      <c r="BM220" s="21">
        <v>414359.07906696002</v>
      </c>
      <c r="BN220" s="15" t="s">
        <v>81</v>
      </c>
      <c r="BO220" s="21"/>
      <c r="BP220" s="22">
        <v>38805</v>
      </c>
      <c r="BQ220" s="22">
        <v>47930</v>
      </c>
      <c r="BR220" s="21">
        <v>288.45</v>
      </c>
      <c r="BS220" s="21">
        <v>19.07</v>
      </c>
      <c r="BT220" s="21">
        <v>45.58</v>
      </c>
    </row>
    <row r="221" spans="1:72" s="1" customFormat="1" ht="18.2" customHeight="1" x14ac:dyDescent="0.15">
      <c r="A221" s="5">
        <v>219</v>
      </c>
      <c r="B221" s="6" t="s">
        <v>114</v>
      </c>
      <c r="C221" s="6" t="s">
        <v>73</v>
      </c>
      <c r="D221" s="7">
        <v>45078</v>
      </c>
      <c r="E221" s="8" t="s">
        <v>445</v>
      </c>
      <c r="F221" s="9">
        <v>160</v>
      </c>
      <c r="G221" s="9">
        <v>159</v>
      </c>
      <c r="H221" s="10">
        <v>72921.06</v>
      </c>
      <c r="I221" s="10">
        <v>44579.44</v>
      </c>
      <c r="J221" s="10">
        <v>0</v>
      </c>
      <c r="K221" s="10">
        <v>117500.5</v>
      </c>
      <c r="L221" s="10">
        <v>510.25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117500.5</v>
      </c>
      <c r="T221" s="10">
        <v>135907.71</v>
      </c>
      <c r="U221" s="10">
        <v>618.61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136526.32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v>0</v>
      </c>
      <c r="AU221" s="10">
        <f t="shared" si="3"/>
        <v>0</v>
      </c>
      <c r="AV221" s="10">
        <v>45089.69</v>
      </c>
      <c r="AW221" s="10">
        <v>136526.32</v>
      </c>
      <c r="AX221" s="11">
        <v>94</v>
      </c>
      <c r="AY221" s="11">
        <v>300</v>
      </c>
      <c r="AZ221" s="10">
        <v>509500</v>
      </c>
      <c r="BA221" s="10">
        <v>122513</v>
      </c>
      <c r="BB221" s="12">
        <v>88.5</v>
      </c>
      <c r="BC221" s="12">
        <v>84.879108747643102</v>
      </c>
      <c r="BD221" s="12">
        <v>10.18</v>
      </c>
      <c r="BE221" s="12"/>
      <c r="BF221" s="8" t="s">
        <v>265</v>
      </c>
      <c r="BG221" s="5"/>
      <c r="BH221" s="8" t="s">
        <v>76</v>
      </c>
      <c r="BI221" s="8" t="s">
        <v>83</v>
      </c>
      <c r="BJ221" s="8" t="s">
        <v>446</v>
      </c>
      <c r="BK221" s="8" t="s">
        <v>84</v>
      </c>
      <c r="BL221" s="6" t="s">
        <v>80</v>
      </c>
      <c r="BM221" s="12">
        <v>914245.07038799999</v>
      </c>
      <c r="BN221" s="6" t="s">
        <v>81</v>
      </c>
      <c r="BO221" s="12"/>
      <c r="BP221" s="13">
        <v>38806</v>
      </c>
      <c r="BQ221" s="13">
        <v>47931</v>
      </c>
      <c r="BR221" s="12">
        <v>40671.56</v>
      </c>
      <c r="BS221" s="12">
        <v>26.26</v>
      </c>
      <c r="BT221" s="12">
        <v>45.56</v>
      </c>
    </row>
    <row r="222" spans="1:72" s="1" customFormat="1" ht="18.2" customHeight="1" x14ac:dyDescent="0.15">
      <c r="A222" s="14">
        <v>220</v>
      </c>
      <c r="B222" s="15" t="s">
        <v>114</v>
      </c>
      <c r="C222" s="15" t="s">
        <v>73</v>
      </c>
      <c r="D222" s="16">
        <v>45078</v>
      </c>
      <c r="E222" s="17" t="s">
        <v>447</v>
      </c>
      <c r="F222" s="18">
        <v>1</v>
      </c>
      <c r="G222" s="18">
        <v>0</v>
      </c>
      <c r="H222" s="19">
        <v>45386.239999999998</v>
      </c>
      <c r="I222" s="19">
        <v>418.96</v>
      </c>
      <c r="J222" s="19">
        <v>0</v>
      </c>
      <c r="K222" s="19">
        <v>45805.2</v>
      </c>
      <c r="L222" s="19">
        <v>422.8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45805.2</v>
      </c>
      <c r="T222" s="19">
        <v>419.88</v>
      </c>
      <c r="U222" s="19">
        <v>416.04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835.92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9">
        <v>0</v>
      </c>
      <c r="AU222" s="19">
        <f t="shared" si="3"/>
        <v>0</v>
      </c>
      <c r="AV222" s="19">
        <v>841.76</v>
      </c>
      <c r="AW222" s="19">
        <v>835.92</v>
      </c>
      <c r="AX222" s="20">
        <v>94</v>
      </c>
      <c r="AY222" s="20">
        <v>300</v>
      </c>
      <c r="AZ222" s="19">
        <v>350000</v>
      </c>
      <c r="BA222" s="19">
        <v>85585.919999999998</v>
      </c>
      <c r="BB222" s="21">
        <v>89.99</v>
      </c>
      <c r="BC222" s="21">
        <v>48.162243836369299</v>
      </c>
      <c r="BD222" s="21">
        <v>11</v>
      </c>
      <c r="BE222" s="21"/>
      <c r="BF222" s="17" t="s">
        <v>75</v>
      </c>
      <c r="BG222" s="14"/>
      <c r="BH222" s="17" t="s">
        <v>116</v>
      </c>
      <c r="BI222" s="17" t="s">
        <v>144</v>
      </c>
      <c r="BJ222" s="17" t="s">
        <v>248</v>
      </c>
      <c r="BK222" s="17" t="s">
        <v>131</v>
      </c>
      <c r="BL222" s="15" t="s">
        <v>80</v>
      </c>
      <c r="BM222" s="21">
        <v>356400.00083520001</v>
      </c>
      <c r="BN222" s="15" t="s">
        <v>81</v>
      </c>
      <c r="BO222" s="21"/>
      <c r="BP222" s="22">
        <v>38806</v>
      </c>
      <c r="BQ222" s="22">
        <v>47931</v>
      </c>
      <c r="BR222" s="21">
        <v>385.98</v>
      </c>
      <c r="BS222" s="21">
        <v>17.02</v>
      </c>
      <c r="BT222" s="21">
        <v>45.52</v>
      </c>
    </row>
    <row r="223" spans="1:72" s="1" customFormat="1" ht="18.2" customHeight="1" x14ac:dyDescent="0.15">
      <c r="A223" s="5">
        <v>221</v>
      </c>
      <c r="B223" s="6" t="s">
        <v>114</v>
      </c>
      <c r="C223" s="6" t="s">
        <v>73</v>
      </c>
      <c r="D223" s="7">
        <v>45078</v>
      </c>
      <c r="E223" s="8" t="s">
        <v>448</v>
      </c>
      <c r="F223" s="9">
        <v>165</v>
      </c>
      <c r="G223" s="9">
        <v>164</v>
      </c>
      <c r="H223" s="10">
        <v>93637.28</v>
      </c>
      <c r="I223" s="10">
        <v>58070.06</v>
      </c>
      <c r="J223" s="10">
        <v>0</v>
      </c>
      <c r="K223" s="10">
        <v>151707.34</v>
      </c>
      <c r="L223" s="10">
        <v>655.19000000000005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151707.34</v>
      </c>
      <c r="T223" s="10">
        <v>180631.99</v>
      </c>
      <c r="U223" s="10">
        <v>794.36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181426.35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</v>
      </c>
      <c r="AT223" s="10">
        <v>0</v>
      </c>
      <c r="AU223" s="10">
        <f t="shared" si="3"/>
        <v>0</v>
      </c>
      <c r="AV223" s="10">
        <v>58725.25</v>
      </c>
      <c r="AW223" s="10">
        <v>181426.35</v>
      </c>
      <c r="AX223" s="11">
        <v>94</v>
      </c>
      <c r="AY223" s="11">
        <v>300</v>
      </c>
      <c r="AZ223" s="10">
        <v>658000</v>
      </c>
      <c r="BA223" s="10">
        <v>157317</v>
      </c>
      <c r="BB223" s="12">
        <v>87.99</v>
      </c>
      <c r="BC223" s="12">
        <v>84.852424382615993</v>
      </c>
      <c r="BD223" s="12">
        <v>10.18</v>
      </c>
      <c r="BE223" s="12"/>
      <c r="BF223" s="8" t="s">
        <v>75</v>
      </c>
      <c r="BG223" s="5"/>
      <c r="BH223" s="8" t="s">
        <v>76</v>
      </c>
      <c r="BI223" s="8" t="s">
        <v>83</v>
      </c>
      <c r="BJ223" s="8" t="s">
        <v>446</v>
      </c>
      <c r="BK223" s="8" t="s">
        <v>84</v>
      </c>
      <c r="BL223" s="6" t="s">
        <v>80</v>
      </c>
      <c r="BM223" s="12">
        <v>1180400.8300958399</v>
      </c>
      <c r="BN223" s="6" t="s">
        <v>81</v>
      </c>
      <c r="BO223" s="12"/>
      <c r="BP223" s="13">
        <v>38806</v>
      </c>
      <c r="BQ223" s="13">
        <v>47931</v>
      </c>
      <c r="BR223" s="12">
        <v>51813.81</v>
      </c>
      <c r="BS223" s="12">
        <v>33.72</v>
      </c>
      <c r="BT223" s="12">
        <v>45.56</v>
      </c>
    </row>
    <row r="224" spans="1:72" s="1" customFormat="1" ht="18.2" customHeight="1" x14ac:dyDescent="0.15">
      <c r="A224" s="14">
        <v>222</v>
      </c>
      <c r="B224" s="15" t="s">
        <v>114</v>
      </c>
      <c r="C224" s="15" t="s">
        <v>73</v>
      </c>
      <c r="D224" s="16">
        <v>45078</v>
      </c>
      <c r="E224" s="17" t="s">
        <v>449</v>
      </c>
      <c r="F224" s="18">
        <v>164</v>
      </c>
      <c r="G224" s="18">
        <v>163</v>
      </c>
      <c r="H224" s="19">
        <v>63067.92</v>
      </c>
      <c r="I224" s="19">
        <v>38999.919999999998</v>
      </c>
      <c r="J224" s="19">
        <v>0</v>
      </c>
      <c r="K224" s="19">
        <v>102067.84</v>
      </c>
      <c r="L224" s="19">
        <v>441.26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102067.84</v>
      </c>
      <c r="T224" s="19">
        <v>120662.35</v>
      </c>
      <c r="U224" s="19">
        <v>535.03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121197.38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  <c r="AT224" s="19">
        <v>0</v>
      </c>
      <c r="AU224" s="19">
        <f t="shared" si="3"/>
        <v>0</v>
      </c>
      <c r="AV224" s="19">
        <v>39441.18</v>
      </c>
      <c r="AW224" s="19">
        <v>121197.38</v>
      </c>
      <c r="AX224" s="20">
        <v>95</v>
      </c>
      <c r="AY224" s="20">
        <v>300</v>
      </c>
      <c r="AZ224" s="19">
        <v>433300</v>
      </c>
      <c r="BA224" s="19">
        <v>105955.37</v>
      </c>
      <c r="BB224" s="21">
        <v>90</v>
      </c>
      <c r="BC224" s="21">
        <v>86.697876662598603</v>
      </c>
      <c r="BD224" s="21">
        <v>10.18</v>
      </c>
      <c r="BE224" s="21"/>
      <c r="BF224" s="17" t="s">
        <v>265</v>
      </c>
      <c r="BG224" s="14"/>
      <c r="BH224" s="17" t="s">
        <v>90</v>
      </c>
      <c r="BI224" s="17" t="s">
        <v>94</v>
      </c>
      <c r="BJ224" s="17" t="s">
        <v>172</v>
      </c>
      <c r="BK224" s="17" t="s">
        <v>84</v>
      </c>
      <c r="BL224" s="15" t="s">
        <v>80</v>
      </c>
      <c r="BM224" s="21">
        <v>794166.99984384002</v>
      </c>
      <c r="BN224" s="15" t="s">
        <v>81</v>
      </c>
      <c r="BO224" s="21"/>
      <c r="BP224" s="22">
        <v>38806</v>
      </c>
      <c r="BQ224" s="22">
        <v>47931</v>
      </c>
      <c r="BR224" s="21">
        <v>42858.720000000001</v>
      </c>
      <c r="BS224" s="21">
        <v>22.71</v>
      </c>
      <c r="BT224" s="21">
        <v>45.56</v>
      </c>
    </row>
    <row r="225" spans="1:72" s="1" customFormat="1" ht="18.2" customHeight="1" x14ac:dyDescent="0.15">
      <c r="A225" s="5">
        <v>223</v>
      </c>
      <c r="B225" s="6" t="s">
        <v>114</v>
      </c>
      <c r="C225" s="6" t="s">
        <v>73</v>
      </c>
      <c r="D225" s="7">
        <v>45078</v>
      </c>
      <c r="E225" s="8" t="s">
        <v>450</v>
      </c>
      <c r="F225" s="9">
        <v>111</v>
      </c>
      <c r="G225" s="9">
        <v>111</v>
      </c>
      <c r="H225" s="10">
        <v>0</v>
      </c>
      <c r="I225" s="10">
        <v>137834.07</v>
      </c>
      <c r="J225" s="10">
        <v>0</v>
      </c>
      <c r="K225" s="10">
        <v>137834.07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137834.07</v>
      </c>
      <c r="T225" s="10">
        <v>76239.179999999993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76239.179999999993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0</v>
      </c>
      <c r="AT225" s="10">
        <v>0</v>
      </c>
      <c r="AU225" s="10">
        <f t="shared" si="3"/>
        <v>0</v>
      </c>
      <c r="AV225" s="10">
        <v>137834.07</v>
      </c>
      <c r="AW225" s="10">
        <v>76239.179999999993</v>
      </c>
      <c r="AX225" s="11">
        <v>0</v>
      </c>
      <c r="AY225" s="11">
        <v>180</v>
      </c>
      <c r="AZ225" s="10">
        <v>750000</v>
      </c>
      <c r="BA225" s="10">
        <v>176057.96</v>
      </c>
      <c r="BB225" s="12">
        <v>90</v>
      </c>
      <c r="BC225" s="12">
        <v>70.460127448937797</v>
      </c>
      <c r="BD225" s="12">
        <v>10.18</v>
      </c>
      <c r="BE225" s="12"/>
      <c r="BF225" s="8" t="s">
        <v>265</v>
      </c>
      <c r="BG225" s="5"/>
      <c r="BH225" s="8" t="s">
        <v>216</v>
      </c>
      <c r="BI225" s="8" t="s">
        <v>451</v>
      </c>
      <c r="BJ225" s="8" t="s">
        <v>452</v>
      </c>
      <c r="BK225" s="8" t="s">
        <v>84</v>
      </c>
      <c r="BL225" s="6" t="s">
        <v>80</v>
      </c>
      <c r="BM225" s="12">
        <v>1072456.02383832</v>
      </c>
      <c r="BN225" s="6" t="s">
        <v>81</v>
      </c>
      <c r="BO225" s="12"/>
      <c r="BP225" s="13">
        <v>38807</v>
      </c>
      <c r="BQ225" s="13">
        <v>44282</v>
      </c>
      <c r="BR225" s="12">
        <v>38575.019999999997</v>
      </c>
      <c r="BS225" s="12">
        <v>0</v>
      </c>
      <c r="BT225" s="12">
        <v>0</v>
      </c>
    </row>
    <row r="226" spans="1:72" s="1" customFormat="1" ht="18.2" customHeight="1" x14ac:dyDescent="0.15">
      <c r="A226" s="14">
        <v>224</v>
      </c>
      <c r="B226" s="15" t="s">
        <v>114</v>
      </c>
      <c r="C226" s="15" t="s">
        <v>73</v>
      </c>
      <c r="D226" s="16">
        <v>45078</v>
      </c>
      <c r="E226" s="17" t="s">
        <v>453</v>
      </c>
      <c r="F226" s="18">
        <v>145</v>
      </c>
      <c r="G226" s="18">
        <v>144</v>
      </c>
      <c r="H226" s="19">
        <v>55686.080000000002</v>
      </c>
      <c r="I226" s="19">
        <v>37440.800000000003</v>
      </c>
      <c r="J226" s="19">
        <v>0</v>
      </c>
      <c r="K226" s="19">
        <v>93126.88</v>
      </c>
      <c r="L226" s="19">
        <v>449.76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19">
        <v>93126.88</v>
      </c>
      <c r="T226" s="19">
        <v>96272.4</v>
      </c>
      <c r="U226" s="19">
        <v>472.4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96744.8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9">
        <v>0</v>
      </c>
      <c r="AU226" s="19">
        <f t="shared" si="3"/>
        <v>0</v>
      </c>
      <c r="AV226" s="19">
        <v>37890.559999999998</v>
      </c>
      <c r="AW226" s="19">
        <v>96744.8</v>
      </c>
      <c r="AX226" s="20">
        <v>85</v>
      </c>
      <c r="AY226" s="20">
        <v>300</v>
      </c>
      <c r="AZ226" s="19">
        <v>396556.65</v>
      </c>
      <c r="BA226" s="19">
        <v>100080</v>
      </c>
      <c r="BB226" s="21">
        <v>90</v>
      </c>
      <c r="BC226" s="21">
        <v>83.747194244604302</v>
      </c>
      <c r="BD226" s="21">
        <v>10.18</v>
      </c>
      <c r="BE226" s="21"/>
      <c r="BF226" s="17" t="s">
        <v>75</v>
      </c>
      <c r="BG226" s="14"/>
      <c r="BH226" s="17" t="s">
        <v>76</v>
      </c>
      <c r="BI226" s="17" t="s">
        <v>261</v>
      </c>
      <c r="BJ226" s="17" t="s">
        <v>262</v>
      </c>
      <c r="BK226" s="17" t="s">
        <v>84</v>
      </c>
      <c r="BL226" s="15" t="s">
        <v>80</v>
      </c>
      <c r="BM226" s="21">
        <v>724599.39285887999</v>
      </c>
      <c r="BN226" s="15" t="s">
        <v>81</v>
      </c>
      <c r="BO226" s="21"/>
      <c r="BP226" s="22">
        <v>38527</v>
      </c>
      <c r="BQ226" s="22">
        <v>47652</v>
      </c>
      <c r="BR226" s="21">
        <v>36001.89</v>
      </c>
      <c r="BS226" s="21">
        <v>21.45</v>
      </c>
      <c r="BT226" s="21">
        <v>45.4</v>
      </c>
    </row>
    <row r="227" spans="1:72" s="1" customFormat="1" ht="18.2" customHeight="1" x14ac:dyDescent="0.15">
      <c r="A227" s="5">
        <v>225</v>
      </c>
      <c r="B227" s="6" t="s">
        <v>114</v>
      </c>
      <c r="C227" s="6" t="s">
        <v>73</v>
      </c>
      <c r="D227" s="7">
        <v>45078</v>
      </c>
      <c r="E227" s="8" t="s">
        <v>454</v>
      </c>
      <c r="F227" s="9">
        <v>0</v>
      </c>
      <c r="G227" s="9">
        <v>0</v>
      </c>
      <c r="H227" s="10">
        <v>12097.15</v>
      </c>
      <c r="I227" s="10">
        <v>0</v>
      </c>
      <c r="J227" s="10">
        <v>7.0000000000000007E-2</v>
      </c>
      <c r="K227" s="10">
        <v>12097.15</v>
      </c>
      <c r="L227" s="10">
        <v>293.64999999999998</v>
      </c>
      <c r="M227" s="10">
        <v>0</v>
      </c>
      <c r="N227" s="10">
        <v>0</v>
      </c>
      <c r="O227" s="10">
        <v>0</v>
      </c>
      <c r="P227" s="10">
        <v>293.64999999999998</v>
      </c>
      <c r="Q227" s="10">
        <v>155.08000000000001</v>
      </c>
      <c r="R227" s="10">
        <v>0</v>
      </c>
      <c r="S227" s="10">
        <v>11648.42</v>
      </c>
      <c r="T227" s="10">
        <v>0</v>
      </c>
      <c r="U227" s="10">
        <v>95.54</v>
      </c>
      <c r="V227" s="10">
        <v>0</v>
      </c>
      <c r="W227" s="10">
        <v>0</v>
      </c>
      <c r="X227" s="10">
        <v>95.54</v>
      </c>
      <c r="Y227" s="10">
        <v>0</v>
      </c>
      <c r="Z227" s="10">
        <v>0</v>
      </c>
      <c r="AA227" s="10">
        <v>0</v>
      </c>
      <c r="AB227" s="10">
        <v>35.880000000000003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18.489999999999998</v>
      </c>
      <c r="AI227" s="10">
        <v>53.54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>
        <v>153.033579</v>
      </c>
      <c r="AT227" s="10">
        <v>0</v>
      </c>
      <c r="AU227" s="10">
        <f t="shared" si="3"/>
        <v>499.07642099999987</v>
      </c>
      <c r="AV227" s="10">
        <v>0</v>
      </c>
      <c r="AW227" s="10">
        <v>0</v>
      </c>
      <c r="AX227" s="11">
        <v>36</v>
      </c>
      <c r="AY227" s="11">
        <v>240</v>
      </c>
      <c r="AZ227" s="10">
        <v>170200</v>
      </c>
      <c r="BA227" s="10">
        <v>41461.58</v>
      </c>
      <c r="BB227" s="12">
        <v>89.99</v>
      </c>
      <c r="BC227" s="12">
        <v>25.282232751380899</v>
      </c>
      <c r="BD227" s="12">
        <v>9.6</v>
      </c>
      <c r="BE227" s="12"/>
      <c r="BF227" s="8" t="s">
        <v>265</v>
      </c>
      <c r="BG227" s="5"/>
      <c r="BH227" s="8" t="s">
        <v>216</v>
      </c>
      <c r="BI227" s="8" t="s">
        <v>455</v>
      </c>
      <c r="BJ227" s="8" t="s">
        <v>456</v>
      </c>
      <c r="BK227" s="8" t="s">
        <v>79</v>
      </c>
      <c r="BL227" s="6" t="s">
        <v>80</v>
      </c>
      <c r="BM227" s="12">
        <v>90633.746773919993</v>
      </c>
      <c r="BN227" s="6" t="s">
        <v>81</v>
      </c>
      <c r="BO227" s="12"/>
      <c r="BP227" s="13">
        <v>38861</v>
      </c>
      <c r="BQ227" s="13">
        <v>46161</v>
      </c>
      <c r="BR227" s="12">
        <v>0</v>
      </c>
      <c r="BS227" s="12">
        <v>35.880000000000003</v>
      </c>
      <c r="BT227" s="12">
        <v>0</v>
      </c>
    </row>
    <row r="228" spans="1:72" s="1" customFormat="1" ht="18.2" customHeight="1" x14ac:dyDescent="0.15">
      <c r="A228" s="14">
        <v>226</v>
      </c>
      <c r="B228" s="15" t="s">
        <v>114</v>
      </c>
      <c r="C228" s="15" t="s">
        <v>73</v>
      </c>
      <c r="D228" s="16">
        <v>45078</v>
      </c>
      <c r="E228" s="17" t="s">
        <v>457</v>
      </c>
      <c r="F228" s="18">
        <v>149</v>
      </c>
      <c r="G228" s="18">
        <v>148</v>
      </c>
      <c r="H228" s="19">
        <v>69551.960000000006</v>
      </c>
      <c r="I228" s="19">
        <v>41843.39</v>
      </c>
      <c r="J228" s="19">
        <v>0</v>
      </c>
      <c r="K228" s="19">
        <v>111395.35</v>
      </c>
      <c r="L228" s="19">
        <v>479.28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111395.35</v>
      </c>
      <c r="T228" s="19">
        <v>111082.78</v>
      </c>
      <c r="U228" s="19">
        <v>550.62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111633.4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0</v>
      </c>
      <c r="AT228" s="19">
        <v>0</v>
      </c>
      <c r="AU228" s="19">
        <f t="shared" si="3"/>
        <v>0</v>
      </c>
      <c r="AV228" s="19">
        <v>42322.67</v>
      </c>
      <c r="AW228" s="19">
        <v>111633.4</v>
      </c>
      <c r="AX228" s="20">
        <v>98</v>
      </c>
      <c r="AY228" s="20">
        <v>300</v>
      </c>
      <c r="AZ228" s="19">
        <v>482300</v>
      </c>
      <c r="BA228" s="19">
        <v>117878.88</v>
      </c>
      <c r="BB228" s="21">
        <v>90</v>
      </c>
      <c r="BC228" s="21">
        <v>85.049853714253203</v>
      </c>
      <c r="BD228" s="21">
        <v>9.5</v>
      </c>
      <c r="BE228" s="21"/>
      <c r="BF228" s="17" t="s">
        <v>265</v>
      </c>
      <c r="BG228" s="14"/>
      <c r="BH228" s="17" t="s">
        <v>116</v>
      </c>
      <c r="BI228" s="17" t="s">
        <v>133</v>
      </c>
      <c r="BJ228" s="17" t="s">
        <v>134</v>
      </c>
      <c r="BK228" s="17" t="s">
        <v>84</v>
      </c>
      <c r="BL228" s="15" t="s">
        <v>80</v>
      </c>
      <c r="BM228" s="21">
        <v>866742.26579159999</v>
      </c>
      <c r="BN228" s="15" t="s">
        <v>81</v>
      </c>
      <c r="BO228" s="21"/>
      <c r="BP228" s="22">
        <v>38870</v>
      </c>
      <c r="BQ228" s="22">
        <v>47995</v>
      </c>
      <c r="BR228" s="21">
        <v>44423.82</v>
      </c>
      <c r="BS228" s="21">
        <v>81.86</v>
      </c>
      <c r="BT228" s="21">
        <v>45.54</v>
      </c>
    </row>
    <row r="229" spans="1:72" s="1" customFormat="1" ht="18.2" customHeight="1" x14ac:dyDescent="0.15">
      <c r="A229" s="5">
        <v>227</v>
      </c>
      <c r="B229" s="6" t="s">
        <v>114</v>
      </c>
      <c r="C229" s="6" t="s">
        <v>73</v>
      </c>
      <c r="D229" s="7">
        <v>45078</v>
      </c>
      <c r="E229" s="8" t="s">
        <v>458</v>
      </c>
      <c r="F229" s="9">
        <v>153</v>
      </c>
      <c r="G229" s="9">
        <v>152</v>
      </c>
      <c r="H229" s="10">
        <v>36646.959999999999</v>
      </c>
      <c r="I229" s="10">
        <v>22142.14</v>
      </c>
      <c r="J229" s="10">
        <v>0</v>
      </c>
      <c r="K229" s="10">
        <v>58789.1</v>
      </c>
      <c r="L229" s="10">
        <v>251.43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58789.1</v>
      </c>
      <c r="T229" s="10">
        <v>60712.7</v>
      </c>
      <c r="U229" s="10">
        <v>293.18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10">
        <v>61005.88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</v>
      </c>
      <c r="AR229" s="10">
        <v>0</v>
      </c>
      <c r="AS229" s="10">
        <v>0</v>
      </c>
      <c r="AT229" s="10">
        <v>0</v>
      </c>
      <c r="AU229" s="10">
        <f t="shared" si="3"/>
        <v>0</v>
      </c>
      <c r="AV229" s="10">
        <v>22393.57</v>
      </c>
      <c r="AW229" s="10">
        <v>61005.88</v>
      </c>
      <c r="AX229" s="11">
        <v>97</v>
      </c>
      <c r="AY229" s="11">
        <v>300</v>
      </c>
      <c r="AZ229" s="10">
        <v>253022</v>
      </c>
      <c r="BA229" s="10">
        <v>61841.07</v>
      </c>
      <c r="BB229" s="12">
        <v>89.99</v>
      </c>
      <c r="BC229" s="12">
        <v>85.548828779967806</v>
      </c>
      <c r="BD229" s="12">
        <v>9.6</v>
      </c>
      <c r="BE229" s="12"/>
      <c r="BF229" s="8" t="s">
        <v>265</v>
      </c>
      <c r="BG229" s="5"/>
      <c r="BH229" s="8" t="s">
        <v>116</v>
      </c>
      <c r="BI229" s="8" t="s">
        <v>133</v>
      </c>
      <c r="BJ229" s="8" t="s">
        <v>134</v>
      </c>
      <c r="BK229" s="8" t="s">
        <v>84</v>
      </c>
      <c r="BL229" s="6" t="s">
        <v>80</v>
      </c>
      <c r="BM229" s="12">
        <v>457424.81834160001</v>
      </c>
      <c r="BN229" s="6" t="s">
        <v>81</v>
      </c>
      <c r="BO229" s="12"/>
      <c r="BP229" s="13">
        <v>38870</v>
      </c>
      <c r="BQ229" s="13">
        <v>47995</v>
      </c>
      <c r="BR229" s="12">
        <v>29781.05</v>
      </c>
      <c r="BS229" s="12">
        <v>56.06</v>
      </c>
      <c r="BT229" s="12">
        <v>45.51</v>
      </c>
    </row>
    <row r="230" spans="1:72" s="1" customFormat="1" ht="18.2" customHeight="1" x14ac:dyDescent="0.15">
      <c r="A230" s="14">
        <v>228</v>
      </c>
      <c r="B230" s="15" t="s">
        <v>114</v>
      </c>
      <c r="C230" s="15" t="s">
        <v>73</v>
      </c>
      <c r="D230" s="16">
        <v>45078</v>
      </c>
      <c r="E230" s="17" t="s">
        <v>459</v>
      </c>
      <c r="F230" s="18">
        <v>0</v>
      </c>
      <c r="G230" s="18">
        <v>0</v>
      </c>
      <c r="H230" s="19">
        <v>35529.51</v>
      </c>
      <c r="I230" s="19">
        <v>0</v>
      </c>
      <c r="J230" s="19">
        <v>0</v>
      </c>
      <c r="K230" s="19">
        <v>35529.51</v>
      </c>
      <c r="L230" s="19">
        <v>260.37</v>
      </c>
      <c r="M230" s="19">
        <v>0</v>
      </c>
      <c r="N230" s="19">
        <v>0</v>
      </c>
      <c r="O230" s="19">
        <v>0</v>
      </c>
      <c r="P230" s="19">
        <v>260.37</v>
      </c>
      <c r="Q230" s="19">
        <v>0</v>
      </c>
      <c r="R230" s="19">
        <v>0</v>
      </c>
      <c r="S230" s="19">
        <v>35269.14</v>
      </c>
      <c r="T230" s="19">
        <v>0</v>
      </c>
      <c r="U230" s="19">
        <v>284.24</v>
      </c>
      <c r="V230" s="19">
        <v>0</v>
      </c>
      <c r="W230" s="19">
        <v>0</v>
      </c>
      <c r="X230" s="19">
        <v>284.24</v>
      </c>
      <c r="Y230" s="19">
        <v>0</v>
      </c>
      <c r="Z230" s="19">
        <v>0</v>
      </c>
      <c r="AA230" s="19">
        <v>0</v>
      </c>
      <c r="AB230" s="19">
        <v>56.06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79.75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1.1566999999999999E-2</v>
      </c>
      <c r="AT230" s="19">
        <v>0</v>
      </c>
      <c r="AU230" s="19">
        <f t="shared" si="3"/>
        <v>680.40843300000006</v>
      </c>
      <c r="AV230" s="19">
        <v>0</v>
      </c>
      <c r="AW230" s="19">
        <v>0</v>
      </c>
      <c r="AX230" s="20">
        <v>97</v>
      </c>
      <c r="AY230" s="20">
        <v>300</v>
      </c>
      <c r="AZ230" s="19">
        <v>253022</v>
      </c>
      <c r="BA230" s="19">
        <v>61841.07</v>
      </c>
      <c r="BB230" s="21">
        <v>89.99</v>
      </c>
      <c r="BC230" s="21">
        <v>51.323010882573698</v>
      </c>
      <c r="BD230" s="21">
        <v>9.6</v>
      </c>
      <c r="BE230" s="21"/>
      <c r="BF230" s="17" t="s">
        <v>75</v>
      </c>
      <c r="BG230" s="14"/>
      <c r="BH230" s="17" t="s">
        <v>116</v>
      </c>
      <c r="BI230" s="17" t="s">
        <v>133</v>
      </c>
      <c r="BJ230" s="17" t="s">
        <v>134</v>
      </c>
      <c r="BK230" s="17" t="s">
        <v>79</v>
      </c>
      <c r="BL230" s="15" t="s">
        <v>80</v>
      </c>
      <c r="BM230" s="21">
        <v>274421.27805263997</v>
      </c>
      <c r="BN230" s="15" t="s">
        <v>81</v>
      </c>
      <c r="BO230" s="21"/>
      <c r="BP230" s="22">
        <v>38870</v>
      </c>
      <c r="BQ230" s="22">
        <v>47995</v>
      </c>
      <c r="BR230" s="21">
        <v>0</v>
      </c>
      <c r="BS230" s="21">
        <v>56.06</v>
      </c>
      <c r="BT230" s="21">
        <v>0</v>
      </c>
    </row>
    <row r="231" spans="1:72" s="1" customFormat="1" ht="18.2" customHeight="1" x14ac:dyDescent="0.15">
      <c r="A231" s="5">
        <v>229</v>
      </c>
      <c r="B231" s="6" t="s">
        <v>114</v>
      </c>
      <c r="C231" s="6" t="s">
        <v>73</v>
      </c>
      <c r="D231" s="7">
        <v>45078</v>
      </c>
      <c r="E231" s="8" t="s">
        <v>460</v>
      </c>
      <c r="F231" s="9">
        <v>159</v>
      </c>
      <c r="G231" s="9">
        <v>158</v>
      </c>
      <c r="H231" s="10">
        <v>69551.91</v>
      </c>
      <c r="I231" s="10">
        <v>43261.17</v>
      </c>
      <c r="J231" s="10">
        <v>0</v>
      </c>
      <c r="K231" s="10">
        <v>112813.08</v>
      </c>
      <c r="L231" s="10">
        <v>479.28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112813.08</v>
      </c>
      <c r="T231" s="10">
        <v>119680.97</v>
      </c>
      <c r="U231" s="10">
        <v>550.62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120231.59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v>0</v>
      </c>
      <c r="AU231" s="10">
        <f t="shared" si="3"/>
        <v>0</v>
      </c>
      <c r="AV231" s="10">
        <v>43740.45</v>
      </c>
      <c r="AW231" s="10">
        <v>120231.59</v>
      </c>
      <c r="AX231" s="11">
        <v>97</v>
      </c>
      <c r="AY231" s="11">
        <v>300</v>
      </c>
      <c r="AZ231" s="10">
        <v>482300</v>
      </c>
      <c r="BA231" s="10">
        <v>117878.88</v>
      </c>
      <c r="BB231" s="12">
        <v>90</v>
      </c>
      <c r="BC231" s="12">
        <v>86.132284256518204</v>
      </c>
      <c r="BD231" s="12">
        <v>9.5</v>
      </c>
      <c r="BE231" s="12"/>
      <c r="BF231" s="8" t="s">
        <v>75</v>
      </c>
      <c r="BG231" s="5"/>
      <c r="BH231" s="8" t="s">
        <v>116</v>
      </c>
      <c r="BI231" s="8" t="s">
        <v>133</v>
      </c>
      <c r="BJ231" s="8" t="s">
        <v>134</v>
      </c>
      <c r="BK231" s="8" t="s">
        <v>84</v>
      </c>
      <c r="BL231" s="6" t="s">
        <v>80</v>
      </c>
      <c r="BM231" s="12">
        <v>877773.30535008002</v>
      </c>
      <c r="BN231" s="6" t="s">
        <v>81</v>
      </c>
      <c r="BO231" s="12"/>
      <c r="BP231" s="13">
        <v>38870</v>
      </c>
      <c r="BQ231" s="13">
        <v>47995</v>
      </c>
      <c r="BR231" s="12">
        <v>48071.69</v>
      </c>
      <c r="BS231" s="12">
        <v>81.86</v>
      </c>
      <c r="BT231" s="12">
        <v>45.54</v>
      </c>
    </row>
    <row r="232" spans="1:72" s="1" customFormat="1" ht="18.2" customHeight="1" x14ac:dyDescent="0.15">
      <c r="A232" s="14">
        <v>230</v>
      </c>
      <c r="B232" s="15" t="s">
        <v>114</v>
      </c>
      <c r="C232" s="15" t="s">
        <v>73</v>
      </c>
      <c r="D232" s="16">
        <v>45078</v>
      </c>
      <c r="E232" s="17" t="s">
        <v>461</v>
      </c>
      <c r="F232" s="18">
        <v>107</v>
      </c>
      <c r="G232" s="18">
        <v>106</v>
      </c>
      <c r="H232" s="19">
        <v>73575.28</v>
      </c>
      <c r="I232" s="19">
        <v>36499.97</v>
      </c>
      <c r="J232" s="19">
        <v>0</v>
      </c>
      <c r="K232" s="19">
        <v>110075.25</v>
      </c>
      <c r="L232" s="19">
        <v>507.03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0</v>
      </c>
      <c r="S232" s="19">
        <v>110075.25</v>
      </c>
      <c r="T232" s="19">
        <v>79274.710000000006</v>
      </c>
      <c r="U232" s="19">
        <v>582.47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79857.179999999993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9">
        <v>0</v>
      </c>
      <c r="AU232" s="19">
        <f t="shared" si="3"/>
        <v>0</v>
      </c>
      <c r="AV232" s="19">
        <v>37007</v>
      </c>
      <c r="AW232" s="19">
        <v>79857.179999999993</v>
      </c>
      <c r="AX232" s="20">
        <v>97</v>
      </c>
      <c r="AY232" s="20">
        <v>300</v>
      </c>
      <c r="AZ232" s="19">
        <v>510209.24</v>
      </c>
      <c r="BA232" s="19">
        <v>124700.18</v>
      </c>
      <c r="BB232" s="21">
        <v>90</v>
      </c>
      <c r="BC232" s="21">
        <v>79.444732958685407</v>
      </c>
      <c r="BD232" s="21">
        <v>9.5</v>
      </c>
      <c r="BE232" s="21"/>
      <c r="BF232" s="17" t="s">
        <v>265</v>
      </c>
      <c r="BG232" s="14"/>
      <c r="BH232" s="17" t="s">
        <v>116</v>
      </c>
      <c r="BI232" s="17" t="s">
        <v>133</v>
      </c>
      <c r="BJ232" s="17" t="s">
        <v>134</v>
      </c>
      <c r="BK232" s="17" t="s">
        <v>84</v>
      </c>
      <c r="BL232" s="15" t="s">
        <v>80</v>
      </c>
      <c r="BM232" s="21">
        <v>856470.86339399999</v>
      </c>
      <c r="BN232" s="15" t="s">
        <v>81</v>
      </c>
      <c r="BO232" s="21"/>
      <c r="BP232" s="22">
        <v>38870</v>
      </c>
      <c r="BQ232" s="22">
        <v>47995</v>
      </c>
      <c r="BR232" s="21">
        <v>37090.339999999997</v>
      </c>
      <c r="BS232" s="21">
        <v>86.6</v>
      </c>
      <c r="BT232" s="21">
        <v>45.55</v>
      </c>
    </row>
    <row r="233" spans="1:72" s="1" customFormat="1" ht="18.2" customHeight="1" x14ac:dyDescent="0.15">
      <c r="A233" s="5">
        <v>231</v>
      </c>
      <c r="B233" s="6" t="s">
        <v>114</v>
      </c>
      <c r="C233" s="6" t="s">
        <v>73</v>
      </c>
      <c r="D233" s="7">
        <v>45078</v>
      </c>
      <c r="E233" s="8" t="s">
        <v>462</v>
      </c>
      <c r="F233" s="6" t="s">
        <v>386</v>
      </c>
      <c r="G233" s="9">
        <v>141</v>
      </c>
      <c r="H233" s="10">
        <v>51947.09</v>
      </c>
      <c r="I233" s="10">
        <v>30464.35</v>
      </c>
      <c r="J233" s="10">
        <v>0</v>
      </c>
      <c r="K233" s="10">
        <v>82411.44</v>
      </c>
      <c r="L233" s="10">
        <v>358.02</v>
      </c>
      <c r="M233" s="10">
        <v>82411.44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82411.44</v>
      </c>
      <c r="T233" s="10">
        <v>78771.98</v>
      </c>
      <c r="U233" s="10">
        <v>411.25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10">
        <v>79183.23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0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>
        <v>0</v>
      </c>
      <c r="AT233" s="10">
        <v>0</v>
      </c>
      <c r="AU233" s="10">
        <f t="shared" si="3"/>
        <v>0</v>
      </c>
      <c r="AV233" s="10">
        <v>30822.37</v>
      </c>
      <c r="AW233" s="10">
        <v>79183.23</v>
      </c>
      <c r="AX233" s="11">
        <v>97</v>
      </c>
      <c r="AY233" s="11">
        <v>300</v>
      </c>
      <c r="AZ233" s="10">
        <v>370000</v>
      </c>
      <c r="BA233" s="10">
        <v>88047.3</v>
      </c>
      <c r="BB233" s="12">
        <v>87.62</v>
      </c>
      <c r="BC233" s="12">
        <v>82.011491241639405</v>
      </c>
      <c r="BD233" s="12">
        <v>9.5</v>
      </c>
      <c r="BE233" s="12"/>
      <c r="BF233" s="8" t="s">
        <v>75</v>
      </c>
      <c r="BG233" s="5"/>
      <c r="BH233" s="8" t="s">
        <v>100</v>
      </c>
      <c r="BI233" s="8" t="s">
        <v>463</v>
      </c>
      <c r="BJ233" s="8" t="s">
        <v>464</v>
      </c>
      <c r="BK233" s="8" t="s">
        <v>84</v>
      </c>
      <c r="BL233" s="6" t="s">
        <v>80</v>
      </c>
      <c r="BM233" s="12">
        <v>0</v>
      </c>
      <c r="BN233" s="6" t="s">
        <v>81</v>
      </c>
      <c r="BO233" s="12"/>
      <c r="BP233" s="13">
        <v>38870</v>
      </c>
      <c r="BQ233" s="13">
        <v>47995</v>
      </c>
      <c r="BR233" s="12">
        <v>33310.33</v>
      </c>
      <c r="BS233" s="12">
        <v>61.14</v>
      </c>
      <c r="BT233" s="12">
        <v>45.54</v>
      </c>
    </row>
    <row r="234" spans="1:72" s="1" customFormat="1" ht="18.2" customHeight="1" x14ac:dyDescent="0.15">
      <c r="A234" s="14">
        <v>232</v>
      </c>
      <c r="B234" s="15" t="s">
        <v>114</v>
      </c>
      <c r="C234" s="15" t="s">
        <v>73</v>
      </c>
      <c r="D234" s="16">
        <v>45078</v>
      </c>
      <c r="E234" s="17" t="s">
        <v>465</v>
      </c>
      <c r="F234" s="18">
        <v>0</v>
      </c>
      <c r="G234" s="18">
        <v>1</v>
      </c>
      <c r="H234" s="19">
        <v>53385.2</v>
      </c>
      <c r="I234" s="19">
        <v>417.47</v>
      </c>
      <c r="J234" s="19">
        <v>0</v>
      </c>
      <c r="K234" s="19">
        <v>53802.67</v>
      </c>
      <c r="L234" s="19">
        <v>375.49</v>
      </c>
      <c r="M234" s="19">
        <v>0</v>
      </c>
      <c r="N234" s="19">
        <v>0</v>
      </c>
      <c r="O234" s="19">
        <v>417.47</v>
      </c>
      <c r="P234" s="19">
        <v>0</v>
      </c>
      <c r="Q234" s="19">
        <v>0</v>
      </c>
      <c r="R234" s="19">
        <v>0</v>
      </c>
      <c r="S234" s="19">
        <v>53385.2</v>
      </c>
      <c r="T234" s="19">
        <v>425.58</v>
      </c>
      <c r="U234" s="19">
        <v>422.63</v>
      </c>
      <c r="V234" s="19">
        <v>0</v>
      </c>
      <c r="W234" s="19">
        <v>425.58</v>
      </c>
      <c r="X234" s="19">
        <v>0</v>
      </c>
      <c r="Y234" s="19">
        <v>0</v>
      </c>
      <c r="Z234" s="19">
        <v>0</v>
      </c>
      <c r="AA234" s="19">
        <v>422.63</v>
      </c>
      <c r="AB234" s="19">
        <v>0</v>
      </c>
      <c r="AC234" s="19">
        <v>0</v>
      </c>
      <c r="AD234" s="19">
        <v>0</v>
      </c>
      <c r="AE234" s="19">
        <v>0</v>
      </c>
      <c r="AF234" s="19">
        <v>45.64</v>
      </c>
      <c r="AG234" s="19">
        <v>0</v>
      </c>
      <c r="AH234" s="19">
        <v>0</v>
      </c>
      <c r="AI234" s="19">
        <v>5.23</v>
      </c>
      <c r="AJ234" s="19">
        <v>63.44</v>
      </c>
      <c r="AK234" s="19">
        <v>0</v>
      </c>
      <c r="AL234" s="19">
        <v>0</v>
      </c>
      <c r="AM234" s="19">
        <v>0</v>
      </c>
      <c r="AN234" s="19">
        <v>0</v>
      </c>
      <c r="AO234" s="19">
        <v>43.08</v>
      </c>
      <c r="AP234" s="19">
        <v>118.31</v>
      </c>
      <c r="AQ234" s="19">
        <v>0</v>
      </c>
      <c r="AR234" s="19">
        <v>0</v>
      </c>
      <c r="AS234" s="19">
        <v>0</v>
      </c>
      <c r="AT234" s="19">
        <v>0</v>
      </c>
      <c r="AU234" s="19">
        <f t="shared" si="3"/>
        <v>1118.75</v>
      </c>
      <c r="AV234" s="19">
        <v>375.49</v>
      </c>
      <c r="AW234" s="19">
        <v>422.63</v>
      </c>
      <c r="AX234" s="20">
        <v>97</v>
      </c>
      <c r="AY234" s="20">
        <v>300</v>
      </c>
      <c r="AZ234" s="19">
        <v>383400</v>
      </c>
      <c r="BA234" s="19">
        <v>91350</v>
      </c>
      <c r="BB234" s="21">
        <v>89.99</v>
      </c>
      <c r="BC234" s="21">
        <v>52.590412129173501</v>
      </c>
      <c r="BD234" s="21">
        <v>9.5</v>
      </c>
      <c r="BE234" s="21"/>
      <c r="BF234" s="17" t="s">
        <v>75</v>
      </c>
      <c r="BG234" s="14"/>
      <c r="BH234" s="17" t="s">
        <v>120</v>
      </c>
      <c r="BI234" s="17" t="s">
        <v>181</v>
      </c>
      <c r="BJ234" s="17" t="s">
        <v>190</v>
      </c>
      <c r="BK234" s="17" t="s">
        <v>79</v>
      </c>
      <c r="BL234" s="15" t="s">
        <v>80</v>
      </c>
      <c r="BM234" s="21">
        <v>415378.28291519999</v>
      </c>
      <c r="BN234" s="15" t="s">
        <v>81</v>
      </c>
      <c r="BO234" s="21"/>
      <c r="BP234" s="22">
        <v>38874</v>
      </c>
      <c r="BQ234" s="22">
        <v>48001</v>
      </c>
      <c r="BR234" s="21">
        <v>219.6</v>
      </c>
      <c r="BS234" s="21">
        <v>63.44</v>
      </c>
      <c r="BT234" s="21">
        <v>45.64</v>
      </c>
    </row>
    <row r="235" spans="1:72" s="1" customFormat="1" ht="18.2" customHeight="1" x14ac:dyDescent="0.15">
      <c r="A235" s="5">
        <v>233</v>
      </c>
      <c r="B235" s="6" t="s">
        <v>114</v>
      </c>
      <c r="C235" s="6" t="s">
        <v>73</v>
      </c>
      <c r="D235" s="7">
        <v>45078</v>
      </c>
      <c r="E235" s="8" t="s">
        <v>466</v>
      </c>
      <c r="F235" s="9">
        <v>133</v>
      </c>
      <c r="G235" s="9">
        <v>132</v>
      </c>
      <c r="H235" s="10">
        <v>57762.8</v>
      </c>
      <c r="I235" s="10">
        <v>36229.839999999997</v>
      </c>
      <c r="J235" s="10">
        <v>0</v>
      </c>
      <c r="K235" s="10">
        <v>93992.639999999999</v>
      </c>
      <c r="L235" s="10">
        <v>441.51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93992.639999999999</v>
      </c>
      <c r="T235" s="10">
        <v>83310.570000000007</v>
      </c>
      <c r="U235" s="10">
        <v>457.29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83767.86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0</v>
      </c>
      <c r="AT235" s="10">
        <v>0</v>
      </c>
      <c r="AU235" s="10">
        <f t="shared" si="3"/>
        <v>0</v>
      </c>
      <c r="AV235" s="10">
        <v>36671.35</v>
      </c>
      <c r="AW235" s="10">
        <v>83767.86</v>
      </c>
      <c r="AX235" s="11">
        <v>91</v>
      </c>
      <c r="AY235" s="11">
        <v>300</v>
      </c>
      <c r="AZ235" s="10">
        <v>448000</v>
      </c>
      <c r="BA235" s="10">
        <v>102872.72</v>
      </c>
      <c r="BB235" s="12">
        <v>84.4</v>
      </c>
      <c r="BC235" s="12">
        <v>77.114504370060402</v>
      </c>
      <c r="BD235" s="12">
        <v>9.5</v>
      </c>
      <c r="BE235" s="12"/>
      <c r="BF235" s="8" t="s">
        <v>75</v>
      </c>
      <c r="BG235" s="5"/>
      <c r="BH235" s="8" t="s">
        <v>100</v>
      </c>
      <c r="BI235" s="8" t="s">
        <v>463</v>
      </c>
      <c r="BJ235" s="8" t="s">
        <v>464</v>
      </c>
      <c r="BK235" s="8" t="s">
        <v>84</v>
      </c>
      <c r="BL235" s="6" t="s">
        <v>80</v>
      </c>
      <c r="BM235" s="12">
        <v>731335.67748863995</v>
      </c>
      <c r="BN235" s="6" t="s">
        <v>81</v>
      </c>
      <c r="BO235" s="12"/>
      <c r="BP235" s="13">
        <v>38876</v>
      </c>
      <c r="BQ235" s="13">
        <v>48001</v>
      </c>
      <c r="BR235" s="12">
        <v>35101.919999999998</v>
      </c>
      <c r="BS235" s="12">
        <v>71.44</v>
      </c>
      <c r="BT235" s="12">
        <v>45.63</v>
      </c>
    </row>
    <row r="236" spans="1:72" s="1" customFormat="1" ht="18.2" customHeight="1" x14ac:dyDescent="0.15">
      <c r="A236" s="14">
        <v>234</v>
      </c>
      <c r="B236" s="15" t="s">
        <v>114</v>
      </c>
      <c r="C236" s="15" t="s">
        <v>73</v>
      </c>
      <c r="D236" s="16">
        <v>45078</v>
      </c>
      <c r="E236" s="17" t="s">
        <v>467</v>
      </c>
      <c r="F236" s="18">
        <v>114</v>
      </c>
      <c r="G236" s="18">
        <v>113</v>
      </c>
      <c r="H236" s="19">
        <v>47451.9</v>
      </c>
      <c r="I236" s="19">
        <v>24494.04</v>
      </c>
      <c r="J236" s="19">
        <v>0</v>
      </c>
      <c r="K236" s="19">
        <v>71945.94</v>
      </c>
      <c r="L236" s="19">
        <v>327</v>
      </c>
      <c r="M236" s="19">
        <v>0</v>
      </c>
      <c r="N236" s="19">
        <v>0</v>
      </c>
      <c r="O236" s="19">
        <v>0</v>
      </c>
      <c r="P236" s="19">
        <v>0</v>
      </c>
      <c r="Q236" s="19">
        <v>0</v>
      </c>
      <c r="R236" s="19">
        <v>0</v>
      </c>
      <c r="S236" s="19">
        <v>71945.94</v>
      </c>
      <c r="T236" s="19">
        <v>55609.2</v>
      </c>
      <c r="U236" s="19">
        <v>375.66</v>
      </c>
      <c r="V236" s="19">
        <v>0</v>
      </c>
      <c r="W236" s="19">
        <v>0</v>
      </c>
      <c r="X236" s="19">
        <v>0</v>
      </c>
      <c r="Y236" s="19">
        <v>0</v>
      </c>
      <c r="Z236" s="19">
        <v>0</v>
      </c>
      <c r="AA236" s="19">
        <v>55984.86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0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0</v>
      </c>
      <c r="AS236" s="19">
        <v>0</v>
      </c>
      <c r="AT236" s="19">
        <v>0</v>
      </c>
      <c r="AU236" s="19">
        <f t="shared" si="3"/>
        <v>0</v>
      </c>
      <c r="AV236" s="19">
        <v>24821.040000000001</v>
      </c>
      <c r="AW236" s="19">
        <v>55984.86</v>
      </c>
      <c r="AX236" s="20">
        <v>97</v>
      </c>
      <c r="AY236" s="20">
        <v>300</v>
      </c>
      <c r="AZ236" s="19">
        <v>333900</v>
      </c>
      <c r="BA236" s="19">
        <v>80424</v>
      </c>
      <c r="BB236" s="21">
        <v>88.5</v>
      </c>
      <c r="BC236" s="21">
        <v>79.170591987466395</v>
      </c>
      <c r="BD236" s="21">
        <v>9.5</v>
      </c>
      <c r="BE236" s="21"/>
      <c r="BF236" s="17" t="s">
        <v>75</v>
      </c>
      <c r="BG236" s="14"/>
      <c r="BH236" s="17" t="s">
        <v>116</v>
      </c>
      <c r="BI236" s="17" t="s">
        <v>144</v>
      </c>
      <c r="BJ236" s="17" t="s">
        <v>300</v>
      </c>
      <c r="BK236" s="17" t="s">
        <v>84</v>
      </c>
      <c r="BL236" s="15" t="s">
        <v>80</v>
      </c>
      <c r="BM236" s="21">
        <v>559795.24324943998</v>
      </c>
      <c r="BN236" s="15" t="s">
        <v>81</v>
      </c>
      <c r="BO236" s="21"/>
      <c r="BP236" s="22">
        <v>38877</v>
      </c>
      <c r="BQ236" s="22">
        <v>48002</v>
      </c>
      <c r="BR236" s="21">
        <v>27671.57</v>
      </c>
      <c r="BS236" s="21">
        <v>55.85</v>
      </c>
      <c r="BT236" s="21">
        <v>45.64</v>
      </c>
    </row>
    <row r="237" spans="1:72" s="1" customFormat="1" ht="18.2" customHeight="1" x14ac:dyDescent="0.15">
      <c r="A237" s="5">
        <v>235</v>
      </c>
      <c r="B237" s="6" t="s">
        <v>114</v>
      </c>
      <c r="C237" s="6" t="s">
        <v>73</v>
      </c>
      <c r="D237" s="7">
        <v>45078</v>
      </c>
      <c r="E237" s="8" t="s">
        <v>468</v>
      </c>
      <c r="F237" s="9">
        <v>97</v>
      </c>
      <c r="G237" s="9">
        <v>96</v>
      </c>
      <c r="H237" s="10">
        <v>54426.18</v>
      </c>
      <c r="I237" s="10">
        <v>25331.77</v>
      </c>
      <c r="J237" s="10">
        <v>0</v>
      </c>
      <c r="K237" s="10">
        <v>79757.95</v>
      </c>
      <c r="L237" s="10">
        <v>375.12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79757.95</v>
      </c>
      <c r="T237" s="10">
        <v>52849.27</v>
      </c>
      <c r="U237" s="10">
        <v>430.87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10">
        <v>53280.14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</v>
      </c>
      <c r="AR237" s="10">
        <v>0</v>
      </c>
      <c r="AS237" s="10">
        <v>0</v>
      </c>
      <c r="AT237" s="10">
        <v>0</v>
      </c>
      <c r="AU237" s="10">
        <f t="shared" si="3"/>
        <v>0</v>
      </c>
      <c r="AV237" s="10">
        <v>25706.89</v>
      </c>
      <c r="AW237" s="10">
        <v>53280.14</v>
      </c>
      <c r="AX237" s="11">
        <v>97</v>
      </c>
      <c r="AY237" s="11">
        <v>300</v>
      </c>
      <c r="AZ237" s="10">
        <v>377275.03</v>
      </c>
      <c r="BA237" s="10">
        <v>92250</v>
      </c>
      <c r="BB237" s="12">
        <v>89.84</v>
      </c>
      <c r="BC237" s="12">
        <v>77.674300574525702</v>
      </c>
      <c r="BD237" s="12">
        <v>9.5</v>
      </c>
      <c r="BE237" s="12"/>
      <c r="BF237" s="8" t="s">
        <v>265</v>
      </c>
      <c r="BG237" s="5"/>
      <c r="BH237" s="8" t="s">
        <v>116</v>
      </c>
      <c r="BI237" s="8" t="s">
        <v>144</v>
      </c>
      <c r="BJ237" s="8" t="s">
        <v>300</v>
      </c>
      <c r="BK237" s="8" t="s">
        <v>84</v>
      </c>
      <c r="BL237" s="6" t="s">
        <v>80</v>
      </c>
      <c r="BM237" s="12">
        <v>620578.74316920002</v>
      </c>
      <c r="BN237" s="6" t="s">
        <v>81</v>
      </c>
      <c r="BO237" s="12"/>
      <c r="BP237" s="13">
        <v>38877</v>
      </c>
      <c r="BQ237" s="13">
        <v>48002</v>
      </c>
      <c r="BR237" s="12">
        <v>25611.3</v>
      </c>
      <c r="BS237" s="12">
        <v>64.06</v>
      </c>
      <c r="BT237" s="12">
        <v>45.65</v>
      </c>
    </row>
    <row r="238" spans="1:72" s="1" customFormat="1" ht="18.2" customHeight="1" x14ac:dyDescent="0.15">
      <c r="A238" s="14">
        <v>236</v>
      </c>
      <c r="B238" s="15" t="s">
        <v>114</v>
      </c>
      <c r="C238" s="15" t="s">
        <v>73</v>
      </c>
      <c r="D238" s="16">
        <v>45078</v>
      </c>
      <c r="E238" s="17" t="s">
        <v>469</v>
      </c>
      <c r="F238" s="15" t="s">
        <v>386</v>
      </c>
      <c r="G238" s="18">
        <v>150</v>
      </c>
      <c r="H238" s="19">
        <v>69697.42</v>
      </c>
      <c r="I238" s="19">
        <v>42229.93</v>
      </c>
      <c r="J238" s="19">
        <v>0</v>
      </c>
      <c r="K238" s="19">
        <v>111927.35</v>
      </c>
      <c r="L238" s="19">
        <v>480.35</v>
      </c>
      <c r="M238" s="19">
        <v>111927.35</v>
      </c>
      <c r="N238" s="19">
        <v>0</v>
      </c>
      <c r="O238" s="19">
        <v>0</v>
      </c>
      <c r="P238" s="19">
        <v>0</v>
      </c>
      <c r="Q238" s="19">
        <v>0</v>
      </c>
      <c r="R238" s="19">
        <v>0</v>
      </c>
      <c r="S238" s="19">
        <v>111927.35</v>
      </c>
      <c r="T238" s="19">
        <v>113292.45</v>
      </c>
      <c r="U238" s="19">
        <v>551.77</v>
      </c>
      <c r="V238" s="19">
        <v>0</v>
      </c>
      <c r="W238" s="19">
        <v>0</v>
      </c>
      <c r="X238" s="19">
        <v>0</v>
      </c>
      <c r="Y238" s="19">
        <v>0</v>
      </c>
      <c r="Z238" s="19">
        <v>0</v>
      </c>
      <c r="AA238" s="19">
        <v>113844.22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0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>
        <v>0</v>
      </c>
      <c r="AT238" s="19">
        <v>0</v>
      </c>
      <c r="AU238" s="19">
        <f t="shared" si="3"/>
        <v>0</v>
      </c>
      <c r="AV238" s="19">
        <v>42710.28</v>
      </c>
      <c r="AW238" s="19">
        <v>113844.22</v>
      </c>
      <c r="AX238" s="20">
        <v>97</v>
      </c>
      <c r="AY238" s="20">
        <v>300</v>
      </c>
      <c r="AZ238" s="19">
        <v>482300</v>
      </c>
      <c r="BA238" s="19">
        <v>118132.13</v>
      </c>
      <c r="BB238" s="21">
        <v>89.99</v>
      </c>
      <c r="BC238" s="21">
        <v>85.2633591428513</v>
      </c>
      <c r="BD238" s="21">
        <v>9.5</v>
      </c>
      <c r="BE238" s="21"/>
      <c r="BF238" s="17" t="s">
        <v>75</v>
      </c>
      <c r="BG238" s="14"/>
      <c r="BH238" s="17" t="s">
        <v>116</v>
      </c>
      <c r="BI238" s="17" t="s">
        <v>133</v>
      </c>
      <c r="BJ238" s="17" t="s">
        <v>134</v>
      </c>
      <c r="BK238" s="17" t="s">
        <v>84</v>
      </c>
      <c r="BL238" s="15" t="s">
        <v>80</v>
      </c>
      <c r="BM238" s="21">
        <v>0</v>
      </c>
      <c r="BN238" s="15" t="s">
        <v>81</v>
      </c>
      <c r="BO238" s="21"/>
      <c r="BP238" s="22">
        <v>38877</v>
      </c>
      <c r="BQ238" s="22">
        <v>48002</v>
      </c>
      <c r="BR238" s="21">
        <v>45248.75</v>
      </c>
      <c r="BS238" s="21">
        <v>82.04</v>
      </c>
      <c r="BT238" s="21">
        <v>45.64</v>
      </c>
    </row>
    <row r="239" spans="1:72" s="1" customFormat="1" ht="18.2" customHeight="1" x14ac:dyDescent="0.15">
      <c r="A239" s="5">
        <v>237</v>
      </c>
      <c r="B239" s="6" t="s">
        <v>114</v>
      </c>
      <c r="C239" s="6" t="s">
        <v>73</v>
      </c>
      <c r="D239" s="7">
        <v>45078</v>
      </c>
      <c r="E239" s="8" t="s">
        <v>470</v>
      </c>
      <c r="F239" s="9">
        <v>167</v>
      </c>
      <c r="G239" s="9">
        <v>166</v>
      </c>
      <c r="H239" s="10">
        <v>149895.09</v>
      </c>
      <c r="I239" s="10">
        <v>96472.79</v>
      </c>
      <c r="J239" s="10">
        <v>0</v>
      </c>
      <c r="K239" s="10">
        <v>246367.88</v>
      </c>
      <c r="L239" s="10">
        <v>1037.6199999999999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246367.88</v>
      </c>
      <c r="T239" s="10">
        <v>272897.82</v>
      </c>
      <c r="U239" s="10">
        <v>1174.18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274072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0</v>
      </c>
      <c r="AT239" s="10">
        <v>0</v>
      </c>
      <c r="AU239" s="10">
        <f t="shared" si="3"/>
        <v>0</v>
      </c>
      <c r="AV239" s="10">
        <v>97510.41</v>
      </c>
      <c r="AW239" s="10">
        <v>274072</v>
      </c>
      <c r="AX239" s="11">
        <v>94</v>
      </c>
      <c r="AY239" s="11">
        <v>300</v>
      </c>
      <c r="AZ239" s="10">
        <v>1092000</v>
      </c>
      <c r="BA239" s="10">
        <v>255181.62</v>
      </c>
      <c r="BB239" s="12">
        <v>88.3</v>
      </c>
      <c r="BC239" s="12">
        <v>85.250198678102294</v>
      </c>
      <c r="BD239" s="12">
        <v>9.4</v>
      </c>
      <c r="BE239" s="12"/>
      <c r="BF239" s="8" t="s">
        <v>265</v>
      </c>
      <c r="BG239" s="5"/>
      <c r="BH239" s="8" t="s">
        <v>76</v>
      </c>
      <c r="BI239" s="8" t="s">
        <v>83</v>
      </c>
      <c r="BJ239" s="8" t="s">
        <v>471</v>
      </c>
      <c r="BK239" s="8" t="s">
        <v>84</v>
      </c>
      <c r="BL239" s="6" t="s">
        <v>80</v>
      </c>
      <c r="BM239" s="12">
        <v>1916933.28787488</v>
      </c>
      <c r="BN239" s="6" t="s">
        <v>81</v>
      </c>
      <c r="BO239" s="12"/>
      <c r="BP239" s="13">
        <v>38881</v>
      </c>
      <c r="BQ239" s="13">
        <v>48006</v>
      </c>
      <c r="BR239" s="12">
        <v>86099.94</v>
      </c>
      <c r="BS239" s="12">
        <v>97.72</v>
      </c>
      <c r="BT239" s="12">
        <v>45.69</v>
      </c>
    </row>
    <row r="240" spans="1:72" s="1" customFormat="1" ht="18.2" customHeight="1" x14ac:dyDescent="0.15">
      <c r="A240" s="14">
        <v>238</v>
      </c>
      <c r="B240" s="15" t="s">
        <v>114</v>
      </c>
      <c r="C240" s="15" t="s">
        <v>73</v>
      </c>
      <c r="D240" s="16">
        <v>45078</v>
      </c>
      <c r="E240" s="17" t="s">
        <v>472</v>
      </c>
      <c r="F240" s="18">
        <v>178</v>
      </c>
      <c r="G240" s="18">
        <v>177</v>
      </c>
      <c r="H240" s="19">
        <v>46251.38</v>
      </c>
      <c r="I240" s="19">
        <v>30370.51</v>
      </c>
      <c r="J240" s="19">
        <v>0</v>
      </c>
      <c r="K240" s="19">
        <v>76621.89</v>
      </c>
      <c r="L240" s="19">
        <v>318.75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19">
        <v>76621.89</v>
      </c>
      <c r="T240" s="19">
        <v>91543.44</v>
      </c>
      <c r="U240" s="19">
        <v>366.16</v>
      </c>
      <c r="V240" s="19">
        <v>0</v>
      </c>
      <c r="W240" s="19">
        <v>0</v>
      </c>
      <c r="X240" s="19">
        <v>0</v>
      </c>
      <c r="Y240" s="19">
        <v>0</v>
      </c>
      <c r="Z240" s="19">
        <v>0</v>
      </c>
      <c r="AA240" s="19">
        <v>91909.6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>
        <v>0</v>
      </c>
      <c r="AT240" s="19">
        <v>0</v>
      </c>
      <c r="AU240" s="19">
        <f t="shared" si="3"/>
        <v>0</v>
      </c>
      <c r="AV240" s="19">
        <v>30689.26</v>
      </c>
      <c r="AW240" s="19">
        <v>91909.6</v>
      </c>
      <c r="AX240" s="20">
        <v>97</v>
      </c>
      <c r="AY240" s="20">
        <v>300</v>
      </c>
      <c r="AZ240" s="19">
        <v>320000</v>
      </c>
      <c r="BA240" s="19">
        <v>78391.960000000006</v>
      </c>
      <c r="BB240" s="21">
        <v>90</v>
      </c>
      <c r="BC240" s="21">
        <v>87.967823485979906</v>
      </c>
      <c r="BD240" s="21">
        <v>9.5</v>
      </c>
      <c r="BE240" s="21"/>
      <c r="BF240" s="17" t="s">
        <v>75</v>
      </c>
      <c r="BG240" s="14"/>
      <c r="BH240" s="17" t="s">
        <v>116</v>
      </c>
      <c r="BI240" s="17" t="s">
        <v>144</v>
      </c>
      <c r="BJ240" s="17" t="s">
        <v>128</v>
      </c>
      <c r="BK240" s="17" t="s">
        <v>84</v>
      </c>
      <c r="BL240" s="15" t="s">
        <v>80</v>
      </c>
      <c r="BM240" s="21">
        <v>596177.76278663997</v>
      </c>
      <c r="BN240" s="15" t="s">
        <v>81</v>
      </c>
      <c r="BO240" s="21"/>
      <c r="BP240" s="22">
        <v>38884</v>
      </c>
      <c r="BQ240" s="22">
        <v>48009</v>
      </c>
      <c r="BR240" s="21">
        <v>39356.639999999999</v>
      </c>
      <c r="BS240" s="21">
        <v>54.44</v>
      </c>
      <c r="BT240" s="21">
        <v>45.64</v>
      </c>
    </row>
    <row r="241" spans="1:72" s="1" customFormat="1" ht="18.2" customHeight="1" x14ac:dyDescent="0.15">
      <c r="A241" s="5">
        <v>239</v>
      </c>
      <c r="B241" s="6" t="s">
        <v>114</v>
      </c>
      <c r="C241" s="6" t="s">
        <v>73</v>
      </c>
      <c r="D241" s="7">
        <v>45078</v>
      </c>
      <c r="E241" s="8" t="s">
        <v>473</v>
      </c>
      <c r="F241" s="9">
        <v>169</v>
      </c>
      <c r="G241" s="9">
        <v>168</v>
      </c>
      <c r="H241" s="10">
        <v>54967.99</v>
      </c>
      <c r="I241" s="10">
        <v>35227.67</v>
      </c>
      <c r="J241" s="10">
        <v>0</v>
      </c>
      <c r="K241" s="10">
        <v>90195.66</v>
      </c>
      <c r="L241" s="10">
        <v>378.81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90195.66</v>
      </c>
      <c r="T241" s="10">
        <v>102333.25</v>
      </c>
      <c r="U241" s="10">
        <v>435.16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102768.41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f t="shared" si="3"/>
        <v>0</v>
      </c>
      <c r="AV241" s="10">
        <v>35606.480000000003</v>
      </c>
      <c r="AW241" s="10">
        <v>102768.41</v>
      </c>
      <c r="AX241" s="11">
        <v>97</v>
      </c>
      <c r="AY241" s="11">
        <v>300</v>
      </c>
      <c r="AZ241" s="10">
        <v>380300</v>
      </c>
      <c r="BA241" s="10">
        <v>93163.95</v>
      </c>
      <c r="BB241" s="12">
        <v>89.99</v>
      </c>
      <c r="BC241" s="12">
        <v>87.122834995725299</v>
      </c>
      <c r="BD241" s="12">
        <v>9.5</v>
      </c>
      <c r="BE241" s="12"/>
      <c r="BF241" s="8" t="s">
        <v>75</v>
      </c>
      <c r="BG241" s="5"/>
      <c r="BH241" s="8" t="s">
        <v>116</v>
      </c>
      <c r="BI241" s="8" t="s">
        <v>144</v>
      </c>
      <c r="BJ241" s="8" t="s">
        <v>300</v>
      </c>
      <c r="BK241" s="8" t="s">
        <v>84</v>
      </c>
      <c r="BL241" s="6" t="s">
        <v>80</v>
      </c>
      <c r="BM241" s="12">
        <v>701792.22663216002</v>
      </c>
      <c r="BN241" s="6" t="s">
        <v>81</v>
      </c>
      <c r="BO241" s="12"/>
      <c r="BP241" s="13">
        <v>38884</v>
      </c>
      <c r="BQ241" s="13">
        <v>48009</v>
      </c>
      <c r="BR241" s="12">
        <v>42910.59</v>
      </c>
      <c r="BS241" s="12">
        <v>64.7</v>
      </c>
      <c r="BT241" s="12">
        <v>45.64</v>
      </c>
    </row>
    <row r="242" spans="1:72" s="1" customFormat="1" ht="18.2" customHeight="1" x14ac:dyDescent="0.15">
      <c r="A242" s="14">
        <v>240</v>
      </c>
      <c r="B242" s="15" t="s">
        <v>114</v>
      </c>
      <c r="C242" s="15" t="s">
        <v>73</v>
      </c>
      <c r="D242" s="16">
        <v>45078</v>
      </c>
      <c r="E242" s="17" t="s">
        <v>474</v>
      </c>
      <c r="F242" s="18">
        <v>162</v>
      </c>
      <c r="G242" s="18">
        <v>161</v>
      </c>
      <c r="H242" s="19">
        <v>77328.2</v>
      </c>
      <c r="I242" s="19">
        <v>48550.01</v>
      </c>
      <c r="J242" s="19">
        <v>0</v>
      </c>
      <c r="K242" s="19">
        <v>125878.21</v>
      </c>
      <c r="L242" s="19">
        <v>532.9</v>
      </c>
      <c r="M242" s="19">
        <v>0</v>
      </c>
      <c r="N242" s="19">
        <v>0</v>
      </c>
      <c r="O242" s="19">
        <v>0</v>
      </c>
      <c r="P242" s="19">
        <v>0</v>
      </c>
      <c r="Q242" s="19">
        <v>0</v>
      </c>
      <c r="R242" s="19">
        <v>0</v>
      </c>
      <c r="S242" s="19">
        <v>125878.21</v>
      </c>
      <c r="T242" s="19">
        <v>136909.51</v>
      </c>
      <c r="U242" s="19">
        <v>612.17999999999995</v>
      </c>
      <c r="V242" s="19">
        <v>0</v>
      </c>
      <c r="W242" s="19">
        <v>0</v>
      </c>
      <c r="X242" s="19">
        <v>0</v>
      </c>
      <c r="Y242" s="19">
        <v>0</v>
      </c>
      <c r="Z242" s="19">
        <v>0</v>
      </c>
      <c r="AA242" s="19">
        <v>137521.69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>
        <v>0</v>
      </c>
      <c r="AT242" s="19">
        <v>0</v>
      </c>
      <c r="AU242" s="19">
        <f t="shared" si="3"/>
        <v>0</v>
      </c>
      <c r="AV242" s="19">
        <v>49082.91</v>
      </c>
      <c r="AW242" s="19">
        <v>137521.69</v>
      </c>
      <c r="AX242" s="20">
        <v>97</v>
      </c>
      <c r="AY242" s="20">
        <v>300</v>
      </c>
      <c r="AZ242" s="19">
        <v>535000</v>
      </c>
      <c r="BA242" s="19">
        <v>131061.56</v>
      </c>
      <c r="BB242" s="21">
        <v>89.99</v>
      </c>
      <c r="BC242" s="21">
        <v>86.430987986866597</v>
      </c>
      <c r="BD242" s="21">
        <v>9.5</v>
      </c>
      <c r="BE242" s="21"/>
      <c r="BF242" s="17" t="s">
        <v>75</v>
      </c>
      <c r="BG242" s="14"/>
      <c r="BH242" s="17" t="s">
        <v>76</v>
      </c>
      <c r="BI242" s="17" t="s">
        <v>83</v>
      </c>
      <c r="BJ242" s="17" t="s">
        <v>408</v>
      </c>
      <c r="BK242" s="17" t="s">
        <v>84</v>
      </c>
      <c r="BL242" s="15" t="s">
        <v>80</v>
      </c>
      <c r="BM242" s="21">
        <v>979430.15529095998</v>
      </c>
      <c r="BN242" s="15" t="s">
        <v>81</v>
      </c>
      <c r="BO242" s="21"/>
      <c r="BP242" s="22">
        <v>38884</v>
      </c>
      <c r="BQ242" s="22">
        <v>48009</v>
      </c>
      <c r="BR242" s="21">
        <v>53745.34</v>
      </c>
      <c r="BS242" s="21">
        <v>91.02</v>
      </c>
      <c r="BT242" s="21">
        <v>45.64</v>
      </c>
    </row>
    <row r="243" spans="1:72" s="1" customFormat="1" ht="18.2" customHeight="1" x14ac:dyDescent="0.15">
      <c r="A243" s="5">
        <v>241</v>
      </c>
      <c r="B243" s="6" t="s">
        <v>114</v>
      </c>
      <c r="C243" s="6" t="s">
        <v>73</v>
      </c>
      <c r="D243" s="7">
        <v>45078</v>
      </c>
      <c r="E243" s="8" t="s">
        <v>475</v>
      </c>
      <c r="F243" s="9">
        <v>166</v>
      </c>
      <c r="G243" s="9">
        <v>165</v>
      </c>
      <c r="H243" s="10">
        <v>63875.91</v>
      </c>
      <c r="I243" s="10">
        <v>40589.24</v>
      </c>
      <c r="J243" s="10">
        <v>0</v>
      </c>
      <c r="K243" s="10">
        <v>104465.15</v>
      </c>
      <c r="L243" s="10">
        <v>440.24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104465.15</v>
      </c>
      <c r="T243" s="10">
        <v>115898.61</v>
      </c>
      <c r="U243" s="10">
        <v>505.68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10">
        <v>116404.29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>
        <v>0</v>
      </c>
      <c r="AT243" s="10">
        <v>0</v>
      </c>
      <c r="AU243" s="10">
        <f t="shared" si="3"/>
        <v>0</v>
      </c>
      <c r="AV243" s="10">
        <v>41029.480000000003</v>
      </c>
      <c r="AW243" s="10">
        <v>116404.29</v>
      </c>
      <c r="AX243" s="11">
        <v>97</v>
      </c>
      <c r="AY243" s="11">
        <v>300</v>
      </c>
      <c r="AZ243" s="10">
        <v>442000</v>
      </c>
      <c r="BA243" s="10">
        <v>108265.93</v>
      </c>
      <c r="BB243" s="12">
        <v>90</v>
      </c>
      <c r="BC243" s="12">
        <v>86.8404631078309</v>
      </c>
      <c r="BD243" s="12">
        <v>9.5</v>
      </c>
      <c r="BE243" s="12"/>
      <c r="BF243" s="8" t="s">
        <v>75</v>
      </c>
      <c r="BG243" s="5"/>
      <c r="BH243" s="8" t="s">
        <v>76</v>
      </c>
      <c r="BI243" s="8" t="s">
        <v>77</v>
      </c>
      <c r="BJ243" s="8" t="s">
        <v>169</v>
      </c>
      <c r="BK243" s="8" t="s">
        <v>84</v>
      </c>
      <c r="BL243" s="6" t="s">
        <v>80</v>
      </c>
      <c r="BM243" s="12">
        <v>812819.93195640005</v>
      </c>
      <c r="BN243" s="6" t="s">
        <v>81</v>
      </c>
      <c r="BO243" s="12"/>
      <c r="BP243" s="13">
        <v>38889</v>
      </c>
      <c r="BQ243" s="13">
        <v>48014</v>
      </c>
      <c r="BR243" s="12">
        <v>52827.08</v>
      </c>
      <c r="BS243" s="12">
        <v>75.19</v>
      </c>
      <c r="BT243" s="12">
        <v>45.64</v>
      </c>
    </row>
    <row r="244" spans="1:72" s="1" customFormat="1" ht="18.2" customHeight="1" x14ac:dyDescent="0.15">
      <c r="A244" s="14">
        <v>242</v>
      </c>
      <c r="B244" s="15" t="s">
        <v>114</v>
      </c>
      <c r="C244" s="15" t="s">
        <v>73</v>
      </c>
      <c r="D244" s="16">
        <v>45078</v>
      </c>
      <c r="E244" s="17" t="s">
        <v>476</v>
      </c>
      <c r="F244" s="18">
        <v>146</v>
      </c>
      <c r="G244" s="18">
        <v>145</v>
      </c>
      <c r="H244" s="19">
        <v>47430.42</v>
      </c>
      <c r="I244" s="19">
        <v>29080.1</v>
      </c>
      <c r="J244" s="19">
        <v>0</v>
      </c>
      <c r="K244" s="19">
        <v>76510.52</v>
      </c>
      <c r="L244" s="19">
        <v>336.69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76510.52</v>
      </c>
      <c r="T244" s="19">
        <v>74898.17</v>
      </c>
      <c r="U244" s="19">
        <v>375.49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75273.66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0</v>
      </c>
      <c r="AT244" s="19">
        <v>0</v>
      </c>
      <c r="AU244" s="19">
        <f t="shared" si="3"/>
        <v>0</v>
      </c>
      <c r="AV244" s="19">
        <v>29416.79</v>
      </c>
      <c r="AW244" s="19">
        <v>75273.66</v>
      </c>
      <c r="AX244" s="20">
        <v>95</v>
      </c>
      <c r="AY244" s="20">
        <v>300</v>
      </c>
      <c r="AZ244" s="19">
        <v>333900</v>
      </c>
      <c r="BA244" s="19">
        <v>81513.8</v>
      </c>
      <c r="BB244" s="21">
        <v>89.99</v>
      </c>
      <c r="BC244" s="21">
        <v>84.466454696014694</v>
      </c>
      <c r="BD244" s="21">
        <v>9.5</v>
      </c>
      <c r="BE244" s="21"/>
      <c r="BF244" s="17" t="s">
        <v>265</v>
      </c>
      <c r="BG244" s="14"/>
      <c r="BH244" s="17" t="s">
        <v>116</v>
      </c>
      <c r="BI244" s="17" t="s">
        <v>133</v>
      </c>
      <c r="BJ244" s="17" t="s">
        <v>134</v>
      </c>
      <c r="BK244" s="17" t="s">
        <v>84</v>
      </c>
      <c r="BL244" s="15" t="s">
        <v>80</v>
      </c>
      <c r="BM244" s="21">
        <v>595311.21776351996</v>
      </c>
      <c r="BN244" s="15" t="s">
        <v>81</v>
      </c>
      <c r="BO244" s="21"/>
      <c r="BP244" s="22">
        <v>38828</v>
      </c>
      <c r="BQ244" s="22">
        <v>47953</v>
      </c>
      <c r="BR244" s="21">
        <v>32127.68</v>
      </c>
      <c r="BS244" s="21">
        <v>56.61</v>
      </c>
      <c r="BT244" s="21">
        <v>45.48</v>
      </c>
    </row>
    <row r="245" spans="1:72" s="1" customFormat="1" ht="18.2" customHeight="1" x14ac:dyDescent="0.15">
      <c r="A245" s="5">
        <v>243</v>
      </c>
      <c r="B245" s="6" t="s">
        <v>114</v>
      </c>
      <c r="C245" s="6" t="s">
        <v>73</v>
      </c>
      <c r="D245" s="7">
        <v>45078</v>
      </c>
      <c r="E245" s="8" t="s">
        <v>477</v>
      </c>
      <c r="F245" s="9">
        <v>173</v>
      </c>
      <c r="G245" s="9">
        <v>172</v>
      </c>
      <c r="H245" s="10">
        <v>49131.11</v>
      </c>
      <c r="I245" s="10">
        <v>31835.66</v>
      </c>
      <c r="J245" s="10">
        <v>0</v>
      </c>
      <c r="K245" s="10">
        <v>80966.77</v>
      </c>
      <c r="L245" s="10">
        <v>338.57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80966.77</v>
      </c>
      <c r="T245" s="10">
        <v>94025.32</v>
      </c>
      <c r="U245" s="10">
        <v>388.95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94414.27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v>0</v>
      </c>
      <c r="AU245" s="10">
        <f t="shared" si="3"/>
        <v>0</v>
      </c>
      <c r="AV245" s="10">
        <v>32174.23</v>
      </c>
      <c r="AW245" s="10">
        <v>94414.27</v>
      </c>
      <c r="AX245" s="11">
        <v>97</v>
      </c>
      <c r="AY245" s="11">
        <v>300</v>
      </c>
      <c r="AZ245" s="10">
        <v>340000</v>
      </c>
      <c r="BA245" s="10">
        <v>83269.429999999993</v>
      </c>
      <c r="BB245" s="12">
        <v>90</v>
      </c>
      <c r="BC245" s="12">
        <v>87.511218702950202</v>
      </c>
      <c r="BD245" s="12">
        <v>9.5</v>
      </c>
      <c r="BE245" s="12"/>
      <c r="BF245" s="8" t="s">
        <v>265</v>
      </c>
      <c r="BG245" s="5"/>
      <c r="BH245" s="8" t="s">
        <v>334</v>
      </c>
      <c r="BI245" s="8" t="s">
        <v>335</v>
      </c>
      <c r="BJ245" s="8" t="s">
        <v>336</v>
      </c>
      <c r="BK245" s="8" t="s">
        <v>84</v>
      </c>
      <c r="BL245" s="6" t="s">
        <v>80</v>
      </c>
      <c r="BM245" s="12">
        <v>629984.30081351998</v>
      </c>
      <c r="BN245" s="6" t="s">
        <v>81</v>
      </c>
      <c r="BO245" s="12"/>
      <c r="BP245" s="13">
        <v>38894</v>
      </c>
      <c r="BQ245" s="13">
        <v>48019</v>
      </c>
      <c r="BR245" s="12">
        <v>44568.1</v>
      </c>
      <c r="BS245" s="12">
        <v>57.83</v>
      </c>
      <c r="BT245" s="12">
        <v>45.63</v>
      </c>
    </row>
    <row r="246" spans="1:72" s="1" customFormat="1" ht="18.2" customHeight="1" x14ac:dyDescent="0.15">
      <c r="A246" s="14">
        <v>244</v>
      </c>
      <c r="B246" s="15" t="s">
        <v>114</v>
      </c>
      <c r="C246" s="15" t="s">
        <v>73</v>
      </c>
      <c r="D246" s="16">
        <v>45078</v>
      </c>
      <c r="E246" s="17" t="s">
        <v>478</v>
      </c>
      <c r="F246" s="18">
        <v>174</v>
      </c>
      <c r="G246" s="18">
        <v>173</v>
      </c>
      <c r="H246" s="19">
        <v>132841.60999999999</v>
      </c>
      <c r="I246" s="19">
        <v>87194.92</v>
      </c>
      <c r="J246" s="19">
        <v>0</v>
      </c>
      <c r="K246" s="19">
        <v>220036.53</v>
      </c>
      <c r="L246" s="19">
        <v>919.6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220036.53</v>
      </c>
      <c r="T246" s="19">
        <v>253532.41</v>
      </c>
      <c r="U246" s="19">
        <v>1040.5899999999999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254573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0</v>
      </c>
      <c r="AT246" s="19">
        <v>0</v>
      </c>
      <c r="AU246" s="19">
        <f t="shared" si="3"/>
        <v>0</v>
      </c>
      <c r="AV246" s="19">
        <v>88114.52</v>
      </c>
      <c r="AW246" s="19">
        <v>254573</v>
      </c>
      <c r="AX246" s="20">
        <v>97</v>
      </c>
      <c r="AY246" s="20">
        <v>300</v>
      </c>
      <c r="AZ246" s="19">
        <v>923500</v>
      </c>
      <c r="BA246" s="19">
        <v>226152.31</v>
      </c>
      <c r="BB246" s="21">
        <v>90</v>
      </c>
      <c r="BC246" s="21">
        <v>87.566152651723996</v>
      </c>
      <c r="BD246" s="21">
        <v>9.4</v>
      </c>
      <c r="BE246" s="21"/>
      <c r="BF246" s="17" t="s">
        <v>265</v>
      </c>
      <c r="BG246" s="14"/>
      <c r="BH246" s="17" t="s">
        <v>76</v>
      </c>
      <c r="BI246" s="17" t="s">
        <v>141</v>
      </c>
      <c r="BJ246" s="17" t="s">
        <v>339</v>
      </c>
      <c r="BK246" s="17" t="s">
        <v>84</v>
      </c>
      <c r="BL246" s="15" t="s">
        <v>80</v>
      </c>
      <c r="BM246" s="21">
        <v>1712054.9517472801</v>
      </c>
      <c r="BN246" s="15" t="s">
        <v>81</v>
      </c>
      <c r="BO246" s="21"/>
      <c r="BP246" s="22">
        <v>38896</v>
      </c>
      <c r="BQ246" s="22">
        <v>48021</v>
      </c>
      <c r="BR246" s="21">
        <v>81055.05</v>
      </c>
      <c r="BS246" s="21">
        <v>86.6</v>
      </c>
      <c r="BT246" s="21">
        <v>45.66</v>
      </c>
    </row>
    <row r="247" spans="1:72" s="1" customFormat="1" ht="18.2" customHeight="1" x14ac:dyDescent="0.15">
      <c r="A247" s="5">
        <v>245</v>
      </c>
      <c r="B247" s="6" t="s">
        <v>114</v>
      </c>
      <c r="C247" s="6" t="s">
        <v>73</v>
      </c>
      <c r="D247" s="7">
        <v>45078</v>
      </c>
      <c r="E247" s="8" t="s">
        <v>479</v>
      </c>
      <c r="F247" s="9">
        <v>191</v>
      </c>
      <c r="G247" s="9">
        <v>190</v>
      </c>
      <c r="H247" s="10">
        <v>26414.25</v>
      </c>
      <c r="I247" s="10">
        <v>58844.02</v>
      </c>
      <c r="J247" s="10">
        <v>0</v>
      </c>
      <c r="K247" s="10">
        <v>85258.27</v>
      </c>
      <c r="L247" s="10">
        <v>598.6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85258.27</v>
      </c>
      <c r="T247" s="10">
        <v>95428.61</v>
      </c>
      <c r="U247" s="10">
        <v>209.11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95637.72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v>0</v>
      </c>
      <c r="AU247" s="10">
        <f t="shared" si="3"/>
        <v>0</v>
      </c>
      <c r="AV247" s="10">
        <v>59442.62</v>
      </c>
      <c r="AW247" s="10">
        <v>95637.72</v>
      </c>
      <c r="AX247" s="11">
        <v>38</v>
      </c>
      <c r="AY247" s="11">
        <v>240</v>
      </c>
      <c r="AZ247" s="10">
        <v>354000</v>
      </c>
      <c r="BA247" s="10">
        <v>86651.46</v>
      </c>
      <c r="BB247" s="12">
        <v>89.99</v>
      </c>
      <c r="BC247" s="12">
        <v>88.543132652352298</v>
      </c>
      <c r="BD247" s="12">
        <v>9.5</v>
      </c>
      <c r="BE247" s="12"/>
      <c r="BF247" s="8" t="s">
        <v>75</v>
      </c>
      <c r="BG247" s="5"/>
      <c r="BH247" s="8" t="s">
        <v>116</v>
      </c>
      <c r="BI247" s="8" t="s">
        <v>144</v>
      </c>
      <c r="BJ247" s="8" t="s">
        <v>118</v>
      </c>
      <c r="BK247" s="8" t="s">
        <v>84</v>
      </c>
      <c r="BL247" s="6" t="s">
        <v>80</v>
      </c>
      <c r="BM247" s="12">
        <v>663375.50101751997</v>
      </c>
      <c r="BN247" s="6" t="s">
        <v>81</v>
      </c>
      <c r="BO247" s="12"/>
      <c r="BP247" s="13">
        <v>38905</v>
      </c>
      <c r="BQ247" s="13">
        <v>46205</v>
      </c>
      <c r="BR247" s="12">
        <v>43531.54</v>
      </c>
      <c r="BS247" s="12">
        <v>57.36</v>
      </c>
      <c r="BT247" s="12">
        <v>45.56</v>
      </c>
    </row>
    <row r="248" spans="1:72" s="1" customFormat="1" ht="18.2" customHeight="1" x14ac:dyDescent="0.15">
      <c r="A248" s="14">
        <v>246</v>
      </c>
      <c r="B248" s="15" t="s">
        <v>114</v>
      </c>
      <c r="C248" s="15" t="s">
        <v>73</v>
      </c>
      <c r="D248" s="16">
        <v>45078</v>
      </c>
      <c r="E248" s="17" t="s">
        <v>480</v>
      </c>
      <c r="F248" s="18">
        <v>142</v>
      </c>
      <c r="G248" s="18">
        <v>141</v>
      </c>
      <c r="H248" s="19">
        <v>51475.38</v>
      </c>
      <c r="I248" s="19">
        <v>29744.04</v>
      </c>
      <c r="J248" s="19">
        <v>0</v>
      </c>
      <c r="K248" s="19">
        <v>81219.42</v>
      </c>
      <c r="L248" s="19">
        <v>349.56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19">
        <v>81219.42</v>
      </c>
      <c r="T248" s="19">
        <v>77759.899999999994</v>
      </c>
      <c r="U248" s="19">
        <v>407.51</v>
      </c>
      <c r="V248" s="19">
        <v>0</v>
      </c>
      <c r="W248" s="19">
        <v>0</v>
      </c>
      <c r="X248" s="19">
        <v>0</v>
      </c>
      <c r="Y248" s="19">
        <v>0</v>
      </c>
      <c r="Z248" s="19">
        <v>0</v>
      </c>
      <c r="AA248" s="19">
        <v>78167.41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0</v>
      </c>
      <c r="AT248" s="19">
        <v>0</v>
      </c>
      <c r="AU248" s="19">
        <f t="shared" si="3"/>
        <v>0</v>
      </c>
      <c r="AV248" s="19">
        <v>30093.599999999999</v>
      </c>
      <c r="AW248" s="19">
        <v>78167.41</v>
      </c>
      <c r="AX248" s="20">
        <v>98</v>
      </c>
      <c r="AY248" s="20">
        <v>300</v>
      </c>
      <c r="AZ248" s="19">
        <v>354000</v>
      </c>
      <c r="BA248" s="19">
        <v>86651.46</v>
      </c>
      <c r="BB248" s="21">
        <v>89.99</v>
      </c>
      <c r="BC248" s="21">
        <v>84.3486723224283</v>
      </c>
      <c r="BD248" s="21">
        <v>9.5</v>
      </c>
      <c r="BE248" s="21"/>
      <c r="BF248" s="17" t="s">
        <v>265</v>
      </c>
      <c r="BG248" s="14"/>
      <c r="BH248" s="17" t="s">
        <v>116</v>
      </c>
      <c r="BI248" s="17" t="s">
        <v>144</v>
      </c>
      <c r="BJ248" s="17" t="s">
        <v>118</v>
      </c>
      <c r="BK248" s="17" t="s">
        <v>84</v>
      </c>
      <c r="BL248" s="15" t="s">
        <v>80</v>
      </c>
      <c r="BM248" s="21">
        <v>631950.11386992002</v>
      </c>
      <c r="BN248" s="15" t="s">
        <v>81</v>
      </c>
      <c r="BO248" s="21"/>
      <c r="BP248" s="22">
        <v>38905</v>
      </c>
      <c r="BQ248" s="22">
        <v>48030</v>
      </c>
      <c r="BR248" s="21">
        <v>32660.14</v>
      </c>
      <c r="BS248" s="21">
        <v>60.17</v>
      </c>
      <c r="BT248" s="21">
        <v>45.61</v>
      </c>
    </row>
    <row r="249" spans="1:72" s="1" customFormat="1" ht="18.2" customHeight="1" x14ac:dyDescent="0.15">
      <c r="A249" s="5">
        <v>247</v>
      </c>
      <c r="B249" s="6" t="s">
        <v>114</v>
      </c>
      <c r="C249" s="6" t="s">
        <v>73</v>
      </c>
      <c r="D249" s="7">
        <v>45078</v>
      </c>
      <c r="E249" s="8" t="s">
        <v>481</v>
      </c>
      <c r="F249" s="9">
        <v>192</v>
      </c>
      <c r="G249" s="9">
        <v>191</v>
      </c>
      <c r="H249" s="10">
        <v>59609.88</v>
      </c>
      <c r="I249" s="10">
        <v>39881.99</v>
      </c>
      <c r="J249" s="10">
        <v>0</v>
      </c>
      <c r="K249" s="10">
        <v>99491.87</v>
      </c>
      <c r="L249" s="10">
        <v>404.8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99491.87</v>
      </c>
      <c r="T249" s="10">
        <v>127819.37</v>
      </c>
      <c r="U249" s="10">
        <v>471.91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128291.28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>
        <v>0</v>
      </c>
      <c r="AT249" s="10">
        <v>0</v>
      </c>
      <c r="AU249" s="10">
        <f t="shared" si="3"/>
        <v>0</v>
      </c>
      <c r="AV249" s="10">
        <v>40286.79</v>
      </c>
      <c r="AW249" s="10">
        <v>128291.28</v>
      </c>
      <c r="AX249" s="11">
        <v>98</v>
      </c>
      <c r="AY249" s="11">
        <v>300</v>
      </c>
      <c r="AZ249" s="10">
        <v>414000</v>
      </c>
      <c r="BA249" s="10">
        <v>100344.93</v>
      </c>
      <c r="BB249" s="12">
        <v>89.13</v>
      </c>
      <c r="BC249" s="12">
        <v>88.372281221383105</v>
      </c>
      <c r="BD249" s="12">
        <v>9.5</v>
      </c>
      <c r="BE249" s="12"/>
      <c r="BF249" s="8" t="s">
        <v>75</v>
      </c>
      <c r="BG249" s="5"/>
      <c r="BH249" s="8" t="s">
        <v>116</v>
      </c>
      <c r="BI249" s="8" t="s">
        <v>133</v>
      </c>
      <c r="BJ249" s="8" t="s">
        <v>134</v>
      </c>
      <c r="BK249" s="8" t="s">
        <v>84</v>
      </c>
      <c r="BL249" s="6" t="s">
        <v>80</v>
      </c>
      <c r="BM249" s="12">
        <v>774123.95429112006</v>
      </c>
      <c r="BN249" s="6" t="s">
        <v>81</v>
      </c>
      <c r="BO249" s="12"/>
      <c r="BP249" s="13">
        <v>38909</v>
      </c>
      <c r="BQ249" s="13">
        <v>48034</v>
      </c>
      <c r="BR249" s="12">
        <v>49905.84</v>
      </c>
      <c r="BS249" s="12">
        <v>69.680000000000007</v>
      </c>
      <c r="BT249" s="12">
        <v>45.6</v>
      </c>
    </row>
    <row r="250" spans="1:72" s="1" customFormat="1" ht="18.2" customHeight="1" x14ac:dyDescent="0.15">
      <c r="A250" s="14">
        <v>248</v>
      </c>
      <c r="B250" s="15" t="s">
        <v>482</v>
      </c>
      <c r="C250" s="15" t="s">
        <v>73</v>
      </c>
      <c r="D250" s="16">
        <v>45078</v>
      </c>
      <c r="E250" s="17" t="s">
        <v>483</v>
      </c>
      <c r="F250" s="18">
        <v>139</v>
      </c>
      <c r="G250" s="18">
        <v>139</v>
      </c>
      <c r="H250" s="19">
        <v>157343.14358900001</v>
      </c>
      <c r="I250" s="19">
        <v>157342.95000000001</v>
      </c>
      <c r="J250" s="19">
        <v>0</v>
      </c>
      <c r="K250" s="19">
        <v>157343.14358900001</v>
      </c>
      <c r="L250" s="19">
        <v>0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R250" s="19">
        <v>0</v>
      </c>
      <c r="S250" s="19">
        <v>157343.14358900001</v>
      </c>
      <c r="T250" s="19">
        <v>142314.69</v>
      </c>
      <c r="U250" s="19">
        <v>0</v>
      </c>
      <c r="V250" s="19">
        <v>0</v>
      </c>
      <c r="W250" s="19">
        <v>0</v>
      </c>
      <c r="X250" s="19">
        <v>0</v>
      </c>
      <c r="Y250" s="19">
        <v>0</v>
      </c>
      <c r="Z250" s="19">
        <v>0</v>
      </c>
      <c r="AA250" s="19">
        <v>142314.69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>
        <v>0</v>
      </c>
      <c r="AT250" s="19">
        <v>0</v>
      </c>
      <c r="AU250" s="19">
        <f t="shared" si="3"/>
        <v>0</v>
      </c>
      <c r="AV250" s="19">
        <v>157342.95000000001</v>
      </c>
      <c r="AW250" s="19">
        <v>142314.69</v>
      </c>
      <c r="AX250" s="20">
        <v>0</v>
      </c>
      <c r="AY250" s="20">
        <v>240</v>
      </c>
      <c r="AZ250" s="19">
        <v>811537.5</v>
      </c>
      <c r="BA250" s="19">
        <v>188446.8</v>
      </c>
      <c r="BB250" s="21">
        <v>72</v>
      </c>
      <c r="BC250" s="21">
        <v>60.116204352676696</v>
      </c>
      <c r="BD250" s="21">
        <v>12.5</v>
      </c>
      <c r="BE250" s="21"/>
      <c r="BF250" s="17" t="s">
        <v>75</v>
      </c>
      <c r="BG250" s="14"/>
      <c r="BH250" s="17" t="s">
        <v>100</v>
      </c>
      <c r="BI250" s="17" t="s">
        <v>338</v>
      </c>
      <c r="BJ250" s="17" t="s">
        <v>484</v>
      </c>
      <c r="BK250" s="17" t="s">
        <v>84</v>
      </c>
      <c r="BL250" s="15" t="s">
        <v>80</v>
      </c>
      <c r="BM250" s="21">
        <v>1224251.75540185</v>
      </c>
      <c r="BN250" s="15" t="s">
        <v>81</v>
      </c>
      <c r="BO250" s="21"/>
      <c r="BP250" s="22">
        <v>37364</v>
      </c>
      <c r="BQ250" s="22">
        <v>44682</v>
      </c>
      <c r="BR250" s="21">
        <v>41993</v>
      </c>
      <c r="BS250" s="21">
        <v>0</v>
      </c>
      <c r="BT250" s="21">
        <v>0</v>
      </c>
    </row>
    <row r="251" spans="1:72" s="1" customFormat="1" ht="18.2" customHeight="1" x14ac:dyDescent="0.15">
      <c r="A251" s="5">
        <v>249</v>
      </c>
      <c r="B251" s="6" t="s">
        <v>485</v>
      </c>
      <c r="C251" s="6" t="s">
        <v>73</v>
      </c>
      <c r="D251" s="7">
        <v>45078</v>
      </c>
      <c r="E251" s="8" t="s">
        <v>486</v>
      </c>
      <c r="F251" s="9">
        <v>145</v>
      </c>
      <c r="G251" s="9">
        <v>144</v>
      </c>
      <c r="H251" s="10">
        <v>52769.722999999998</v>
      </c>
      <c r="I251" s="10">
        <v>287607.40000000002</v>
      </c>
      <c r="J251" s="10">
        <v>0</v>
      </c>
      <c r="K251" s="10">
        <v>340377.12300000002</v>
      </c>
      <c r="L251" s="10">
        <v>3392.53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340377.12300000002</v>
      </c>
      <c r="T251" s="10">
        <v>263644.14</v>
      </c>
      <c r="U251" s="10">
        <v>428.75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264072.89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f t="shared" si="3"/>
        <v>0</v>
      </c>
      <c r="AV251" s="10">
        <v>290999.93</v>
      </c>
      <c r="AW251" s="10">
        <v>264072.89</v>
      </c>
      <c r="AX251" s="11">
        <v>13</v>
      </c>
      <c r="AY251" s="11">
        <v>240</v>
      </c>
      <c r="AZ251" s="10">
        <v>1719000</v>
      </c>
      <c r="BA251" s="10">
        <v>402869.3</v>
      </c>
      <c r="BB251" s="12">
        <v>80</v>
      </c>
      <c r="BC251" s="12">
        <v>67.590580468653201</v>
      </c>
      <c r="BD251" s="12">
        <v>9.75</v>
      </c>
      <c r="BE251" s="12"/>
      <c r="BF251" s="8" t="s">
        <v>75</v>
      </c>
      <c r="BG251" s="5"/>
      <c r="BH251" s="8" t="s">
        <v>90</v>
      </c>
      <c r="BI251" s="8" t="s">
        <v>487</v>
      </c>
      <c r="BJ251" s="8" t="s">
        <v>488</v>
      </c>
      <c r="BK251" s="8" t="s">
        <v>84</v>
      </c>
      <c r="BL251" s="6" t="s">
        <v>80</v>
      </c>
      <c r="BM251" s="12">
        <v>2648398.1495874501</v>
      </c>
      <c r="BN251" s="6" t="s">
        <v>81</v>
      </c>
      <c r="BO251" s="12"/>
      <c r="BP251" s="13">
        <v>38177</v>
      </c>
      <c r="BQ251" s="13">
        <v>45474</v>
      </c>
      <c r="BR251" s="12">
        <v>81247.360000000001</v>
      </c>
      <c r="BS251" s="12">
        <v>307.54000000000002</v>
      </c>
      <c r="BT251" s="12">
        <v>0</v>
      </c>
    </row>
    <row r="252" spans="1:72" s="1" customFormat="1" ht="18.2" customHeight="1" x14ac:dyDescent="0.15">
      <c r="A252" s="14">
        <v>250</v>
      </c>
      <c r="B252" s="15" t="s">
        <v>72</v>
      </c>
      <c r="C252" s="15" t="s">
        <v>73</v>
      </c>
      <c r="D252" s="16">
        <v>45078</v>
      </c>
      <c r="E252" s="17" t="s">
        <v>489</v>
      </c>
      <c r="F252" s="18">
        <v>132</v>
      </c>
      <c r="G252" s="18">
        <v>131</v>
      </c>
      <c r="H252" s="19">
        <v>29798.07</v>
      </c>
      <c r="I252" s="19">
        <v>33906.43</v>
      </c>
      <c r="J252" s="19">
        <v>0</v>
      </c>
      <c r="K252" s="19">
        <v>63704.5</v>
      </c>
      <c r="L252" s="19">
        <v>427.58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19">
        <v>63704.5</v>
      </c>
      <c r="T252" s="19">
        <v>55714.54</v>
      </c>
      <c r="U252" s="19">
        <v>252.29</v>
      </c>
      <c r="V252" s="19">
        <v>0</v>
      </c>
      <c r="W252" s="19">
        <v>0</v>
      </c>
      <c r="X252" s="19">
        <v>0</v>
      </c>
      <c r="Y252" s="19">
        <v>0</v>
      </c>
      <c r="Z252" s="19">
        <v>0</v>
      </c>
      <c r="AA252" s="19">
        <v>55966.83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>
        <v>0</v>
      </c>
      <c r="AT252" s="19">
        <v>0</v>
      </c>
      <c r="AU252" s="19">
        <f t="shared" si="3"/>
        <v>0</v>
      </c>
      <c r="AV252" s="19">
        <v>34334.01</v>
      </c>
      <c r="AW252" s="19">
        <v>55966.83</v>
      </c>
      <c r="AX252" s="20">
        <v>55</v>
      </c>
      <c r="AY252" s="20">
        <v>300</v>
      </c>
      <c r="AZ252" s="19">
        <v>263786.90999999997</v>
      </c>
      <c r="BA252" s="19">
        <v>73899</v>
      </c>
      <c r="BB252" s="21">
        <v>90</v>
      </c>
      <c r="BC252" s="21">
        <v>77.584338083059293</v>
      </c>
      <c r="BD252" s="21">
        <v>10.16</v>
      </c>
      <c r="BE252" s="21"/>
      <c r="BF252" s="17" t="s">
        <v>75</v>
      </c>
      <c r="BG252" s="14"/>
      <c r="BH252" s="17" t="s">
        <v>216</v>
      </c>
      <c r="BI252" s="17" t="s">
        <v>490</v>
      </c>
      <c r="BJ252" s="17" t="s">
        <v>491</v>
      </c>
      <c r="BK252" s="17" t="s">
        <v>84</v>
      </c>
      <c r="BL252" s="15" t="s">
        <v>80</v>
      </c>
      <c r="BM252" s="21">
        <v>495670.44469199999</v>
      </c>
      <c r="BN252" s="15" t="s">
        <v>81</v>
      </c>
      <c r="BO252" s="21"/>
      <c r="BP252" s="22">
        <v>37599</v>
      </c>
      <c r="BQ252" s="22">
        <v>46730</v>
      </c>
      <c r="BR252" s="21">
        <v>36627.279999999999</v>
      </c>
      <c r="BS252" s="21">
        <v>146.5</v>
      </c>
      <c r="BT252" s="21">
        <v>44.26</v>
      </c>
    </row>
    <row r="253" spans="1:72" s="1" customFormat="1" ht="18.2" customHeight="1" x14ac:dyDescent="0.15">
      <c r="A253" s="5">
        <v>251</v>
      </c>
      <c r="B253" s="6" t="s">
        <v>72</v>
      </c>
      <c r="C253" s="6" t="s">
        <v>73</v>
      </c>
      <c r="D253" s="7">
        <v>45078</v>
      </c>
      <c r="E253" s="8" t="s">
        <v>492</v>
      </c>
      <c r="F253" s="9">
        <v>183</v>
      </c>
      <c r="G253" s="9">
        <v>182</v>
      </c>
      <c r="H253" s="10">
        <v>46512.82</v>
      </c>
      <c r="I253" s="10">
        <v>25491.68</v>
      </c>
      <c r="J253" s="10">
        <v>0</v>
      </c>
      <c r="K253" s="10">
        <v>72004.5</v>
      </c>
      <c r="L253" s="10">
        <v>273.57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72004.5</v>
      </c>
      <c r="T253" s="10">
        <v>96212.47</v>
      </c>
      <c r="U253" s="10">
        <v>391.48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96603.95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v>0</v>
      </c>
      <c r="AU253" s="10">
        <f t="shared" si="3"/>
        <v>0</v>
      </c>
      <c r="AV253" s="10">
        <v>25765.25</v>
      </c>
      <c r="AW253" s="10">
        <v>96603.95</v>
      </c>
      <c r="AX253" s="11">
        <v>106</v>
      </c>
      <c r="AY253" s="11">
        <v>360</v>
      </c>
      <c r="AZ253" s="10">
        <v>257546.73</v>
      </c>
      <c r="BA253" s="10">
        <v>75149</v>
      </c>
      <c r="BB253" s="12">
        <v>90</v>
      </c>
      <c r="BC253" s="12">
        <v>86.234081624506004</v>
      </c>
      <c r="BD253" s="12">
        <v>10.1</v>
      </c>
      <c r="BE253" s="12"/>
      <c r="BF253" s="8" t="s">
        <v>75</v>
      </c>
      <c r="BG253" s="5"/>
      <c r="BH253" s="8" t="s">
        <v>177</v>
      </c>
      <c r="BI253" s="8" t="s">
        <v>178</v>
      </c>
      <c r="BJ253" s="8" t="s">
        <v>493</v>
      </c>
      <c r="BK253" s="8" t="s">
        <v>84</v>
      </c>
      <c r="BL253" s="6" t="s">
        <v>80</v>
      </c>
      <c r="BM253" s="12">
        <v>560250.88549200003</v>
      </c>
      <c r="BN253" s="6" t="s">
        <v>81</v>
      </c>
      <c r="BO253" s="12"/>
      <c r="BP253" s="13">
        <v>37335</v>
      </c>
      <c r="BQ253" s="13">
        <v>48293</v>
      </c>
      <c r="BR253" s="12">
        <v>52589.02</v>
      </c>
      <c r="BS253" s="12">
        <v>108.17</v>
      </c>
      <c r="BT253" s="12">
        <v>69.87</v>
      </c>
    </row>
    <row r="254" spans="1:72" s="1" customFormat="1" ht="18.2" customHeight="1" x14ac:dyDescent="0.15">
      <c r="A254" s="14">
        <v>252</v>
      </c>
      <c r="B254" s="15" t="s">
        <v>72</v>
      </c>
      <c r="C254" s="15" t="s">
        <v>73</v>
      </c>
      <c r="D254" s="16">
        <v>45078</v>
      </c>
      <c r="E254" s="17" t="s">
        <v>494</v>
      </c>
      <c r="F254" s="18">
        <v>129</v>
      </c>
      <c r="G254" s="18">
        <v>129</v>
      </c>
      <c r="H254" s="19">
        <v>0</v>
      </c>
      <c r="I254" s="19">
        <v>49827.27</v>
      </c>
      <c r="J254" s="19">
        <v>0</v>
      </c>
      <c r="K254" s="19">
        <v>49827.27</v>
      </c>
      <c r="L254" s="19">
        <v>0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0</v>
      </c>
      <c r="S254" s="19">
        <v>49827.27</v>
      </c>
      <c r="T254" s="19">
        <v>32054.23</v>
      </c>
      <c r="U254" s="19">
        <v>0</v>
      </c>
      <c r="V254" s="19">
        <v>0</v>
      </c>
      <c r="W254" s="19">
        <v>0</v>
      </c>
      <c r="X254" s="19">
        <v>0</v>
      </c>
      <c r="Y254" s="19">
        <v>0</v>
      </c>
      <c r="Z254" s="19">
        <v>0</v>
      </c>
      <c r="AA254" s="19">
        <v>32054.23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>
        <v>0</v>
      </c>
      <c r="AT254" s="19">
        <v>0</v>
      </c>
      <c r="AU254" s="19">
        <f t="shared" si="3"/>
        <v>0</v>
      </c>
      <c r="AV254" s="19">
        <v>49827.27</v>
      </c>
      <c r="AW254" s="19">
        <v>32054.23</v>
      </c>
      <c r="AX254" s="20">
        <v>0</v>
      </c>
      <c r="AY254" s="20">
        <v>300</v>
      </c>
      <c r="AZ254" s="19">
        <v>252498.57</v>
      </c>
      <c r="BA254" s="19">
        <v>69257.7</v>
      </c>
      <c r="BB254" s="21">
        <v>90</v>
      </c>
      <c r="BC254" s="21">
        <v>64.750263147635593</v>
      </c>
      <c r="BD254" s="21">
        <v>10.08</v>
      </c>
      <c r="BE254" s="21"/>
      <c r="BF254" s="17" t="s">
        <v>75</v>
      </c>
      <c r="BG254" s="14"/>
      <c r="BH254" s="17" t="s">
        <v>76</v>
      </c>
      <c r="BI254" s="17" t="s">
        <v>141</v>
      </c>
      <c r="BJ254" s="17" t="s">
        <v>339</v>
      </c>
      <c r="BK254" s="17" t="s">
        <v>84</v>
      </c>
      <c r="BL254" s="15" t="s">
        <v>80</v>
      </c>
      <c r="BM254" s="21">
        <v>387694.82656151999</v>
      </c>
      <c r="BN254" s="15" t="s">
        <v>81</v>
      </c>
      <c r="BO254" s="21"/>
      <c r="BP254" s="22">
        <v>37762</v>
      </c>
      <c r="BQ254" s="22">
        <v>46894</v>
      </c>
      <c r="BR254" s="21">
        <v>21220.93</v>
      </c>
      <c r="BS254" s="21">
        <v>0</v>
      </c>
      <c r="BT254" s="21">
        <v>0</v>
      </c>
    </row>
    <row r="255" spans="1:72" s="1" customFormat="1" ht="18.2" customHeight="1" x14ac:dyDescent="0.15">
      <c r="A255" s="5">
        <v>253</v>
      </c>
      <c r="B255" s="6" t="s">
        <v>72</v>
      </c>
      <c r="C255" s="6" t="s">
        <v>73</v>
      </c>
      <c r="D255" s="7">
        <v>45078</v>
      </c>
      <c r="E255" s="8" t="s">
        <v>495</v>
      </c>
      <c r="F255" s="9">
        <v>174</v>
      </c>
      <c r="G255" s="9">
        <v>173</v>
      </c>
      <c r="H255" s="10">
        <v>28759.73</v>
      </c>
      <c r="I255" s="10">
        <v>32879.51</v>
      </c>
      <c r="J255" s="10">
        <v>0</v>
      </c>
      <c r="K255" s="10">
        <v>61639.24</v>
      </c>
      <c r="L255" s="10">
        <v>357.03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0</v>
      </c>
      <c r="S255" s="10">
        <v>61639.24</v>
      </c>
      <c r="T255" s="10">
        <v>70340.539999999994</v>
      </c>
      <c r="U255" s="10">
        <v>237.75</v>
      </c>
      <c r="V255" s="10">
        <v>0</v>
      </c>
      <c r="W255" s="10">
        <v>0</v>
      </c>
      <c r="X255" s="10">
        <v>0</v>
      </c>
      <c r="Y255" s="10">
        <v>0</v>
      </c>
      <c r="Z255" s="10">
        <v>0</v>
      </c>
      <c r="AA255" s="10">
        <v>70578.289999999994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>
        <v>0</v>
      </c>
      <c r="AT255" s="10">
        <v>0</v>
      </c>
      <c r="AU255" s="10">
        <f t="shared" si="3"/>
        <v>0</v>
      </c>
      <c r="AV255" s="10">
        <v>33236.54</v>
      </c>
      <c r="AW255" s="10">
        <v>70578.289999999994</v>
      </c>
      <c r="AX255" s="11">
        <v>62</v>
      </c>
      <c r="AY255" s="11">
        <v>300</v>
      </c>
      <c r="AZ255" s="10">
        <v>239556.59</v>
      </c>
      <c r="BA255" s="10">
        <v>65862</v>
      </c>
      <c r="BB255" s="12">
        <v>90</v>
      </c>
      <c r="BC255" s="12">
        <v>84.229625580759802</v>
      </c>
      <c r="BD255" s="12">
        <v>9.92</v>
      </c>
      <c r="BE255" s="12"/>
      <c r="BF255" s="8" t="s">
        <v>75</v>
      </c>
      <c r="BG255" s="5"/>
      <c r="BH255" s="8" t="s">
        <v>86</v>
      </c>
      <c r="BI255" s="8" t="s">
        <v>97</v>
      </c>
      <c r="BJ255" s="8" t="s">
        <v>98</v>
      </c>
      <c r="BK255" s="8" t="s">
        <v>84</v>
      </c>
      <c r="BL255" s="6" t="s">
        <v>80</v>
      </c>
      <c r="BM255" s="12">
        <v>479601.11925023998</v>
      </c>
      <c r="BN255" s="6" t="s">
        <v>81</v>
      </c>
      <c r="BO255" s="12"/>
      <c r="BP255" s="13">
        <v>37823</v>
      </c>
      <c r="BQ255" s="13">
        <v>46955</v>
      </c>
      <c r="BR255" s="12">
        <v>30954.52</v>
      </c>
      <c r="BS255" s="12">
        <v>71.680000000000007</v>
      </c>
      <c r="BT255" s="12">
        <v>44.98</v>
      </c>
    </row>
    <row r="256" spans="1:72" s="1" customFormat="1" ht="18.2" customHeight="1" x14ac:dyDescent="0.15">
      <c r="A256" s="14">
        <v>254</v>
      </c>
      <c r="B256" s="15" t="s">
        <v>72</v>
      </c>
      <c r="C256" s="15" t="s">
        <v>73</v>
      </c>
      <c r="D256" s="16">
        <v>45078</v>
      </c>
      <c r="E256" s="17" t="s">
        <v>496</v>
      </c>
      <c r="F256" s="18">
        <v>165</v>
      </c>
      <c r="G256" s="18">
        <v>164</v>
      </c>
      <c r="H256" s="19">
        <v>42167.29</v>
      </c>
      <c r="I256" s="19">
        <v>47037.75</v>
      </c>
      <c r="J256" s="19">
        <v>0</v>
      </c>
      <c r="K256" s="19">
        <v>89205.04</v>
      </c>
      <c r="L256" s="19">
        <v>523.4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  <c r="S256" s="19">
        <v>89205.04</v>
      </c>
      <c r="T256" s="19">
        <v>96838.95</v>
      </c>
      <c r="U256" s="19">
        <v>348.58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97187.53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>
        <v>0</v>
      </c>
      <c r="AT256" s="19">
        <v>0</v>
      </c>
      <c r="AU256" s="19">
        <f t="shared" si="3"/>
        <v>0</v>
      </c>
      <c r="AV256" s="19">
        <v>47561.15</v>
      </c>
      <c r="AW256" s="19">
        <v>97187.53</v>
      </c>
      <c r="AX256" s="20">
        <v>62</v>
      </c>
      <c r="AY256" s="20">
        <v>300</v>
      </c>
      <c r="AZ256" s="19">
        <v>351000.01</v>
      </c>
      <c r="BA256" s="19">
        <v>96557.55</v>
      </c>
      <c r="BB256" s="21">
        <v>90</v>
      </c>
      <c r="BC256" s="21">
        <v>83.146823837183106</v>
      </c>
      <c r="BD256" s="21">
        <v>9.92</v>
      </c>
      <c r="BE256" s="21"/>
      <c r="BF256" s="17" t="s">
        <v>75</v>
      </c>
      <c r="BG256" s="14"/>
      <c r="BH256" s="17" t="s">
        <v>90</v>
      </c>
      <c r="BI256" s="17" t="s">
        <v>94</v>
      </c>
      <c r="BJ256" s="17"/>
      <c r="BK256" s="17" t="s">
        <v>84</v>
      </c>
      <c r="BL256" s="15" t="s">
        <v>80</v>
      </c>
      <c r="BM256" s="21">
        <v>694084.43431103998</v>
      </c>
      <c r="BN256" s="15" t="s">
        <v>81</v>
      </c>
      <c r="BO256" s="21"/>
      <c r="BP256" s="22">
        <v>37806</v>
      </c>
      <c r="BQ256" s="22">
        <v>46938</v>
      </c>
      <c r="BR256" s="21">
        <v>43047.63</v>
      </c>
      <c r="BS256" s="21">
        <v>105.1</v>
      </c>
      <c r="BT256" s="21">
        <v>45.01</v>
      </c>
    </row>
    <row r="257" spans="1:72" s="1" customFormat="1" ht="18.2" customHeight="1" x14ac:dyDescent="0.15">
      <c r="A257" s="5">
        <v>255</v>
      </c>
      <c r="B257" s="6" t="s">
        <v>72</v>
      </c>
      <c r="C257" s="6" t="s">
        <v>73</v>
      </c>
      <c r="D257" s="7">
        <v>45078</v>
      </c>
      <c r="E257" s="8" t="s">
        <v>497</v>
      </c>
      <c r="F257" s="9">
        <v>166</v>
      </c>
      <c r="G257" s="9">
        <v>165</v>
      </c>
      <c r="H257" s="10">
        <v>29447.72</v>
      </c>
      <c r="I257" s="10">
        <v>31662.73</v>
      </c>
      <c r="J257" s="10">
        <v>0</v>
      </c>
      <c r="K257" s="10">
        <v>61110.45</v>
      </c>
      <c r="L257" s="10">
        <v>351.13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61110.45</v>
      </c>
      <c r="T257" s="10">
        <v>66994.39</v>
      </c>
      <c r="U257" s="10">
        <v>243.19</v>
      </c>
      <c r="V257" s="10">
        <v>0</v>
      </c>
      <c r="W257" s="10">
        <v>0</v>
      </c>
      <c r="X257" s="10">
        <v>0</v>
      </c>
      <c r="Y257" s="10">
        <v>0</v>
      </c>
      <c r="Z257" s="10">
        <v>0</v>
      </c>
      <c r="AA257" s="10">
        <v>67237.58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0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</v>
      </c>
      <c r="AS257" s="10">
        <v>0</v>
      </c>
      <c r="AT257" s="10">
        <v>0</v>
      </c>
      <c r="AU257" s="10">
        <f t="shared" si="3"/>
        <v>0</v>
      </c>
      <c r="AV257" s="10">
        <v>32013.86</v>
      </c>
      <c r="AW257" s="10">
        <v>67237.58</v>
      </c>
      <c r="AX257" s="11">
        <v>64</v>
      </c>
      <c r="AY257" s="11">
        <v>300</v>
      </c>
      <c r="AZ257" s="10">
        <v>240489.2</v>
      </c>
      <c r="BA257" s="10">
        <v>65862</v>
      </c>
      <c r="BB257" s="12">
        <v>90</v>
      </c>
      <c r="BC257" s="12">
        <v>83.507037441923998</v>
      </c>
      <c r="BD257" s="12">
        <v>9.91</v>
      </c>
      <c r="BE257" s="12"/>
      <c r="BF257" s="8" t="s">
        <v>75</v>
      </c>
      <c r="BG257" s="5"/>
      <c r="BH257" s="8" t="s">
        <v>86</v>
      </c>
      <c r="BI257" s="8" t="s">
        <v>97</v>
      </c>
      <c r="BJ257" s="8" t="s">
        <v>98</v>
      </c>
      <c r="BK257" s="8" t="s">
        <v>84</v>
      </c>
      <c r="BL257" s="6" t="s">
        <v>80</v>
      </c>
      <c r="BM257" s="12">
        <v>475486.7227092</v>
      </c>
      <c r="BN257" s="6" t="s">
        <v>81</v>
      </c>
      <c r="BO257" s="12"/>
      <c r="BP257" s="13">
        <v>37879</v>
      </c>
      <c r="BQ257" s="13">
        <v>47011</v>
      </c>
      <c r="BR257" s="12">
        <v>30880.04</v>
      </c>
      <c r="BS257" s="12">
        <v>72.13</v>
      </c>
      <c r="BT257" s="12">
        <v>44.81</v>
      </c>
    </row>
    <row r="258" spans="1:72" s="1" customFormat="1" ht="18.2" customHeight="1" x14ac:dyDescent="0.15">
      <c r="A258" s="14">
        <v>256</v>
      </c>
      <c r="B258" s="15" t="s">
        <v>485</v>
      </c>
      <c r="C258" s="15" t="s">
        <v>73</v>
      </c>
      <c r="D258" s="16">
        <v>45078</v>
      </c>
      <c r="E258" s="17" t="s">
        <v>498</v>
      </c>
      <c r="F258" s="18">
        <v>156</v>
      </c>
      <c r="G258" s="18">
        <v>155</v>
      </c>
      <c r="H258" s="19">
        <v>10951.48</v>
      </c>
      <c r="I258" s="19">
        <v>318629.71999999997</v>
      </c>
      <c r="J258" s="19">
        <v>0</v>
      </c>
      <c r="K258" s="19">
        <v>329581.2</v>
      </c>
      <c r="L258" s="19">
        <v>3621.93</v>
      </c>
      <c r="M258" s="19">
        <v>0</v>
      </c>
      <c r="N258" s="19">
        <v>0</v>
      </c>
      <c r="O258" s="19">
        <v>0</v>
      </c>
      <c r="P258" s="19">
        <v>0</v>
      </c>
      <c r="Q258" s="19">
        <v>0</v>
      </c>
      <c r="R258" s="19">
        <v>0</v>
      </c>
      <c r="S258" s="19">
        <v>329581.2</v>
      </c>
      <c r="T258" s="19">
        <v>256690.3</v>
      </c>
      <c r="U258" s="19">
        <v>88.98</v>
      </c>
      <c r="V258" s="19">
        <v>0</v>
      </c>
      <c r="W258" s="19">
        <v>0</v>
      </c>
      <c r="X258" s="19">
        <v>0</v>
      </c>
      <c r="Y258" s="19">
        <v>0</v>
      </c>
      <c r="Z258" s="19">
        <v>0</v>
      </c>
      <c r="AA258" s="19">
        <v>256779.28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0</v>
      </c>
      <c r="AS258" s="19">
        <v>0</v>
      </c>
      <c r="AT258" s="19">
        <v>0</v>
      </c>
      <c r="AU258" s="19">
        <f t="shared" si="3"/>
        <v>0</v>
      </c>
      <c r="AV258" s="19">
        <v>322251.65000000002</v>
      </c>
      <c r="AW258" s="19">
        <v>256779.28</v>
      </c>
      <c r="AX258" s="20">
        <v>1</v>
      </c>
      <c r="AY258" s="20">
        <v>240</v>
      </c>
      <c r="AZ258" s="19">
        <v>1600000</v>
      </c>
      <c r="BA258" s="19">
        <v>391232.48</v>
      </c>
      <c r="BB258" s="21">
        <v>80</v>
      </c>
      <c r="BC258" s="21">
        <v>67.393422959157206</v>
      </c>
      <c r="BD258" s="21">
        <v>9.75</v>
      </c>
      <c r="BE258" s="21"/>
      <c r="BF258" s="17" t="s">
        <v>75</v>
      </c>
      <c r="BG258" s="14"/>
      <c r="BH258" s="17" t="s">
        <v>250</v>
      </c>
      <c r="BI258" s="17" t="s">
        <v>499</v>
      </c>
      <c r="BJ258" s="17" t="s">
        <v>500</v>
      </c>
      <c r="BK258" s="17" t="s">
        <v>84</v>
      </c>
      <c r="BL258" s="15" t="s">
        <v>80</v>
      </c>
      <c r="BM258" s="21">
        <v>2564397.4910112</v>
      </c>
      <c r="BN258" s="15" t="s">
        <v>81</v>
      </c>
      <c r="BO258" s="21"/>
      <c r="BP258" s="22">
        <v>37804</v>
      </c>
      <c r="BQ258" s="22">
        <v>45108</v>
      </c>
      <c r="BR258" s="21">
        <v>83316.31</v>
      </c>
      <c r="BS258" s="21">
        <v>289.44</v>
      </c>
      <c r="BT258" s="21">
        <v>0</v>
      </c>
    </row>
    <row r="259" spans="1:72" s="1" customFormat="1" ht="18.2" customHeight="1" x14ac:dyDescent="0.15">
      <c r="A259" s="5">
        <v>257</v>
      </c>
      <c r="B259" s="6" t="s">
        <v>485</v>
      </c>
      <c r="C259" s="6" t="s">
        <v>73</v>
      </c>
      <c r="D259" s="7">
        <v>45078</v>
      </c>
      <c r="E259" s="8" t="s">
        <v>501</v>
      </c>
      <c r="F259" s="9">
        <v>188</v>
      </c>
      <c r="G259" s="9">
        <v>187</v>
      </c>
      <c r="H259" s="10">
        <v>91239.309999999896</v>
      </c>
      <c r="I259" s="10">
        <v>454796.88</v>
      </c>
      <c r="J259" s="10">
        <v>0</v>
      </c>
      <c r="K259" s="10">
        <v>546036.18999999994</v>
      </c>
      <c r="L259" s="10">
        <v>4727.8999999999996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546036.18999999994</v>
      </c>
      <c r="T259" s="10">
        <v>568232.21</v>
      </c>
      <c r="U259" s="10">
        <v>741.32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568973.53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>
        <v>0</v>
      </c>
      <c r="AT259" s="10">
        <v>0</v>
      </c>
      <c r="AU259" s="10">
        <f t="shared" ref="AU259:AU263" si="4">SUM(AB259:AR259,W259:Y259,O259:R259)-J259-AS259-AT259</f>
        <v>0</v>
      </c>
      <c r="AV259" s="10">
        <v>459524.78</v>
      </c>
      <c r="AW259" s="10">
        <v>568973.53</v>
      </c>
      <c r="AX259" s="11">
        <v>16</v>
      </c>
      <c r="AY259" s="11">
        <v>240</v>
      </c>
      <c r="AZ259" s="10">
        <v>2500000</v>
      </c>
      <c r="BA259" s="10">
        <v>576607.16</v>
      </c>
      <c r="BB259" s="12">
        <v>80</v>
      </c>
      <c r="BC259" s="12">
        <v>75.758502894761094</v>
      </c>
      <c r="BD259" s="12">
        <v>9.75</v>
      </c>
      <c r="BE259" s="12"/>
      <c r="BF259" s="8" t="s">
        <v>75</v>
      </c>
      <c r="BG259" s="5"/>
      <c r="BH259" s="8" t="s">
        <v>502</v>
      </c>
      <c r="BI259" s="8" t="s">
        <v>503</v>
      </c>
      <c r="BJ259" s="8" t="s">
        <v>504</v>
      </c>
      <c r="BK259" s="8" t="s">
        <v>84</v>
      </c>
      <c r="BL259" s="6" t="s">
        <v>80</v>
      </c>
      <c r="BM259" s="12">
        <v>4248585.2822834402</v>
      </c>
      <c r="BN259" s="6" t="s">
        <v>81</v>
      </c>
      <c r="BO259" s="12"/>
      <c r="BP259" s="13">
        <v>38268</v>
      </c>
      <c r="BQ259" s="13">
        <v>45566</v>
      </c>
      <c r="BR259" s="12">
        <v>123976.25</v>
      </c>
      <c r="BS259" s="12">
        <v>299.73</v>
      </c>
      <c r="BT259" s="12">
        <v>0</v>
      </c>
    </row>
    <row r="260" spans="1:72" s="1" customFormat="1" ht="18.2" customHeight="1" x14ac:dyDescent="0.15">
      <c r="A260" s="14">
        <v>258</v>
      </c>
      <c r="B260" s="15" t="s">
        <v>485</v>
      </c>
      <c r="C260" s="15" t="s">
        <v>73</v>
      </c>
      <c r="D260" s="16">
        <v>45078</v>
      </c>
      <c r="E260" s="17" t="s">
        <v>505</v>
      </c>
      <c r="F260" s="18">
        <v>136</v>
      </c>
      <c r="G260" s="18">
        <v>135</v>
      </c>
      <c r="H260" s="19">
        <v>28362.91</v>
      </c>
      <c r="I260" s="19">
        <v>324780.32</v>
      </c>
      <c r="J260" s="19">
        <v>0</v>
      </c>
      <c r="K260" s="19">
        <v>353143.23</v>
      </c>
      <c r="L260" s="19">
        <v>3954.59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  <c r="S260" s="19">
        <v>353143.23</v>
      </c>
      <c r="T260" s="19">
        <v>244385.12</v>
      </c>
      <c r="U260" s="19">
        <v>230.45</v>
      </c>
      <c r="V260" s="19">
        <v>0</v>
      </c>
      <c r="W260" s="19">
        <v>0</v>
      </c>
      <c r="X260" s="19">
        <v>0</v>
      </c>
      <c r="Y260" s="19">
        <v>0</v>
      </c>
      <c r="Z260" s="19">
        <v>0</v>
      </c>
      <c r="AA260" s="19">
        <v>244615.57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>
        <v>0</v>
      </c>
      <c r="AT260" s="19">
        <v>0</v>
      </c>
      <c r="AU260" s="19">
        <f t="shared" si="4"/>
        <v>0</v>
      </c>
      <c r="AV260" s="19">
        <v>328734.90999999997</v>
      </c>
      <c r="AW260" s="19">
        <v>244615.57</v>
      </c>
      <c r="AX260" s="20">
        <v>5</v>
      </c>
      <c r="AY260" s="20">
        <v>240</v>
      </c>
      <c r="AZ260" s="19">
        <v>1830000</v>
      </c>
      <c r="BA260" s="19">
        <v>441218.89</v>
      </c>
      <c r="BB260" s="21">
        <v>80</v>
      </c>
      <c r="BC260" s="21">
        <v>64.030482466423905</v>
      </c>
      <c r="BD260" s="21">
        <v>9.75</v>
      </c>
      <c r="BE260" s="21"/>
      <c r="BF260" s="17" t="s">
        <v>75</v>
      </c>
      <c r="BG260" s="14"/>
      <c r="BH260" s="17" t="s">
        <v>502</v>
      </c>
      <c r="BI260" s="17" t="s">
        <v>506</v>
      </c>
      <c r="BJ260" s="17" t="s">
        <v>507</v>
      </c>
      <c r="BK260" s="17" t="s">
        <v>84</v>
      </c>
      <c r="BL260" s="15" t="s">
        <v>80</v>
      </c>
      <c r="BM260" s="21">
        <v>2747728.3685464798</v>
      </c>
      <c r="BN260" s="15" t="s">
        <v>81</v>
      </c>
      <c r="BO260" s="21"/>
      <c r="BP260" s="22">
        <v>37939</v>
      </c>
      <c r="BQ260" s="22">
        <v>45231</v>
      </c>
      <c r="BR260" s="21">
        <v>85399.35</v>
      </c>
      <c r="BS260" s="21">
        <v>329.4</v>
      </c>
      <c r="BT260" s="21">
        <v>0</v>
      </c>
    </row>
    <row r="261" spans="1:72" s="1" customFormat="1" ht="18.2" customHeight="1" x14ac:dyDescent="0.15">
      <c r="A261" s="14"/>
      <c r="B261" s="15"/>
      <c r="C261" s="15"/>
      <c r="D261" s="16"/>
      <c r="E261" s="17" t="s">
        <v>508</v>
      </c>
      <c r="F261" s="18" t="s">
        <v>509</v>
      </c>
      <c r="G261" s="18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>
        <v>46126.504605710274</v>
      </c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>
        <f t="shared" si="4"/>
        <v>46126.504605710274</v>
      </c>
      <c r="AV261" s="19"/>
      <c r="AW261" s="19"/>
      <c r="AX261" s="20"/>
      <c r="AY261" s="20"/>
      <c r="AZ261" s="19"/>
      <c r="BA261" s="19"/>
      <c r="BB261" s="21"/>
      <c r="BC261" s="21"/>
      <c r="BD261" s="21"/>
      <c r="BE261" s="21"/>
      <c r="BF261" s="17"/>
      <c r="BG261" s="14"/>
      <c r="BH261" s="17"/>
      <c r="BI261" s="17"/>
      <c r="BJ261" s="17"/>
      <c r="BK261" s="17"/>
      <c r="BL261" s="15" t="s">
        <v>80</v>
      </c>
      <c r="BM261" s="21"/>
      <c r="BN261" s="15"/>
      <c r="BO261" s="21"/>
      <c r="BP261" s="22"/>
      <c r="BQ261" s="22"/>
      <c r="BR261" s="21"/>
      <c r="BS261" s="21"/>
      <c r="BT261" s="21"/>
    </row>
    <row r="262" spans="1:72" s="1" customFormat="1" ht="18.2" customHeight="1" x14ac:dyDescent="0.15">
      <c r="A262" s="14"/>
      <c r="B262" s="15"/>
      <c r="C262" s="15"/>
      <c r="D262" s="16"/>
      <c r="E262" s="17" t="s">
        <v>510</v>
      </c>
      <c r="F262" s="18" t="s">
        <v>509</v>
      </c>
      <c r="G262" s="18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>
        <v>50213.500555728628</v>
      </c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>
        <f t="shared" si="4"/>
        <v>50213.500555728628</v>
      </c>
      <c r="AV262" s="19"/>
      <c r="AW262" s="19"/>
      <c r="AX262" s="20"/>
      <c r="AY262" s="20"/>
      <c r="AZ262" s="19"/>
      <c r="BA262" s="19"/>
      <c r="BB262" s="21"/>
      <c r="BC262" s="21"/>
      <c r="BD262" s="21"/>
      <c r="BE262" s="21"/>
      <c r="BF262" s="17"/>
      <c r="BG262" s="14"/>
      <c r="BH262" s="17"/>
      <c r="BI262" s="17"/>
      <c r="BJ262" s="17"/>
      <c r="BK262" s="17"/>
      <c r="BL262" s="15" t="s">
        <v>80</v>
      </c>
      <c r="BM262" s="21"/>
      <c r="BN262" s="15"/>
      <c r="BO262" s="21"/>
      <c r="BP262" s="22"/>
      <c r="BQ262" s="22"/>
      <c r="BR262" s="21"/>
      <c r="BS262" s="21"/>
      <c r="BT262" s="21"/>
    </row>
    <row r="263" spans="1:72" s="1" customFormat="1" ht="18.2" customHeight="1" x14ac:dyDescent="0.15">
      <c r="A263" s="14"/>
      <c r="B263" s="15"/>
      <c r="C263" s="15"/>
      <c r="D263" s="16"/>
      <c r="E263" s="17" t="s">
        <v>511</v>
      </c>
      <c r="F263" s="18" t="s">
        <v>509</v>
      </c>
      <c r="G263" s="18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>
        <v>42261.851517123738</v>
      </c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>
        <f t="shared" si="4"/>
        <v>42261.851517123738</v>
      </c>
      <c r="AV263" s="19"/>
      <c r="AW263" s="19"/>
      <c r="AX263" s="20"/>
      <c r="AY263" s="20"/>
      <c r="AZ263" s="19"/>
      <c r="BA263" s="19"/>
      <c r="BB263" s="21"/>
      <c r="BC263" s="21"/>
      <c r="BD263" s="21"/>
      <c r="BE263" s="21"/>
      <c r="BF263" s="17"/>
      <c r="BG263" s="14"/>
      <c r="BH263" s="17"/>
      <c r="BI263" s="17"/>
      <c r="BJ263" s="17"/>
      <c r="BK263" s="17"/>
      <c r="BL263" s="15" t="s">
        <v>80</v>
      </c>
      <c r="BM263" s="21"/>
      <c r="BN263" s="15"/>
      <c r="BO263" s="21"/>
      <c r="BP263" s="22"/>
      <c r="BQ263" s="22"/>
      <c r="BR263" s="21"/>
      <c r="BS263" s="21"/>
      <c r="BT263" s="21"/>
    </row>
    <row r="264" spans="1:72" s="1" customFormat="1" ht="82.7" customHeight="1" x14ac:dyDescent="0.15">
      <c r="A264" s="23" t="s">
        <v>512</v>
      </c>
      <c r="B264" s="23" t="s">
        <v>1</v>
      </c>
      <c r="C264" s="23" t="s">
        <v>2</v>
      </c>
      <c r="D264" s="23" t="s">
        <v>2</v>
      </c>
      <c r="E264" s="23" t="s">
        <v>4</v>
      </c>
      <c r="F264" s="23" t="s">
        <v>513</v>
      </c>
      <c r="G264" s="23" t="s">
        <v>514</v>
      </c>
      <c r="H264" s="23" t="s">
        <v>7</v>
      </c>
      <c r="I264" s="23" t="s">
        <v>8</v>
      </c>
      <c r="J264" s="23" t="s">
        <v>515</v>
      </c>
      <c r="K264" s="23" t="s">
        <v>10</v>
      </c>
      <c r="L264" s="24" t="s">
        <v>11</v>
      </c>
      <c r="M264" s="23" t="s">
        <v>12</v>
      </c>
      <c r="N264" s="23" t="s">
        <v>13</v>
      </c>
      <c r="O264" s="23" t="s">
        <v>14</v>
      </c>
      <c r="P264" s="23" t="s">
        <v>15</v>
      </c>
      <c r="Q264" s="23" t="s">
        <v>16</v>
      </c>
      <c r="R264" s="23" t="s">
        <v>17</v>
      </c>
      <c r="S264" s="23" t="s">
        <v>18</v>
      </c>
      <c r="T264" s="23" t="s">
        <v>19</v>
      </c>
      <c r="U264" s="23" t="s">
        <v>20</v>
      </c>
      <c r="V264" s="23" t="s">
        <v>21</v>
      </c>
      <c r="W264" s="23" t="s">
        <v>22</v>
      </c>
      <c r="X264" s="23" t="s">
        <v>23</v>
      </c>
      <c r="Y264" s="23" t="s">
        <v>24</v>
      </c>
      <c r="Z264" s="23" t="s">
        <v>25</v>
      </c>
      <c r="AA264" s="23" t="s">
        <v>26</v>
      </c>
      <c r="AB264" s="23" t="s">
        <v>27</v>
      </c>
      <c r="AC264" s="23" t="s">
        <v>28</v>
      </c>
      <c r="AD264" s="23" t="s">
        <v>29</v>
      </c>
      <c r="AE264" s="23" t="s">
        <v>30</v>
      </c>
      <c r="AF264" s="23" t="s">
        <v>31</v>
      </c>
      <c r="AG264" s="23" t="s">
        <v>32</v>
      </c>
      <c r="AH264" s="23" t="s">
        <v>33</v>
      </c>
      <c r="AI264" s="23" t="s">
        <v>34</v>
      </c>
      <c r="AJ264" s="23" t="s">
        <v>35</v>
      </c>
      <c r="AK264" s="23" t="s">
        <v>36</v>
      </c>
      <c r="AL264" s="23" t="s">
        <v>37</v>
      </c>
      <c r="AM264" s="23" t="s">
        <v>38</v>
      </c>
      <c r="AN264" s="23" t="s">
        <v>39</v>
      </c>
      <c r="AO264" s="23" t="s">
        <v>40</v>
      </c>
      <c r="AP264" s="23" t="s">
        <v>41</v>
      </c>
      <c r="AQ264" s="23" t="s">
        <v>42</v>
      </c>
      <c r="AR264" s="23" t="s">
        <v>43</v>
      </c>
      <c r="AS264" s="25" t="s">
        <v>44</v>
      </c>
      <c r="AT264" s="25" t="s">
        <v>45</v>
      </c>
      <c r="AU264" s="23" t="s">
        <v>46</v>
      </c>
      <c r="AV264" s="23" t="s">
        <v>47</v>
      </c>
      <c r="AW264" s="23" t="s">
        <v>48</v>
      </c>
      <c r="AX264" s="23" t="s">
        <v>49</v>
      </c>
      <c r="AY264" s="23" t="s">
        <v>50</v>
      </c>
      <c r="AZ264" s="23" t="s">
        <v>51</v>
      </c>
      <c r="BA264" s="23" t="s">
        <v>52</v>
      </c>
      <c r="BB264" s="23" t="s">
        <v>53</v>
      </c>
      <c r="BC264" s="23" t="s">
        <v>54</v>
      </c>
      <c r="BD264" s="23" t="s">
        <v>55</v>
      </c>
      <c r="BE264" s="23" t="s">
        <v>56</v>
      </c>
      <c r="BF264" s="23" t="s">
        <v>57</v>
      </c>
      <c r="BG264" s="23" t="s">
        <v>58</v>
      </c>
      <c r="BH264" s="23" t="s">
        <v>59</v>
      </c>
      <c r="BI264" s="23" t="s">
        <v>60</v>
      </c>
      <c r="BJ264" s="23" t="s">
        <v>61</v>
      </c>
      <c r="BK264" s="23" t="s">
        <v>62</v>
      </c>
      <c r="BL264" s="23" t="s">
        <v>63</v>
      </c>
      <c r="BM264" s="23" t="s">
        <v>64</v>
      </c>
      <c r="BN264" s="23" t="s">
        <v>65</v>
      </c>
      <c r="BO264" s="23" t="s">
        <v>66</v>
      </c>
      <c r="BP264" s="23" t="s">
        <v>516</v>
      </c>
      <c r="BQ264" s="23" t="s">
        <v>517</v>
      </c>
      <c r="BR264" s="24" t="s">
        <v>69</v>
      </c>
      <c r="BS264" s="23" t="s">
        <v>70</v>
      </c>
      <c r="BT264" s="23" t="s">
        <v>71</v>
      </c>
    </row>
    <row r="265" spans="1:72" s="32" customFormat="1" ht="13.35" customHeight="1" x14ac:dyDescent="0.2">
      <c r="A265" s="26" t="s">
        <v>518</v>
      </c>
      <c r="B265" s="27"/>
      <c r="C265" s="27"/>
      <c r="D265" s="27"/>
      <c r="E265" s="27"/>
      <c r="F265" s="28"/>
      <c r="G265" s="28"/>
      <c r="H265" s="29">
        <f>SUMIF($BL$3:$BL$264,"UDIS",H3:H264)</f>
        <v>10044863.866589</v>
      </c>
      <c r="I265" s="29">
        <f t="shared" ref="I265:AW265" si="5">SUMIF($BL$3:$BL$264,"UDIS",I3:I264)</f>
        <v>7247468.5699999956</v>
      </c>
      <c r="J265" s="29">
        <f t="shared" si="5"/>
        <v>121031.71</v>
      </c>
      <c r="K265" s="29">
        <f t="shared" si="5"/>
        <v>17134989.486588992</v>
      </c>
      <c r="L265" s="29">
        <f t="shared" si="5"/>
        <v>100921.65000000001</v>
      </c>
      <c r="M265" s="29">
        <f t="shared" si="5"/>
        <v>273037.23</v>
      </c>
      <c r="N265" s="29">
        <f t="shared" si="5"/>
        <v>0</v>
      </c>
      <c r="O265" s="29">
        <f t="shared" si="5"/>
        <v>87633.01999999999</v>
      </c>
      <c r="P265" s="29">
        <f t="shared" si="5"/>
        <v>11741.020000000002</v>
      </c>
      <c r="Q265" s="29">
        <f t="shared" si="5"/>
        <v>148381.08000000002</v>
      </c>
      <c r="R265" s="29">
        <f t="shared" si="5"/>
        <v>138601.85667856265</v>
      </c>
      <c r="S265" s="29">
        <f>SUMIF($BL$3:$BL$264,"UDIS",S3:S264)-M265</f>
        <v>16614197.136588987</v>
      </c>
      <c r="T265" s="29">
        <f t="shared" si="5"/>
        <v>15451704.51</v>
      </c>
      <c r="U265" s="29">
        <f t="shared" si="5"/>
        <v>84186.62999999999</v>
      </c>
      <c r="V265" s="29">
        <f t="shared" si="5"/>
        <v>0</v>
      </c>
      <c r="W265" s="29">
        <f t="shared" si="5"/>
        <v>206711.94999999998</v>
      </c>
      <c r="X265" s="29">
        <f t="shared" si="5"/>
        <v>9616.5000000000018</v>
      </c>
      <c r="Y265" s="29">
        <f t="shared" si="5"/>
        <v>0</v>
      </c>
      <c r="Z265" s="29">
        <f t="shared" si="5"/>
        <v>0</v>
      </c>
      <c r="AA265" s="29">
        <f t="shared" si="5"/>
        <v>15319562.690000007</v>
      </c>
      <c r="AB265" s="29">
        <f t="shared" si="5"/>
        <v>968.02</v>
      </c>
      <c r="AC265" s="29">
        <f t="shared" si="5"/>
        <v>0</v>
      </c>
      <c r="AD265" s="29">
        <f t="shared" si="5"/>
        <v>0</v>
      </c>
      <c r="AE265" s="29">
        <f t="shared" si="5"/>
        <v>0</v>
      </c>
      <c r="AF265" s="29">
        <f t="shared" si="5"/>
        <v>359.94</v>
      </c>
      <c r="AG265" s="29">
        <f t="shared" si="5"/>
        <v>0</v>
      </c>
      <c r="AH265" s="29">
        <f t="shared" si="5"/>
        <v>1085.29</v>
      </c>
      <c r="AI265" s="29">
        <f t="shared" si="5"/>
        <v>2691.0099999999998</v>
      </c>
      <c r="AJ265" s="29">
        <f t="shared" si="5"/>
        <v>7302.6399999999994</v>
      </c>
      <c r="AK265" s="29">
        <f t="shared" si="5"/>
        <v>0</v>
      </c>
      <c r="AL265" s="29">
        <f t="shared" si="5"/>
        <v>0</v>
      </c>
      <c r="AM265" s="29">
        <f t="shared" si="5"/>
        <v>11680.27</v>
      </c>
      <c r="AN265" s="29">
        <f t="shared" si="5"/>
        <v>0</v>
      </c>
      <c r="AO265" s="29">
        <f t="shared" si="5"/>
        <v>15026.87</v>
      </c>
      <c r="AP265" s="29">
        <f t="shared" si="5"/>
        <v>41739.560000000005</v>
      </c>
      <c r="AQ265" s="29">
        <f t="shared" si="5"/>
        <v>29451.294000000005</v>
      </c>
      <c r="AR265" s="29">
        <f t="shared" si="5"/>
        <v>0</v>
      </c>
      <c r="AS265" s="29">
        <f t="shared" si="5"/>
        <v>47298.579216000006</v>
      </c>
      <c r="AT265" s="29">
        <f t="shared" si="5"/>
        <v>273341.37</v>
      </c>
      <c r="AU265" s="30">
        <f t="shared" si="5"/>
        <v>271318.66146256262</v>
      </c>
      <c r="AV265" s="29">
        <f t="shared" si="5"/>
        <v>7249016.1800000034</v>
      </c>
      <c r="AW265" s="29">
        <f t="shared" si="5"/>
        <v>15319562.690000007</v>
      </c>
      <c r="AX265" s="28"/>
      <c r="AY265" s="28"/>
      <c r="AZ265" s="28"/>
      <c r="BA265" s="29">
        <v>20484043.600000001</v>
      </c>
      <c r="BB265" s="28"/>
      <c r="BC265" s="28">
        <v>14019.535099856599</v>
      </c>
      <c r="BD265" s="28"/>
      <c r="BE265" s="28"/>
      <c r="BF265" s="28"/>
      <c r="BG265" s="28"/>
      <c r="BH265" s="28"/>
      <c r="BI265" s="28"/>
      <c r="BJ265" s="28"/>
      <c r="BK265" s="28"/>
      <c r="BL265" s="28"/>
      <c r="BM265" s="31"/>
      <c r="BN265" s="28"/>
      <c r="BO265" s="28"/>
      <c r="BP265" s="28"/>
      <c r="BQ265" s="28"/>
      <c r="BR265" s="28">
        <v>5357767.4400000004</v>
      </c>
      <c r="BS265" s="28"/>
      <c r="BT265" s="28"/>
    </row>
    <row r="266" spans="1:72" s="32" customFormat="1" ht="13.35" customHeight="1" x14ac:dyDescent="0.2">
      <c r="A266" s="26" t="s">
        <v>519</v>
      </c>
      <c r="B266" s="27"/>
      <c r="C266" s="27"/>
      <c r="D266" s="27"/>
      <c r="E266" s="27"/>
      <c r="F266" s="28"/>
      <c r="G266" s="31" t="s">
        <v>520</v>
      </c>
      <c r="H266" s="29">
        <f>SUMIF($BL$3:$BL$264,"PESOS",H3:H264)</f>
        <v>14867489.350000003</v>
      </c>
      <c r="I266" s="29">
        <f t="shared" ref="I266:AW266" si="6">SUMIF($BL$3:$BL$264,"PESOS",I3:I264)</f>
        <v>496483.98</v>
      </c>
      <c r="J266" s="29">
        <f t="shared" si="6"/>
        <v>0</v>
      </c>
      <c r="K266" s="29">
        <f t="shared" si="6"/>
        <v>15363973.330000002</v>
      </c>
      <c r="L266" s="29">
        <f t="shared" si="6"/>
        <v>206324.66</v>
      </c>
      <c r="M266" s="29">
        <f t="shared" si="6"/>
        <v>0</v>
      </c>
      <c r="N266" s="29">
        <f t="shared" si="6"/>
        <v>0</v>
      </c>
      <c r="O266" s="29">
        <f t="shared" si="6"/>
        <v>59352.549999999996</v>
      </c>
      <c r="P266" s="29">
        <f t="shared" si="6"/>
        <v>160995.59000000003</v>
      </c>
      <c r="Q266" s="29">
        <f t="shared" si="6"/>
        <v>6632.5599999999995</v>
      </c>
      <c r="R266" s="29">
        <f t="shared" si="6"/>
        <v>0</v>
      </c>
      <c r="S266" s="29">
        <f t="shared" si="6"/>
        <v>15136992.629999999</v>
      </c>
      <c r="T266" s="29">
        <f t="shared" si="6"/>
        <v>252547.69999999998</v>
      </c>
      <c r="U266" s="29">
        <f t="shared" si="6"/>
        <v>141888.97</v>
      </c>
      <c r="V266" s="29">
        <f t="shared" si="6"/>
        <v>0</v>
      </c>
      <c r="W266" s="29">
        <f t="shared" si="6"/>
        <v>44762.89</v>
      </c>
      <c r="X266" s="29">
        <f t="shared" si="6"/>
        <v>109501.55999999998</v>
      </c>
      <c r="Y266" s="29">
        <f t="shared" si="6"/>
        <v>0</v>
      </c>
      <c r="Z266" s="29">
        <f t="shared" si="6"/>
        <v>0</v>
      </c>
      <c r="AA266" s="29">
        <f t="shared" si="6"/>
        <v>240675.96000000002</v>
      </c>
      <c r="AB266" s="29">
        <f t="shared" si="6"/>
        <v>0</v>
      </c>
      <c r="AC266" s="29">
        <f t="shared" si="6"/>
        <v>0</v>
      </c>
      <c r="AD266" s="29">
        <f t="shared" si="6"/>
        <v>0</v>
      </c>
      <c r="AE266" s="29">
        <f t="shared" si="6"/>
        <v>0</v>
      </c>
      <c r="AF266" s="29">
        <f t="shared" si="6"/>
        <v>1380</v>
      </c>
      <c r="AG266" s="29">
        <f t="shared" si="6"/>
        <v>0</v>
      </c>
      <c r="AH266" s="29">
        <f t="shared" si="6"/>
        <v>0</v>
      </c>
      <c r="AI266" s="29">
        <f t="shared" si="6"/>
        <v>9977.6400000000012</v>
      </c>
      <c r="AJ266" s="29">
        <f t="shared" si="6"/>
        <v>0</v>
      </c>
      <c r="AK266" s="29">
        <f t="shared" si="6"/>
        <v>0</v>
      </c>
      <c r="AL266" s="29">
        <f t="shared" si="6"/>
        <v>0</v>
      </c>
      <c r="AM266" s="29">
        <f t="shared" si="6"/>
        <v>2139.65</v>
      </c>
      <c r="AN266" s="29">
        <f t="shared" si="6"/>
        <v>0</v>
      </c>
      <c r="AO266" s="29">
        <f t="shared" si="6"/>
        <v>0</v>
      </c>
      <c r="AP266" s="29">
        <f t="shared" si="6"/>
        <v>3692.58</v>
      </c>
      <c r="AQ266" s="29">
        <f t="shared" si="6"/>
        <v>3268.0400000000004</v>
      </c>
      <c r="AR266" s="29">
        <f t="shared" si="6"/>
        <v>0</v>
      </c>
      <c r="AS266" s="29">
        <f t="shared" si="6"/>
        <v>7630.24</v>
      </c>
      <c r="AT266" s="29">
        <f t="shared" si="6"/>
        <v>230</v>
      </c>
      <c r="AU266" s="30">
        <f t="shared" si="6"/>
        <v>393842.82</v>
      </c>
      <c r="AV266" s="29">
        <f t="shared" si="6"/>
        <v>484481.34000000008</v>
      </c>
      <c r="AW266" s="29">
        <f t="shared" si="6"/>
        <v>240675.96000000002</v>
      </c>
      <c r="AX266" s="28"/>
      <c r="AY266" s="28"/>
      <c r="AZ266" s="28"/>
      <c r="BA266" s="29">
        <v>19458861.879999999</v>
      </c>
      <c r="BB266" s="28"/>
      <c r="BC266" s="29">
        <v>37.491692369929197</v>
      </c>
      <c r="BD266" s="28"/>
      <c r="BE266" s="28"/>
      <c r="BF266" s="28"/>
      <c r="BG266" s="28"/>
      <c r="BH266" s="28"/>
      <c r="BI266" s="28"/>
      <c r="BJ266" s="28"/>
      <c r="BK266" s="28"/>
      <c r="BL266" s="31" t="s">
        <v>521</v>
      </c>
      <c r="BM266" s="29">
        <v>144408338.969641</v>
      </c>
      <c r="BN266" s="28"/>
      <c r="BO266" s="28"/>
      <c r="BP266" s="28"/>
      <c r="BQ266" s="28"/>
      <c r="BR266" s="28">
        <v>58306.15</v>
      </c>
      <c r="BS266" s="28"/>
      <c r="BT266" s="28"/>
    </row>
    <row r="267" spans="1:72" s="1" customFormat="1" ht="18.2" customHeight="1" x14ac:dyDescent="0.15">
      <c r="A267" s="33" t="s">
        <v>522</v>
      </c>
      <c r="B267" s="34"/>
      <c r="C267" s="34"/>
      <c r="D267" s="34"/>
      <c r="E267" s="34"/>
      <c r="F267" s="34"/>
      <c r="G267" s="34"/>
      <c r="H267" s="33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5"/>
      <c r="W267" s="35"/>
      <c r="X267" s="35"/>
      <c r="Y267" s="35"/>
      <c r="Z267" s="35"/>
      <c r="AA267" s="35"/>
      <c r="AB267" s="35"/>
      <c r="AC267" s="34"/>
      <c r="AD267" s="34"/>
      <c r="AE267" s="34"/>
      <c r="AF267" s="34"/>
      <c r="AG267" s="34"/>
      <c r="AH267" s="34"/>
      <c r="AI267" s="34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7">
        <v>75.383720930232599</v>
      </c>
      <c r="AY267" s="37">
        <v>244.922480620155</v>
      </c>
      <c r="AZ267" s="38">
        <v>394378.447922903</v>
      </c>
      <c r="BA267" s="38">
        <v>154817.463100775</v>
      </c>
      <c r="BB267" s="35"/>
      <c r="BC267" s="35">
        <v>54.484599969870096</v>
      </c>
      <c r="BD267" s="35">
        <v>11.122112349998099</v>
      </c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36"/>
    </row>
    <row r="268" spans="1:72" s="1" customFormat="1" ht="8.25" x14ac:dyDescent="0.15"/>
    <row r="269" spans="1:72" x14ac:dyDescent="0.2">
      <c r="AU269" s="40">
        <v>270865.548559685</v>
      </c>
    </row>
    <row r="270" spans="1:72" x14ac:dyDescent="0.2">
      <c r="AU270" s="40">
        <v>393842.82</v>
      </c>
    </row>
    <row r="273" spans="46:47" x14ac:dyDescent="0.2">
      <c r="AU273" s="41">
        <f>+AU265-AU269</f>
        <v>453.11290287761949</v>
      </c>
    </row>
    <row r="274" spans="46:47" x14ac:dyDescent="0.2">
      <c r="AU274" s="41">
        <f>+AU266-AU270</f>
        <v>0</v>
      </c>
    </row>
    <row r="275" spans="46:47" x14ac:dyDescent="0.2">
      <c r="AT275" s="42" t="s">
        <v>523</v>
      </c>
      <c r="AU275" s="43">
        <v>453.11290287755918</v>
      </c>
    </row>
  </sheetData>
  <autoFilter ref="A2:BT267" xr:uid="{4AB69FD9-034F-48EA-B40C-346F162625CA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 NORIEGA IVONNE</dc:creator>
  <cp:lastModifiedBy>RAMOS NORIEGA IVONNE</cp:lastModifiedBy>
  <dcterms:created xsi:type="dcterms:W3CDTF">2023-06-21T16:04:27Z</dcterms:created>
  <dcterms:modified xsi:type="dcterms:W3CDTF">2023-06-21T16:04:52Z</dcterms:modified>
</cp:coreProperties>
</file>