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3\"/>
    </mc:Choice>
  </mc:AlternateContent>
  <xr:revisionPtr revIDLastSave="0" documentId="8_{CA138DC5-F007-4072-8DF9-0346B26EB554}" xr6:coauthVersionLast="47" xr6:coauthVersionMax="47" xr10:uidLastSave="{00000000-0000-0000-0000-000000000000}"/>
  <bookViews>
    <workbookView xWindow="-120" yWindow="-120" windowWidth="20730" windowHeight="11160" xr2:uid="{22256C39-4270-46E6-B61E-E920C684BA7F}"/>
  </bookViews>
  <sheets>
    <sheet name="CxC" sheetId="1" r:id="rId1"/>
  </sheets>
  <externalReferences>
    <externalReference r:id="rId2"/>
  </externalReferences>
  <definedNames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25" i="1" l="1"/>
  <c r="AU420" i="1"/>
  <c r="AU419" i="1"/>
  <c r="AW416" i="1"/>
  <c r="AV416" i="1"/>
  <c r="AT416" i="1"/>
  <c r="AS416" i="1"/>
  <c r="AR416" i="1"/>
  <c r="AQ416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AW415" i="1"/>
  <c r="AV415" i="1"/>
  <c r="AT415" i="1"/>
  <c r="AS415" i="1"/>
  <c r="AR415" i="1"/>
  <c r="AQ415" i="1"/>
  <c r="AP415" i="1"/>
  <c r="AO415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AB415" i="1"/>
  <c r="AA415" i="1"/>
  <c r="Z415" i="1"/>
  <c r="Y415" i="1"/>
  <c r="X415" i="1"/>
  <c r="W415" i="1"/>
  <c r="V415" i="1"/>
  <c r="U415" i="1"/>
  <c r="T415" i="1"/>
  <c r="Q415" i="1"/>
  <c r="P415" i="1"/>
  <c r="O415" i="1"/>
  <c r="N415" i="1"/>
  <c r="M415" i="1"/>
  <c r="S415" i="1" s="1"/>
  <c r="L415" i="1"/>
  <c r="K415" i="1"/>
  <c r="J415" i="1"/>
  <c r="I415" i="1"/>
  <c r="H415" i="1"/>
  <c r="R413" i="1"/>
  <c r="AU413" i="1" s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416" i="1" s="1"/>
  <c r="AU424" i="1" s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415" i="1" s="1"/>
  <c r="AU423" i="1" s="1"/>
  <c r="R415" i="1" l="1"/>
</calcChain>
</file>

<file path=xl/sharedStrings.xml><?xml version="1.0" encoding="utf-8"?>
<sst xmlns="http://schemas.openxmlformats.org/spreadsheetml/2006/main" count="4246" uniqueCount="706">
  <si>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</si>
  <si>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</si>
  <si>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</si>
  <si>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</si>
  <si>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</si>
  <si>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</si>
  <si>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</si>
  <si>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</si>
  <si>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</si>
  <si>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</si>
  <si>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</si>
  <si>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</si>
  <si>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</si>
  <si>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</si>
  <si>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</si>
  <si>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</si>
  <si>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</si>
  <si>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</si>
  <si>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</si>
  <si>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</si>
  <si>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</si>
  <si>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</si>
  <si>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</si>
  <si>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</si>
  <si>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</si>
  <si>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</si>
  <si>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</si>
  <si>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</si>
  <si>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</si>
  <si>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</si>
  <si>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</si>
  <si>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</si>
  <si>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</si>
  <si>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</si>
  <si>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</si>
  <si>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</si>
  <si>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</si>
  <si>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</si>
  <si>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</si>
  <si>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</si>
  <si>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</si>
  <si>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</si>
  <si>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</si>
  <si>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</si>
  <si>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</si>
  <si>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</si>
  <si>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</si>
  <si>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</si>
  <si>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</si>
  <si>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</si>
  <si>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</si>
  <si>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</si>
  <si>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</si>
  <si>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</si>
  <si>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</si>
  <si>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</si>
  <si>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</si>
  <si>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</si>
  <si>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</si>
  <si>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</si>
  <si>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</si>
  <si>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</si>
  <si>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</si>
  <si>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</si>
  <si>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</si>
  <si>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</si>
  <si>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</si>
  <si>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</si>
  <si>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</si>
  <si>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</si>
  <si>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</si>
  <si>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</si>
  <si>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</si>
  <si>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MXMACCB 052 U</t>
  </si>
  <si>
    <t>10029</t>
  </si>
  <si>
    <t>Formal</t>
  </si>
  <si>
    <t>YUC</t>
  </si>
  <si>
    <t>MERIDA</t>
  </si>
  <si>
    <t>97130</t>
  </si>
  <si>
    <t>Al Corriente</t>
  </si>
  <si>
    <t>UDIS</t>
  </si>
  <si>
    <t>No</t>
  </si>
  <si>
    <t>10091</t>
  </si>
  <si>
    <t>Proceso Judicial</t>
  </si>
  <si>
    <t>10251</t>
  </si>
  <si>
    <t>QR</t>
  </si>
  <si>
    <t>BENITO JUAREZ</t>
  </si>
  <si>
    <t>77500</t>
  </si>
  <si>
    <t>10292</t>
  </si>
  <si>
    <t>10300</t>
  </si>
  <si>
    <t>10357</t>
  </si>
  <si>
    <t>BCN</t>
  </si>
  <si>
    <t>TIJUANA</t>
  </si>
  <si>
    <t>22560</t>
  </si>
  <si>
    <t>10540</t>
  </si>
  <si>
    <t>VER</t>
  </si>
  <si>
    <t>VERACRUZ</t>
  </si>
  <si>
    <t>91777</t>
  </si>
  <si>
    <t>10541</t>
  </si>
  <si>
    <t>10542</t>
  </si>
  <si>
    <t>10546</t>
  </si>
  <si>
    <t>10548</t>
  </si>
  <si>
    <t>10550</t>
  </si>
  <si>
    <t>13428</t>
  </si>
  <si>
    <t>22517</t>
  </si>
  <si>
    <t>13525</t>
  </si>
  <si>
    <t>22205</t>
  </si>
  <si>
    <t>13529</t>
  </si>
  <si>
    <t>13821</t>
  </si>
  <si>
    <t>22647</t>
  </si>
  <si>
    <t>13862</t>
  </si>
  <si>
    <t>13867</t>
  </si>
  <si>
    <t>13966</t>
  </si>
  <si>
    <t>Morosidad</t>
  </si>
  <si>
    <t>14057</t>
  </si>
  <si>
    <t>BCS</t>
  </si>
  <si>
    <t>LA PAZ</t>
  </si>
  <si>
    <t>23030</t>
  </si>
  <si>
    <t>14064</t>
  </si>
  <si>
    <t>14070</t>
  </si>
  <si>
    <t>14097</t>
  </si>
  <si>
    <t>23098</t>
  </si>
  <si>
    <t>14117</t>
  </si>
  <si>
    <t>14246</t>
  </si>
  <si>
    <t>22630</t>
  </si>
  <si>
    <t>14253</t>
  </si>
  <si>
    <t>14259</t>
  </si>
  <si>
    <t>14367</t>
  </si>
  <si>
    <t>ENSENADA</t>
  </si>
  <si>
    <t>22870</t>
  </si>
  <si>
    <t>14368</t>
  </si>
  <si>
    <t>22785</t>
  </si>
  <si>
    <t>14453</t>
  </si>
  <si>
    <t>22106</t>
  </si>
  <si>
    <t>14460</t>
  </si>
  <si>
    <t>22215</t>
  </si>
  <si>
    <t>14476</t>
  </si>
  <si>
    <t>22606</t>
  </si>
  <si>
    <t>14477</t>
  </si>
  <si>
    <t>14489</t>
  </si>
  <si>
    <t>22710</t>
  </si>
  <si>
    <t>15929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</si>
  <si>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</si>
  <si>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</si>
  <si>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</si>
  <si>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</si>
  <si>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</si>
  <si>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</si>
  <si>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</si>
  <si>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</si>
  <si>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1733</t>
  </si>
  <si>
    <t>Liquidado</t>
  </si>
  <si>
    <t>1734</t>
  </si>
  <si>
    <t>1756</t>
  </si>
  <si>
    <t>1764</t>
  </si>
  <si>
    <t>17981</t>
  </si>
  <si>
    <t>1807</t>
  </si>
  <si>
    <t>1812</t>
  </si>
  <si>
    <t>1821</t>
  </si>
  <si>
    <t>18592</t>
  </si>
  <si>
    <t>JAL</t>
  </si>
  <si>
    <t>PUERTO VALLARTA</t>
  </si>
  <si>
    <t>48325</t>
  </si>
  <si>
    <t>18958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</si>
  <si>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</si>
  <si>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</si>
  <si>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</si>
  <si>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</si>
  <si>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</si>
  <si>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</si>
  <si>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</si>
  <si>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</si>
  <si>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</si>
  <si>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</si>
  <si>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</si>
  <si>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</si>
  <si>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1926</t>
  </si>
  <si>
    <t>1927</t>
  </si>
  <si>
    <t>1928</t>
  </si>
  <si>
    <t>19320</t>
  </si>
  <si>
    <t>GTO</t>
  </si>
  <si>
    <t>LEON</t>
  </si>
  <si>
    <t>37200</t>
  </si>
  <si>
    <t>19446</t>
  </si>
  <si>
    <t>CELAYA</t>
  </si>
  <si>
    <t>38016</t>
  </si>
  <si>
    <t>1954</t>
  </si>
  <si>
    <t>1955</t>
  </si>
  <si>
    <t>19551</t>
  </si>
  <si>
    <t>TLAJOMULCO DE ZU¥IGA</t>
  </si>
  <si>
    <t>45653</t>
  </si>
  <si>
    <t>19554</t>
  </si>
  <si>
    <t>19576</t>
  </si>
  <si>
    <t>19596</t>
  </si>
  <si>
    <t>19600</t>
  </si>
  <si>
    <t>19626</t>
  </si>
  <si>
    <t>19641</t>
  </si>
  <si>
    <t>19643</t>
  </si>
  <si>
    <t>19645</t>
  </si>
  <si>
    <t>19648</t>
  </si>
  <si>
    <t>19651</t>
  </si>
  <si>
    <t>20128</t>
  </si>
  <si>
    <t>NL</t>
  </si>
  <si>
    <t>APODACA</t>
  </si>
  <si>
    <t>66649</t>
  </si>
  <si>
    <t>20140</t>
  </si>
  <si>
    <t>MONTERREY</t>
  </si>
  <si>
    <t>64117</t>
  </si>
  <si>
    <t>20164</t>
  </si>
  <si>
    <t>SAN NICOLAS DE LOS GARZA</t>
  </si>
  <si>
    <t>66445</t>
  </si>
  <si>
    <t>20173</t>
  </si>
  <si>
    <t>SANTA CATARINA</t>
  </si>
  <si>
    <t>66367</t>
  </si>
  <si>
    <t>20353</t>
  </si>
  <si>
    <t>20455</t>
  </si>
  <si>
    <t>COA</t>
  </si>
  <si>
    <t>TORREON</t>
  </si>
  <si>
    <t>27277</t>
  </si>
  <si>
    <t>20461</t>
  </si>
  <si>
    <t>20469</t>
  </si>
  <si>
    <t>20603</t>
  </si>
  <si>
    <t>PUE</t>
  </si>
  <si>
    <t>PUEBLA</t>
  </si>
  <si>
    <t>72197</t>
  </si>
  <si>
    <t>20619</t>
  </si>
  <si>
    <t>SON</t>
  </si>
  <si>
    <t>HERMOSILLO</t>
  </si>
  <si>
    <t>83117</t>
  </si>
  <si>
    <t>20789</t>
  </si>
  <si>
    <t>20938</t>
  </si>
  <si>
    <t>72120</t>
  </si>
  <si>
    <t>20992</t>
  </si>
  <si>
    <t>91790</t>
  </si>
  <si>
    <t>20994</t>
  </si>
  <si>
    <t>20997</t>
  </si>
  <si>
    <t>20999</t>
  </si>
  <si>
    <t>21002</t>
  </si>
  <si>
    <t>21016</t>
  </si>
  <si>
    <t>72260</t>
  </si>
  <si>
    <t>21038</t>
  </si>
  <si>
    <t>MICH</t>
  </si>
  <si>
    <t>MORELIA</t>
  </si>
  <si>
    <t>58020</t>
  </si>
  <si>
    <t>21348</t>
  </si>
  <si>
    <t>21457</t>
  </si>
  <si>
    <t>2178</t>
  </si>
  <si>
    <t>80063</t>
  </si>
  <si>
    <t>2193</t>
  </si>
  <si>
    <t>22097</t>
  </si>
  <si>
    <t>22107</t>
  </si>
  <si>
    <t>77506</t>
  </si>
  <si>
    <t>22111</t>
  </si>
  <si>
    <t>2234</t>
  </si>
  <si>
    <t>23487</t>
  </si>
  <si>
    <t>EM</t>
  </si>
  <si>
    <t>IXTAPALUCA</t>
  </si>
  <si>
    <t>56586</t>
  </si>
  <si>
    <t>23488</t>
  </si>
  <si>
    <t>23493</t>
  </si>
  <si>
    <t>23498</t>
  </si>
  <si>
    <t>56536</t>
  </si>
  <si>
    <t>23500</t>
  </si>
  <si>
    <t>23516</t>
  </si>
  <si>
    <t>23534</t>
  </si>
  <si>
    <t>CHICOLOAPAN DE JUAREZ</t>
  </si>
  <si>
    <t>56380</t>
  </si>
  <si>
    <t>23537</t>
  </si>
  <si>
    <t>23539</t>
  </si>
  <si>
    <t>23543</t>
  </si>
  <si>
    <t>23614</t>
  </si>
  <si>
    <t>72550</t>
  </si>
  <si>
    <t>2363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</si>
  <si>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</si>
  <si>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</si>
  <si>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</si>
  <si>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</si>
  <si>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</si>
  <si>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</si>
  <si>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</si>
  <si>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</si>
  <si>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23719</t>
  </si>
  <si>
    <t>24214</t>
  </si>
  <si>
    <t>97217</t>
  </si>
  <si>
    <t>24216</t>
  </si>
  <si>
    <t>24219</t>
  </si>
  <si>
    <t>24224</t>
  </si>
  <si>
    <t>24256</t>
  </si>
  <si>
    <t>24258</t>
  </si>
  <si>
    <t>24263</t>
  </si>
  <si>
    <t>24294</t>
  </si>
  <si>
    <t>24302</t>
  </si>
  <si>
    <t>24748</t>
  </si>
  <si>
    <t>CHS</t>
  </si>
  <si>
    <t>TUXTLA GUTIERREZ</t>
  </si>
  <si>
    <t>29089</t>
  </si>
  <si>
    <t>24749</t>
  </si>
  <si>
    <t>25089</t>
  </si>
  <si>
    <t>91778</t>
  </si>
  <si>
    <t>2509</t>
  </si>
  <si>
    <t>80227</t>
  </si>
  <si>
    <t>25170</t>
  </si>
  <si>
    <t>25171</t>
  </si>
  <si>
    <t>25456</t>
  </si>
  <si>
    <t>COYOACAN</t>
  </si>
  <si>
    <t>04909</t>
  </si>
  <si>
    <t>25458</t>
  </si>
  <si>
    <t>ATIZAPAN DE ZARAGOZA</t>
  </si>
  <si>
    <t>52998</t>
  </si>
  <si>
    <t>2633</t>
  </si>
  <si>
    <t>2686</t>
  </si>
  <si>
    <t>2694</t>
  </si>
  <si>
    <t>80159</t>
  </si>
  <si>
    <t>2730</t>
  </si>
  <si>
    <t>80010</t>
  </si>
  <si>
    <t>2750</t>
  </si>
  <si>
    <t>80177</t>
  </si>
  <si>
    <t>28641</t>
  </si>
  <si>
    <t>28653</t>
  </si>
  <si>
    <t>28662</t>
  </si>
  <si>
    <t>28761</t>
  </si>
  <si>
    <t>28767</t>
  </si>
  <si>
    <t>28769</t>
  </si>
  <si>
    <t>Hipotecaria Su Casita</t>
  </si>
  <si>
    <t>3000000176876</t>
  </si>
  <si>
    <t>QRO</t>
  </si>
  <si>
    <t>QUERETARO</t>
  </si>
  <si>
    <t>76177</t>
  </si>
  <si>
    <t>3000000176895</t>
  </si>
  <si>
    <t>0</t>
  </si>
  <si>
    <t>3000000177045</t>
  </si>
  <si>
    <t>3000000177825</t>
  </si>
  <si>
    <t>3000000178528</t>
  </si>
  <si>
    <t>3000000180438</t>
  </si>
  <si>
    <t>55070</t>
  </si>
  <si>
    <t>3000000180810</t>
  </si>
  <si>
    <t>3000000181688</t>
  </si>
  <si>
    <t>3000000181900</t>
  </si>
  <si>
    <t>3000000184559</t>
  </si>
  <si>
    <t>TAM</t>
  </si>
  <si>
    <t>88285</t>
  </si>
  <si>
    <t>3000000184853</t>
  </si>
  <si>
    <t>97302</t>
  </si>
  <si>
    <t>3000000186252</t>
  </si>
  <si>
    <t>72845</t>
  </si>
  <si>
    <t>3000000207990</t>
  </si>
  <si>
    <t>DISTRITO FEREDAL</t>
  </si>
  <si>
    <t>Pesos</t>
  </si>
  <si>
    <t>3000000208052</t>
  </si>
  <si>
    <t>Informal</t>
  </si>
  <si>
    <t>CHIHUAHUA</t>
  </si>
  <si>
    <t>3000000208101</t>
  </si>
  <si>
    <t>ESTADO DE MÉXICO</t>
  </si>
  <si>
    <t>3010010101806403</t>
  </si>
  <si>
    <t>66666</t>
  </si>
  <si>
    <t>3010010101812377</t>
  </si>
  <si>
    <t>TECAMAC</t>
  </si>
  <si>
    <t>55063</t>
  </si>
  <si>
    <t>3010010101812468</t>
  </si>
  <si>
    <t>3010010101812484</t>
  </si>
  <si>
    <t>Inmuebles Recuperados</t>
  </si>
  <si>
    <t>3010010101812492</t>
  </si>
  <si>
    <t>3010010101812534</t>
  </si>
  <si>
    <t>3010010101812567</t>
  </si>
  <si>
    <t>3010010101812575</t>
  </si>
  <si>
    <t>3010010101812583</t>
  </si>
  <si>
    <t>3010010101812591</t>
  </si>
  <si>
    <t>3010010101812625</t>
  </si>
  <si>
    <t>3010010101813151</t>
  </si>
  <si>
    <t>05765</t>
  </si>
  <si>
    <t>3010010101814142</t>
  </si>
  <si>
    <t>MEXICALI</t>
  </si>
  <si>
    <t>21355</t>
  </si>
  <si>
    <t>3010010101814639</t>
  </si>
  <si>
    <t>TLAQUEPAQUE</t>
  </si>
  <si>
    <t>45602</t>
  </si>
  <si>
    <t>3010010101815180</t>
  </si>
  <si>
    <t>3010010101815362</t>
  </si>
  <si>
    <t>SN ANTONIO DE LOS BUENOS</t>
  </si>
  <si>
    <t>22510</t>
  </si>
  <si>
    <t>3010010101817616</t>
  </si>
  <si>
    <t>21259</t>
  </si>
  <si>
    <t>3010010101817830</t>
  </si>
  <si>
    <t>TLAJOMULCO</t>
  </si>
  <si>
    <t>45640</t>
  </si>
  <si>
    <t>3010010101818317</t>
  </si>
  <si>
    <t>TARIAMBARO</t>
  </si>
  <si>
    <t>58880</t>
  </si>
  <si>
    <t>3010010101819042</t>
  </si>
  <si>
    <t>3010010101819687</t>
  </si>
  <si>
    <t>NUEVO LAREDO</t>
  </si>
  <si>
    <t>88000</t>
  </si>
  <si>
    <t>3010010101823127</t>
  </si>
  <si>
    <t>3010010101823192</t>
  </si>
  <si>
    <t>3010010101823259</t>
  </si>
  <si>
    <t>3010010101826104</t>
  </si>
  <si>
    <t>SALTILLO</t>
  </si>
  <si>
    <t>25169</t>
  </si>
  <si>
    <t>3010010101826138</t>
  </si>
  <si>
    <t>REYNOSA</t>
  </si>
  <si>
    <t>88715</t>
  </si>
  <si>
    <t>3010010101826906</t>
  </si>
  <si>
    <t>3010010101828159</t>
  </si>
  <si>
    <t>25060</t>
  </si>
  <si>
    <t>3010010101828811</t>
  </si>
  <si>
    <t>37320</t>
  </si>
  <si>
    <t>3010010101828829</t>
  </si>
  <si>
    <t>37000</t>
  </si>
  <si>
    <t>3010010101835048</t>
  </si>
  <si>
    <t>3010010101837168</t>
  </si>
  <si>
    <t>SAN ANT. DE LOS BUENOS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</si>
  <si>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</si>
  <si>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</si>
  <si>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</si>
  <si>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</si>
  <si>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</si>
  <si>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</si>
  <si>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</si>
  <si>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</si>
  <si>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3010010101841194</t>
  </si>
  <si>
    <t>3010010101843216</t>
  </si>
  <si>
    <t>66631</t>
  </si>
  <si>
    <t>3010010101844438</t>
  </si>
  <si>
    <t>66647</t>
  </si>
  <si>
    <t>3010010101846680</t>
  </si>
  <si>
    <t>31124</t>
  </si>
  <si>
    <t>3010010101846755</t>
  </si>
  <si>
    <t>45645</t>
  </si>
  <si>
    <t>3010010101847589</t>
  </si>
  <si>
    <t>HGO</t>
  </si>
  <si>
    <t>TULANCINGO</t>
  </si>
  <si>
    <t>43770</t>
  </si>
  <si>
    <t>3010010101847613</t>
  </si>
  <si>
    <t>3010010101849379</t>
  </si>
  <si>
    <t>3010010101849395</t>
  </si>
  <si>
    <t>3010010101856697</t>
  </si>
  <si>
    <t>88710</t>
  </si>
  <si>
    <t>33227</t>
  </si>
  <si>
    <t>33233</t>
  </si>
  <si>
    <t>33242</t>
  </si>
  <si>
    <t>33247</t>
  </si>
  <si>
    <t>33249</t>
  </si>
  <si>
    <t>33251</t>
  </si>
  <si>
    <t>33254</t>
  </si>
  <si>
    <t>33258</t>
  </si>
  <si>
    <t>33261</t>
  </si>
  <si>
    <t>34027</t>
  </si>
  <si>
    <t>22000</t>
  </si>
  <si>
    <t>34029</t>
  </si>
  <si>
    <t>34031</t>
  </si>
  <si>
    <t>22114</t>
  </si>
  <si>
    <t>34045</t>
  </si>
  <si>
    <t>22645</t>
  </si>
  <si>
    <t>34059</t>
  </si>
  <si>
    <t>22666</t>
  </si>
  <si>
    <t>34063</t>
  </si>
  <si>
    <t>34066</t>
  </si>
  <si>
    <t>3418</t>
  </si>
  <si>
    <t>LOS CABOS</t>
  </si>
  <si>
    <t>23434</t>
  </si>
  <si>
    <t>34208</t>
  </si>
  <si>
    <t>TOLUCA</t>
  </si>
  <si>
    <t>50200</t>
  </si>
  <si>
    <t>3423</t>
  </si>
  <si>
    <t>34255</t>
  </si>
  <si>
    <t>34259</t>
  </si>
  <si>
    <t>34260</t>
  </si>
  <si>
    <t>34263</t>
  </si>
  <si>
    <t>34268</t>
  </si>
  <si>
    <t>34269</t>
  </si>
  <si>
    <t>34271</t>
  </si>
  <si>
    <t>34736</t>
  </si>
  <si>
    <t>TONAYAN</t>
  </si>
  <si>
    <t>91360</t>
  </si>
  <si>
    <t>34739</t>
  </si>
  <si>
    <t>34743</t>
  </si>
  <si>
    <t>3605</t>
  </si>
  <si>
    <t>3630</t>
  </si>
  <si>
    <t>27084</t>
  </si>
  <si>
    <t>3667</t>
  </si>
  <si>
    <t>36675</t>
  </si>
  <si>
    <t>36676</t>
  </si>
  <si>
    <t>36681</t>
  </si>
  <si>
    <t>36690</t>
  </si>
  <si>
    <t>36703</t>
  </si>
  <si>
    <t>36711</t>
  </si>
  <si>
    <t>36722</t>
  </si>
  <si>
    <t>36762</t>
  </si>
  <si>
    <t>36808</t>
  </si>
  <si>
    <t>72190</t>
  </si>
  <si>
    <t>36820</t>
  </si>
  <si>
    <t>36844</t>
  </si>
  <si>
    <t>36858</t>
  </si>
  <si>
    <t>36865</t>
  </si>
  <si>
    <t>36871</t>
  </si>
  <si>
    <t>36877</t>
  </si>
  <si>
    <t>36884</t>
  </si>
  <si>
    <t>36886</t>
  </si>
  <si>
    <t>36898</t>
  </si>
  <si>
    <t>36921</t>
  </si>
  <si>
    <t>36925</t>
  </si>
  <si>
    <t>36926</t>
  </si>
  <si>
    <t>36931</t>
  </si>
  <si>
    <t>36932</t>
  </si>
  <si>
    <t>36934</t>
  </si>
  <si>
    <t>36935</t>
  </si>
  <si>
    <t>36941</t>
  </si>
  <si>
    <t>3696</t>
  </si>
  <si>
    <t>37023</t>
  </si>
  <si>
    <t>32696</t>
  </si>
  <si>
    <t>37043</t>
  </si>
  <si>
    <t>37047</t>
  </si>
  <si>
    <t>3726</t>
  </si>
  <si>
    <t>3731</t>
  </si>
  <si>
    <t>3739</t>
  </si>
  <si>
    <t>3797</t>
  </si>
  <si>
    <t>3799</t>
  </si>
  <si>
    <t>Hipotecaria Nacional</t>
  </si>
  <si>
    <t>38-400006</t>
  </si>
  <si>
    <t>IRAPUATO</t>
  </si>
  <si>
    <t>3848</t>
  </si>
  <si>
    <t>38487</t>
  </si>
  <si>
    <t>91880</t>
  </si>
  <si>
    <t>3853</t>
  </si>
  <si>
    <t>3859</t>
  </si>
  <si>
    <t>3868</t>
  </si>
  <si>
    <t>3886</t>
  </si>
  <si>
    <t>23090</t>
  </si>
  <si>
    <t>39844</t>
  </si>
  <si>
    <t>SANTIAGO DE QUERETARO</t>
  </si>
  <si>
    <t>76146</t>
  </si>
  <si>
    <t>4072</t>
  </si>
  <si>
    <t>4080</t>
  </si>
  <si>
    <t>41006</t>
  </si>
  <si>
    <t>31050</t>
  </si>
  <si>
    <t>41020</t>
  </si>
  <si>
    <t>41036</t>
  </si>
  <si>
    <t>41042</t>
  </si>
  <si>
    <t>41095</t>
  </si>
  <si>
    <t>31300</t>
  </si>
  <si>
    <t>4116</t>
  </si>
  <si>
    <t>4196</t>
  </si>
  <si>
    <t>42017</t>
  </si>
  <si>
    <t>76125</t>
  </si>
  <si>
    <t>42028</t>
  </si>
  <si>
    <t>42029</t>
  </si>
  <si>
    <t>42030</t>
  </si>
  <si>
    <t>76000</t>
  </si>
  <si>
    <t>42033</t>
  </si>
  <si>
    <t>42043</t>
  </si>
  <si>
    <t>42046</t>
  </si>
  <si>
    <t>42048</t>
  </si>
  <si>
    <t>42056</t>
  </si>
  <si>
    <t>42057</t>
  </si>
  <si>
    <t>42066</t>
  </si>
  <si>
    <t>42067</t>
  </si>
  <si>
    <t>42069</t>
  </si>
  <si>
    <t>76070</t>
  </si>
  <si>
    <t>42072</t>
  </si>
  <si>
    <t>42109</t>
  </si>
  <si>
    <t>4214</t>
  </si>
  <si>
    <t>23085</t>
  </si>
  <si>
    <t>4219</t>
  </si>
  <si>
    <t>4224</t>
  </si>
  <si>
    <t>4226</t>
  </si>
  <si>
    <t>22895</t>
  </si>
  <si>
    <t>4341</t>
  </si>
  <si>
    <t>4346</t>
  </si>
  <si>
    <t>4350</t>
  </si>
  <si>
    <t>4367</t>
  </si>
  <si>
    <t>44070</t>
  </si>
  <si>
    <t>44084</t>
  </si>
  <si>
    <t>44085</t>
  </si>
  <si>
    <t>44103</t>
  </si>
  <si>
    <t>44473</t>
  </si>
  <si>
    <t>22216</t>
  </si>
  <si>
    <t>44476</t>
  </si>
  <si>
    <t>44486</t>
  </si>
  <si>
    <t>44490</t>
  </si>
  <si>
    <t>44912</t>
  </si>
  <si>
    <t>22125</t>
  </si>
  <si>
    <t>44914</t>
  </si>
  <si>
    <t>44931</t>
  </si>
  <si>
    <t>44933</t>
  </si>
  <si>
    <t>44941</t>
  </si>
  <si>
    <t>45129</t>
  </si>
  <si>
    <t>45131</t>
  </si>
  <si>
    <t>45132</t>
  </si>
  <si>
    <t>45157</t>
  </si>
  <si>
    <t>37408</t>
  </si>
  <si>
    <t>45393</t>
  </si>
  <si>
    <t>MIGUEL HIDALGO</t>
  </si>
  <si>
    <t>45397</t>
  </si>
  <si>
    <t>45400</t>
  </si>
  <si>
    <t>45401</t>
  </si>
  <si>
    <t>45402</t>
  </si>
  <si>
    <t>45405</t>
  </si>
  <si>
    <t>45407</t>
  </si>
  <si>
    <t>45418</t>
  </si>
  <si>
    <t>45420</t>
  </si>
  <si>
    <t>45423</t>
  </si>
  <si>
    <t>45431</t>
  </si>
  <si>
    <t>45432</t>
  </si>
  <si>
    <t>45435</t>
  </si>
  <si>
    <t>45438</t>
  </si>
  <si>
    <t>45450</t>
  </si>
  <si>
    <t>4553</t>
  </si>
  <si>
    <t>45809</t>
  </si>
  <si>
    <t>38000</t>
  </si>
  <si>
    <t>45830</t>
  </si>
  <si>
    <t>76138</t>
  </si>
  <si>
    <t>45846</t>
  </si>
  <si>
    <t>72270</t>
  </si>
  <si>
    <t>45930</t>
  </si>
  <si>
    <t>38024</t>
  </si>
  <si>
    <t>45934</t>
  </si>
  <si>
    <t>45936</t>
  </si>
  <si>
    <t>38010</t>
  </si>
  <si>
    <t>45961</t>
  </si>
  <si>
    <t>COACALCO DE BERRIOZABAL</t>
  </si>
  <si>
    <t>55700</t>
  </si>
  <si>
    <t>45989</t>
  </si>
  <si>
    <t>45992</t>
  </si>
  <si>
    <t>45993</t>
  </si>
  <si>
    <t>45996</t>
  </si>
  <si>
    <t>46005</t>
  </si>
  <si>
    <t>46012</t>
  </si>
  <si>
    <t>46013</t>
  </si>
  <si>
    <t>46046</t>
  </si>
  <si>
    <t>4609</t>
  </si>
  <si>
    <t>46091</t>
  </si>
  <si>
    <t>4610</t>
  </si>
  <si>
    <t>46101</t>
  </si>
  <si>
    <t>4616</t>
  </si>
  <si>
    <t>97169</t>
  </si>
  <si>
    <t>4621</t>
  </si>
  <si>
    <t>46280</t>
  </si>
  <si>
    <t>27120</t>
  </si>
  <si>
    <t>46578</t>
  </si>
  <si>
    <t>46581</t>
  </si>
  <si>
    <t>46679</t>
  </si>
  <si>
    <t>46701</t>
  </si>
  <si>
    <t>4671</t>
  </si>
  <si>
    <t>46715</t>
  </si>
  <si>
    <t>4674</t>
  </si>
  <si>
    <t>4688</t>
  </si>
  <si>
    <t>4692</t>
  </si>
  <si>
    <t>4693</t>
  </si>
  <si>
    <t>4707</t>
  </si>
  <si>
    <t>4709</t>
  </si>
  <si>
    <t>4716</t>
  </si>
  <si>
    <t>4721</t>
  </si>
  <si>
    <t>4722</t>
  </si>
  <si>
    <t>23080</t>
  </si>
  <si>
    <t>4725</t>
  </si>
  <si>
    <t>4739</t>
  </si>
  <si>
    <t>4757</t>
  </si>
  <si>
    <t>CHALCO</t>
  </si>
  <si>
    <t>56608</t>
  </si>
  <si>
    <t>4766</t>
  </si>
  <si>
    <t>SALAMANCA</t>
  </si>
  <si>
    <t>36765</t>
  </si>
  <si>
    <t>4774</t>
  </si>
  <si>
    <t>23097</t>
  </si>
  <si>
    <t>4778</t>
  </si>
  <si>
    <t>4781</t>
  </si>
  <si>
    <t>4831</t>
  </si>
  <si>
    <t>4834</t>
  </si>
  <si>
    <t>4846</t>
  </si>
  <si>
    <t>4857</t>
  </si>
  <si>
    <t>4861</t>
  </si>
  <si>
    <t>4868</t>
  </si>
  <si>
    <t>4876</t>
  </si>
  <si>
    <t>4884</t>
  </si>
  <si>
    <t>4894</t>
  </si>
  <si>
    <t>4897</t>
  </si>
  <si>
    <t>4948</t>
  </si>
  <si>
    <t>4972</t>
  </si>
  <si>
    <t>5690</t>
  </si>
  <si>
    <t>21353</t>
  </si>
  <si>
    <t>9819</t>
  </si>
  <si>
    <t>9827</t>
  </si>
  <si>
    <t>9837</t>
  </si>
  <si>
    <t>9853</t>
  </si>
  <si>
    <t>9855</t>
  </si>
  <si>
    <t>9865</t>
  </si>
  <si>
    <t>9872</t>
  </si>
  <si>
    <t>9920</t>
  </si>
  <si>
    <t>9930</t>
  </si>
  <si>
    <t>9949</t>
  </si>
  <si>
    <t>9951</t>
  </si>
  <si>
    <t>9960</t>
  </si>
  <si>
    <t>3419</t>
  </si>
  <si>
    <t>VENTA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</si>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</sst>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\/dd\/yyyy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165" fontId="5" fillId="2" borderId="0" xfId="1" applyFont="1" applyFill="1" applyAlignment="1">
      <alignment horizontal="left"/>
    </xf>
    <xf numFmtId="0" fontId="1" fillId="0" borderId="0" xfId="2"/>
    <xf numFmtId="165" fontId="5" fillId="0" borderId="0" xfId="1" applyFont="1"/>
    <xf numFmtId="43" fontId="1" fillId="0" borderId="0" xfId="2" applyNumberFormat="1"/>
    <xf numFmtId="0" fontId="1" fillId="0" borderId="0" xfId="2" applyAlignment="1">
      <alignment horizontal="right"/>
    </xf>
    <xf numFmtId="165" fontId="1" fillId="0" borderId="0" xfId="1" applyFont="1"/>
  </cellXfs>
  <cellStyles count="3">
    <cellStyle name="Millares" xfId="1" builtinId="3"/>
    <cellStyle name="Normal" xfId="0" builtinId="0"/>
    <cellStyle name="Normal 10 2" xfId="2" xr:uid="{A93135A5-A4F9-449E-91C7-B8D17425D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52U\REPORTES%20COBRANZA%20CONSOLIDADO\2023\04%20CONSOLIDADO%20MXMACCB%2052U%20AL%2030%20DE%20ABRIL%202023.xlsx" TargetMode="External"/><Relationship Id="rId1" Type="http://schemas.openxmlformats.org/officeDocument/2006/relationships/externalLinkPath" Target="/.shortcut-targets-by-id/1krhnBA0-4gyRSt9JS2emQsYhn-S53buh/Master%20Servicing/BURSAS/MXMACCB%20052U/REPORTES%20COBRANZA%20CONSOLIDADO/2023/04%20CONSOLIDADO%20MXMACCB%2052U%20AL%2030%20DE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COBRANZA N"/>
      <sheetName val="REP MES PASADO "/>
      <sheetName val="COMISION ADMON MAESTRA"/>
      <sheetName val="EVENTOS RELEVANTES"/>
      <sheetName val="GASTOS Y COMISIONES DE COBRANZA"/>
      <sheetName val="GASTOS AUTORIZADOS"/>
      <sheetName val="GASTOS"/>
      <sheetName val="Gastos de Venta"/>
      <sheetName val="CPR"/>
      <sheetName val="REESTRUCTURAS"/>
      <sheetName val="RCV"/>
      <sheetName val="CxC"/>
      <sheetName val="REP MES PASADO  (2)"/>
    </sheetNames>
    <sheetDataSet>
      <sheetData sheetId="0">
        <row r="34">
          <cell r="C34">
            <v>4358.924215934423</v>
          </cell>
        </row>
        <row r="35">
          <cell r="C35">
            <v>251403.53406535319</v>
          </cell>
          <cell r="E35">
            <v>15086.190000000002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D8C3-2AE2-49EA-9CD8-3EF3C32D9C48}">
  <dimension ref="A1:BT42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" style="40" customWidth="1"/>
    <col min="2" max="2" width="14.5703125" style="40" customWidth="1"/>
    <col min="3" max="3" width="14.28515625" style="40" customWidth="1"/>
    <col min="4" max="4" width="11.7109375" style="40" customWidth="1"/>
    <col min="5" max="5" width="7.85546875" style="40" customWidth="1"/>
    <col min="6" max="6" width="8.42578125" style="40" customWidth="1"/>
    <col min="7" max="7" width="9" style="40" customWidth="1"/>
    <col min="8" max="8" width="10.85546875" style="40" customWidth="1"/>
    <col min="9" max="9" width="11.140625" style="40" customWidth="1"/>
    <col min="10" max="10" width="11.42578125" style="40" customWidth="1"/>
    <col min="11" max="11" width="11.7109375" style="40" customWidth="1"/>
    <col min="12" max="12" width="9.85546875" style="40" customWidth="1"/>
    <col min="13" max="13" width="11.140625" style="40" customWidth="1"/>
    <col min="14" max="15" width="11.85546875" style="40" customWidth="1"/>
    <col min="16" max="16" width="10.7109375" style="40" customWidth="1"/>
    <col min="17" max="17" width="9.7109375" style="40" customWidth="1"/>
    <col min="18" max="18" width="10.85546875" style="40" customWidth="1"/>
    <col min="19" max="19" width="11.7109375" style="40" customWidth="1"/>
    <col min="20" max="20" width="12.42578125" style="40" customWidth="1"/>
    <col min="21" max="21" width="11" style="40" customWidth="1"/>
    <col min="22" max="22" width="9.42578125" style="40" customWidth="1"/>
    <col min="23" max="23" width="9.5703125" style="40" customWidth="1"/>
    <col min="24" max="24" width="11.140625" style="40" customWidth="1"/>
    <col min="25" max="25" width="9.5703125" style="40" customWidth="1"/>
    <col min="26" max="26" width="14" style="40" customWidth="1"/>
    <col min="27" max="27" width="11.28515625" style="40" customWidth="1"/>
    <col min="28" max="29" width="14.140625" style="40" customWidth="1"/>
    <col min="30" max="30" width="12.5703125" style="40" customWidth="1"/>
    <col min="31" max="31" width="11" style="40" customWidth="1"/>
    <col min="32" max="32" width="9.7109375" style="40" customWidth="1"/>
    <col min="33" max="33" width="14" style="40" customWidth="1"/>
    <col min="34" max="34" width="13.28515625" style="40" customWidth="1"/>
    <col min="35" max="35" width="11.85546875" style="40" customWidth="1"/>
    <col min="36" max="36" width="13.5703125" style="40" customWidth="1"/>
    <col min="37" max="37" width="13.140625" style="40" customWidth="1"/>
    <col min="38" max="38" width="12.5703125" style="40" customWidth="1"/>
    <col min="39" max="39" width="11.140625" style="40" customWidth="1"/>
    <col min="40" max="40" width="11.85546875" style="40" customWidth="1"/>
    <col min="41" max="41" width="11.7109375" style="40" customWidth="1"/>
    <col min="42" max="42" width="11.5703125" style="40" customWidth="1"/>
    <col min="43" max="44" width="10.140625" style="40" customWidth="1"/>
    <col min="45" max="46" width="10.7109375" style="40" customWidth="1"/>
    <col min="47" max="48" width="10.140625" style="40" customWidth="1"/>
    <col min="49" max="49" width="11.28515625" style="40" customWidth="1"/>
    <col min="50" max="51" width="7.140625" style="40" customWidth="1"/>
    <col min="52" max="52" width="11.5703125" style="40" customWidth="1"/>
    <col min="53" max="54" width="13.7109375" style="40" customWidth="1"/>
    <col min="55" max="55" width="8" style="40" customWidth="1"/>
    <col min="56" max="56" width="7.28515625" style="40" customWidth="1"/>
    <col min="57" max="57" width="10.7109375" style="40" customWidth="1"/>
    <col min="58" max="58" width="12.7109375" style="40" customWidth="1"/>
    <col min="59" max="59" width="13.28515625" style="40" customWidth="1"/>
    <col min="60" max="60" width="7.7109375" style="40" customWidth="1"/>
    <col min="61" max="61" width="17.85546875" style="40" customWidth="1"/>
    <col min="62" max="62" width="7.5703125" style="40" customWidth="1"/>
    <col min="63" max="63" width="11.42578125" style="40" customWidth="1"/>
    <col min="64" max="64" width="13.5703125" style="40" customWidth="1"/>
    <col min="65" max="72" width="11.42578125" style="40" customWidth="1"/>
    <col min="73" max="73" width="4.7109375" style="40" customWidth="1"/>
    <col min="74" max="16384" width="11.42578125" style="40"/>
  </cols>
  <sheetData>
    <row r="1" spans="1:72" s="1" customFormat="1" ht="10.7" customHeight="1" x14ac:dyDescent="0.15"/>
    <row r="2" spans="1:72" s="1" customFormat="1" ht="35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45047</v>
      </c>
      <c r="E3" s="8" t="s">
        <v>74</v>
      </c>
      <c r="F3" s="9">
        <v>0</v>
      </c>
      <c r="G3" s="9">
        <v>0</v>
      </c>
      <c r="H3" s="10">
        <v>55803.040000000001</v>
      </c>
      <c r="I3" s="10">
        <v>0</v>
      </c>
      <c r="J3" s="10">
        <v>0</v>
      </c>
      <c r="K3" s="10">
        <v>55803.040000000001</v>
      </c>
      <c r="L3" s="10">
        <v>367.3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55803.040000000001</v>
      </c>
      <c r="T3" s="10">
        <v>0</v>
      </c>
      <c r="U3" s="10">
        <v>478.98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478.98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0.03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2.9551999999999998E-2</v>
      </c>
      <c r="AT3" s="10">
        <v>0</v>
      </c>
      <c r="AU3" s="10">
        <f t="shared" ref="AU3:AU66" si="0">SUM(AB3:AR3,W3:Y3,O3:R3)-J3-AS3-AT3</f>
        <v>4.4800000000000048E-4</v>
      </c>
      <c r="AV3" s="10">
        <v>367.3</v>
      </c>
      <c r="AW3" s="10">
        <v>478.98</v>
      </c>
      <c r="AX3" s="11">
        <v>110</v>
      </c>
      <c r="AY3" s="11">
        <v>360</v>
      </c>
      <c r="AZ3" s="10">
        <v>336867.12</v>
      </c>
      <c r="BA3" s="10">
        <v>94050</v>
      </c>
      <c r="BB3" s="12">
        <v>87</v>
      </c>
      <c r="BC3" s="12">
        <v>51.620037001594902</v>
      </c>
      <c r="BD3" s="12">
        <v>10.3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434307.41530351999</v>
      </c>
      <c r="BN3" s="6" t="s">
        <v>81</v>
      </c>
      <c r="BO3" s="12"/>
      <c r="BP3" s="13">
        <v>37384</v>
      </c>
      <c r="BQ3" s="13">
        <v>48342</v>
      </c>
      <c r="BR3" s="12">
        <v>329.48</v>
      </c>
      <c r="BS3" s="12">
        <v>194.84</v>
      </c>
      <c r="BT3" s="12">
        <v>45.6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45047</v>
      </c>
      <c r="E4" s="17" t="s">
        <v>82</v>
      </c>
      <c r="F4" s="18">
        <v>150</v>
      </c>
      <c r="G4" s="18">
        <v>149</v>
      </c>
      <c r="H4" s="19">
        <v>43159.55</v>
      </c>
      <c r="I4" s="19">
        <v>47696.160000000003</v>
      </c>
      <c r="J4" s="19">
        <v>0</v>
      </c>
      <c r="K4" s="19">
        <v>90855.71</v>
      </c>
      <c r="L4" s="19">
        <v>565.5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90855.71</v>
      </c>
      <c r="T4" s="19">
        <v>92330.55</v>
      </c>
      <c r="U4" s="19">
        <v>369.01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92699.56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48261.66</v>
      </c>
      <c r="AW4" s="19">
        <v>92699.56</v>
      </c>
      <c r="AX4" s="20">
        <v>59</v>
      </c>
      <c r="AY4" s="20">
        <v>300</v>
      </c>
      <c r="AZ4" s="19">
        <v>364645.12</v>
      </c>
      <c r="BA4" s="19">
        <v>100800</v>
      </c>
      <c r="BB4" s="21">
        <v>90</v>
      </c>
      <c r="BC4" s="21">
        <v>81.121169642857197</v>
      </c>
      <c r="BD4" s="21">
        <v>10.26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78</v>
      </c>
      <c r="BK4" s="17" t="s">
        <v>83</v>
      </c>
      <c r="BL4" s="15" t="s">
        <v>80</v>
      </c>
      <c r="BM4" s="21">
        <v>707117.54369773006</v>
      </c>
      <c r="BN4" s="15" t="s">
        <v>81</v>
      </c>
      <c r="BO4" s="21"/>
      <c r="BP4" s="22">
        <v>37700</v>
      </c>
      <c r="BQ4" s="22">
        <v>46832</v>
      </c>
      <c r="BR4" s="21">
        <v>37386.239999999998</v>
      </c>
      <c r="BS4" s="21">
        <v>85.49</v>
      </c>
      <c r="BT4" s="21">
        <v>45.24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45047</v>
      </c>
      <c r="E5" s="8" t="s">
        <v>84</v>
      </c>
      <c r="F5" s="9">
        <v>189</v>
      </c>
      <c r="G5" s="9">
        <v>188</v>
      </c>
      <c r="H5" s="10">
        <v>58935.040000000001</v>
      </c>
      <c r="I5" s="10">
        <v>31795.94</v>
      </c>
      <c r="J5" s="10">
        <v>0</v>
      </c>
      <c r="K5" s="10">
        <v>90730.98</v>
      </c>
      <c r="L5" s="10">
        <v>344.63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90730.98</v>
      </c>
      <c r="T5" s="10">
        <v>130802.66</v>
      </c>
      <c r="U5" s="10">
        <v>515.67999999999995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131318.34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0</v>
      </c>
      <c r="AV5" s="10">
        <v>32140.57</v>
      </c>
      <c r="AW5" s="10">
        <v>131318.34</v>
      </c>
      <c r="AX5" s="11">
        <v>106</v>
      </c>
      <c r="AY5" s="11">
        <v>360</v>
      </c>
      <c r="AZ5" s="10">
        <v>319005.06</v>
      </c>
      <c r="BA5" s="10">
        <v>94050</v>
      </c>
      <c r="BB5" s="12">
        <v>90</v>
      </c>
      <c r="BC5" s="12">
        <v>86.823904306220101</v>
      </c>
      <c r="BD5" s="12">
        <v>10.5</v>
      </c>
      <c r="BE5" s="12"/>
      <c r="BF5" s="8" t="s">
        <v>75</v>
      </c>
      <c r="BG5" s="5"/>
      <c r="BH5" s="8" t="s">
        <v>85</v>
      </c>
      <c r="BI5" s="8" t="s">
        <v>86</v>
      </c>
      <c r="BJ5" s="8" t="s">
        <v>87</v>
      </c>
      <c r="BK5" s="8" t="s">
        <v>83</v>
      </c>
      <c r="BL5" s="6" t="s">
        <v>80</v>
      </c>
      <c r="BM5" s="12">
        <v>706146.78719574003</v>
      </c>
      <c r="BN5" s="6" t="s">
        <v>81</v>
      </c>
      <c r="BO5" s="12"/>
      <c r="BP5" s="13">
        <v>37232</v>
      </c>
      <c r="BQ5" s="13">
        <v>48189</v>
      </c>
      <c r="BR5" s="12">
        <v>52724.05</v>
      </c>
      <c r="BS5" s="12">
        <v>148</v>
      </c>
      <c r="BT5" s="12">
        <v>44.6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45047</v>
      </c>
      <c r="E6" s="17" t="s">
        <v>88</v>
      </c>
      <c r="F6" s="18">
        <v>0</v>
      </c>
      <c r="G6" s="18">
        <v>1</v>
      </c>
      <c r="H6" s="19">
        <v>59533.72</v>
      </c>
      <c r="I6" s="19">
        <v>662.03</v>
      </c>
      <c r="J6" s="19">
        <v>0</v>
      </c>
      <c r="K6" s="19">
        <v>60195.75</v>
      </c>
      <c r="L6" s="19">
        <v>335.28</v>
      </c>
      <c r="M6" s="19">
        <v>0</v>
      </c>
      <c r="N6" s="19">
        <v>0</v>
      </c>
      <c r="O6" s="19">
        <v>662.03</v>
      </c>
      <c r="P6" s="19">
        <v>335.28</v>
      </c>
      <c r="Q6" s="19">
        <v>0</v>
      </c>
      <c r="R6" s="19">
        <v>0</v>
      </c>
      <c r="S6" s="19">
        <v>59198.44</v>
      </c>
      <c r="T6" s="19">
        <v>1030.53</v>
      </c>
      <c r="U6" s="19">
        <v>511</v>
      </c>
      <c r="V6" s="19">
        <v>0</v>
      </c>
      <c r="W6" s="19">
        <v>1030.53</v>
      </c>
      <c r="X6" s="19">
        <v>511</v>
      </c>
      <c r="Y6" s="19">
        <v>0</v>
      </c>
      <c r="Z6" s="19">
        <v>0</v>
      </c>
      <c r="AA6" s="19">
        <v>0</v>
      </c>
      <c r="AB6" s="19">
        <v>188.17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70.78</v>
      </c>
      <c r="AI6" s="19">
        <v>24.89</v>
      </c>
      <c r="AJ6" s="19">
        <v>376.34</v>
      </c>
      <c r="AK6" s="19">
        <v>0</v>
      </c>
      <c r="AL6" s="19">
        <v>0</v>
      </c>
      <c r="AM6" s="19">
        <v>0</v>
      </c>
      <c r="AN6" s="19">
        <v>0</v>
      </c>
      <c r="AO6" s="19">
        <v>278.62</v>
      </c>
      <c r="AP6" s="19">
        <v>49.64</v>
      </c>
      <c r="AQ6" s="19">
        <v>0</v>
      </c>
      <c r="AR6" s="19">
        <v>0</v>
      </c>
      <c r="AS6" s="19">
        <v>1161.4787510000001</v>
      </c>
      <c r="AT6" s="19">
        <v>0</v>
      </c>
      <c r="AU6" s="19">
        <f t="shared" si="0"/>
        <v>2365.8012489999996</v>
      </c>
      <c r="AV6" s="19">
        <v>0</v>
      </c>
      <c r="AW6" s="19">
        <v>0</v>
      </c>
      <c r="AX6" s="20">
        <v>110</v>
      </c>
      <c r="AY6" s="20">
        <v>360</v>
      </c>
      <c r="AZ6" s="19">
        <v>461355.96</v>
      </c>
      <c r="BA6" s="19">
        <v>94050</v>
      </c>
      <c r="BB6" s="21">
        <v>64</v>
      </c>
      <c r="BC6" s="21">
        <v>40.2838932482722</v>
      </c>
      <c r="BD6" s="21">
        <v>10.3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78</v>
      </c>
      <c r="BK6" s="17" t="s">
        <v>79</v>
      </c>
      <c r="BL6" s="15" t="s">
        <v>80</v>
      </c>
      <c r="BM6" s="21">
        <v>460733.34833372</v>
      </c>
      <c r="BN6" s="15" t="s">
        <v>81</v>
      </c>
      <c r="BO6" s="21"/>
      <c r="BP6" s="22">
        <v>37382</v>
      </c>
      <c r="BQ6" s="22">
        <v>48340</v>
      </c>
      <c r="BR6" s="21">
        <v>91.34</v>
      </c>
      <c r="BS6" s="21">
        <v>188.17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45047</v>
      </c>
      <c r="E7" s="8" t="s">
        <v>89</v>
      </c>
      <c r="F7" s="9">
        <v>0</v>
      </c>
      <c r="G7" s="9">
        <v>0</v>
      </c>
      <c r="H7" s="10">
        <v>40601.360000000001</v>
      </c>
      <c r="I7" s="10">
        <v>0</v>
      </c>
      <c r="J7" s="10">
        <v>0</v>
      </c>
      <c r="K7" s="10">
        <v>40601.360000000001</v>
      </c>
      <c r="L7" s="10">
        <v>458.89</v>
      </c>
      <c r="M7" s="10">
        <v>0</v>
      </c>
      <c r="N7" s="10">
        <v>0</v>
      </c>
      <c r="O7" s="10">
        <v>0</v>
      </c>
      <c r="P7" s="10">
        <v>458.89</v>
      </c>
      <c r="Q7" s="10">
        <v>0</v>
      </c>
      <c r="R7" s="10">
        <v>0</v>
      </c>
      <c r="S7" s="10">
        <v>40142.47</v>
      </c>
      <c r="T7" s="10">
        <v>0</v>
      </c>
      <c r="U7" s="10">
        <v>356.95</v>
      </c>
      <c r="V7" s="10">
        <v>0</v>
      </c>
      <c r="W7" s="10">
        <v>0</v>
      </c>
      <c r="X7" s="10">
        <v>356.95</v>
      </c>
      <c r="Y7" s="10">
        <v>0</v>
      </c>
      <c r="Z7" s="10">
        <v>0</v>
      </c>
      <c r="AA7" s="10">
        <v>0</v>
      </c>
      <c r="AB7" s="10">
        <v>148</v>
      </c>
      <c r="AC7" s="10">
        <v>0</v>
      </c>
      <c r="AD7" s="10">
        <v>25</v>
      </c>
      <c r="AE7" s="10">
        <v>0</v>
      </c>
      <c r="AF7" s="10">
        <v>0</v>
      </c>
      <c r="AG7" s="10">
        <v>0</v>
      </c>
      <c r="AH7" s="10">
        <v>108.77</v>
      </c>
      <c r="AI7" s="10">
        <v>0.11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1.4E-2</v>
      </c>
      <c r="AR7" s="10">
        <v>0</v>
      </c>
      <c r="AS7" s="10">
        <v>0</v>
      </c>
      <c r="AT7" s="10">
        <v>0</v>
      </c>
      <c r="AU7" s="10">
        <f t="shared" si="0"/>
        <v>1097.7339999999999</v>
      </c>
      <c r="AV7" s="10">
        <v>0</v>
      </c>
      <c r="AW7" s="10">
        <v>0</v>
      </c>
      <c r="AX7" s="11">
        <v>70</v>
      </c>
      <c r="AY7" s="11">
        <v>360</v>
      </c>
      <c r="AZ7" s="10">
        <v>465152.22</v>
      </c>
      <c r="BA7" s="10">
        <v>88825</v>
      </c>
      <c r="BB7" s="12">
        <v>58</v>
      </c>
      <c r="BC7" s="12">
        <v>26.2118014072615</v>
      </c>
      <c r="BD7" s="12">
        <v>10.55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78</v>
      </c>
      <c r="BK7" s="8" t="s">
        <v>79</v>
      </c>
      <c r="BL7" s="6" t="s">
        <v>80</v>
      </c>
      <c r="BM7" s="12">
        <v>312423.34449161001</v>
      </c>
      <c r="BN7" s="6" t="s">
        <v>81</v>
      </c>
      <c r="BO7" s="12"/>
      <c r="BP7" s="13">
        <v>37270</v>
      </c>
      <c r="BQ7" s="13">
        <v>48227</v>
      </c>
      <c r="BR7" s="12">
        <v>0</v>
      </c>
      <c r="BS7" s="12">
        <v>148</v>
      </c>
      <c r="BT7" s="12">
        <v>25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45047</v>
      </c>
      <c r="E8" s="17" t="s">
        <v>90</v>
      </c>
      <c r="F8" s="18">
        <v>172</v>
      </c>
      <c r="G8" s="18">
        <v>171</v>
      </c>
      <c r="H8" s="19">
        <v>98187.28</v>
      </c>
      <c r="I8" s="19">
        <v>115677.11</v>
      </c>
      <c r="J8" s="19">
        <v>0</v>
      </c>
      <c r="K8" s="19">
        <v>213864.39</v>
      </c>
      <c r="L8" s="19">
        <v>1286.52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213864.39</v>
      </c>
      <c r="T8" s="19">
        <v>249998.33</v>
      </c>
      <c r="U8" s="19">
        <v>839.5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250837.83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116963.63</v>
      </c>
      <c r="AW8" s="19">
        <v>250837.83</v>
      </c>
      <c r="AX8" s="20">
        <v>59</v>
      </c>
      <c r="AY8" s="20">
        <v>300</v>
      </c>
      <c r="AZ8" s="19">
        <v>876501.84569999995</v>
      </c>
      <c r="BA8" s="19">
        <v>229321.5</v>
      </c>
      <c r="BB8" s="21">
        <v>85</v>
      </c>
      <c r="BC8" s="21">
        <v>79.270688313132396</v>
      </c>
      <c r="BD8" s="21">
        <v>10.26</v>
      </c>
      <c r="BE8" s="21"/>
      <c r="BF8" s="17" t="s">
        <v>75</v>
      </c>
      <c r="BG8" s="14"/>
      <c r="BH8" s="17" t="s">
        <v>91</v>
      </c>
      <c r="BI8" s="17" t="s">
        <v>92</v>
      </c>
      <c r="BJ8" s="17" t="s">
        <v>93</v>
      </c>
      <c r="BK8" s="17" t="s">
        <v>83</v>
      </c>
      <c r="BL8" s="15" t="s">
        <v>80</v>
      </c>
      <c r="BM8" s="21">
        <v>1664477.2479485699</v>
      </c>
      <c r="BN8" s="15" t="s">
        <v>81</v>
      </c>
      <c r="BO8" s="21"/>
      <c r="BP8" s="22">
        <v>37684</v>
      </c>
      <c r="BQ8" s="22">
        <v>46816</v>
      </c>
      <c r="BR8" s="21">
        <v>89839.2</v>
      </c>
      <c r="BS8" s="21">
        <v>194.01</v>
      </c>
      <c r="BT8" s="21">
        <v>45.34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45047</v>
      </c>
      <c r="E9" s="8" t="s">
        <v>94</v>
      </c>
      <c r="F9" s="9">
        <v>9</v>
      </c>
      <c r="G9" s="9">
        <v>14</v>
      </c>
      <c r="H9" s="10">
        <v>44591.54</v>
      </c>
      <c r="I9" s="10">
        <v>4680.1400000000003</v>
      </c>
      <c r="J9" s="10">
        <v>0</v>
      </c>
      <c r="K9" s="10">
        <v>49271.68</v>
      </c>
      <c r="L9" s="10">
        <v>334.29</v>
      </c>
      <c r="M9" s="10">
        <v>0</v>
      </c>
      <c r="N9" s="10">
        <v>0</v>
      </c>
      <c r="O9" s="10">
        <v>1799.01</v>
      </c>
      <c r="P9" s="10">
        <v>0</v>
      </c>
      <c r="Q9" s="10">
        <v>0</v>
      </c>
      <c r="R9" s="10">
        <v>0</v>
      </c>
      <c r="S9" s="10">
        <v>47472.67</v>
      </c>
      <c r="T9" s="10">
        <v>6076.22</v>
      </c>
      <c r="U9" s="10">
        <v>390.18</v>
      </c>
      <c r="V9" s="10">
        <v>0</v>
      </c>
      <c r="W9" s="10">
        <v>2732.44</v>
      </c>
      <c r="X9" s="10">
        <v>0</v>
      </c>
      <c r="Y9" s="10">
        <v>0</v>
      </c>
      <c r="Z9" s="10">
        <v>0</v>
      </c>
      <c r="AA9" s="10">
        <v>3733.96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792</v>
      </c>
      <c r="AK9" s="10">
        <v>0</v>
      </c>
      <c r="AL9" s="10">
        <v>0</v>
      </c>
      <c r="AM9" s="10">
        <v>294.18</v>
      </c>
      <c r="AN9" s="10">
        <v>0</v>
      </c>
      <c r="AO9" s="10">
        <v>565.26</v>
      </c>
      <c r="AP9" s="10">
        <v>1.68</v>
      </c>
      <c r="AQ9" s="10">
        <v>0</v>
      </c>
      <c r="AR9" s="10">
        <v>0</v>
      </c>
      <c r="AS9" s="10">
        <v>1.2849999999999999E-3</v>
      </c>
      <c r="AT9" s="10">
        <v>0</v>
      </c>
      <c r="AU9" s="10">
        <f t="shared" si="0"/>
        <v>6184.5687150000003</v>
      </c>
      <c r="AV9" s="10">
        <v>3215.42</v>
      </c>
      <c r="AW9" s="10">
        <v>3733.96</v>
      </c>
      <c r="AX9" s="11">
        <v>90</v>
      </c>
      <c r="AY9" s="11">
        <v>360</v>
      </c>
      <c r="AZ9" s="10">
        <v>247481.26</v>
      </c>
      <c r="BA9" s="10">
        <v>79200</v>
      </c>
      <c r="BB9" s="12">
        <v>90</v>
      </c>
      <c r="BC9" s="12">
        <v>53.946215909090903</v>
      </c>
      <c r="BD9" s="12">
        <v>10.5</v>
      </c>
      <c r="BE9" s="12"/>
      <c r="BF9" s="8" t="s">
        <v>75</v>
      </c>
      <c r="BG9" s="5"/>
      <c r="BH9" s="8" t="s">
        <v>95</v>
      </c>
      <c r="BI9" s="8" t="s">
        <v>96</v>
      </c>
      <c r="BJ9" s="8" t="s">
        <v>97</v>
      </c>
      <c r="BK9" s="8" t="s">
        <v>83</v>
      </c>
      <c r="BL9" s="6" t="s">
        <v>80</v>
      </c>
      <c r="BM9" s="12">
        <v>369473.28685421002</v>
      </c>
      <c r="BN9" s="6" t="s">
        <v>81</v>
      </c>
      <c r="BO9" s="12"/>
      <c r="BP9" s="13">
        <v>36739</v>
      </c>
      <c r="BQ9" s="13">
        <v>47696</v>
      </c>
      <c r="BR9" s="12">
        <v>2469</v>
      </c>
      <c r="BS9" s="12">
        <v>132</v>
      </c>
      <c r="BT9" s="12">
        <v>58.46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45047</v>
      </c>
      <c r="E10" s="17" t="s">
        <v>98</v>
      </c>
      <c r="F10" s="18">
        <v>180</v>
      </c>
      <c r="G10" s="18">
        <v>179</v>
      </c>
      <c r="H10" s="19">
        <v>45000.59</v>
      </c>
      <c r="I10" s="19">
        <v>29918.11</v>
      </c>
      <c r="J10" s="19">
        <v>0</v>
      </c>
      <c r="K10" s="19">
        <v>74918.7</v>
      </c>
      <c r="L10" s="19">
        <v>330.71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74918.7</v>
      </c>
      <c r="T10" s="19">
        <v>100396.6</v>
      </c>
      <c r="U10" s="19">
        <v>393.76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100790.36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30248.82</v>
      </c>
      <c r="AW10" s="19">
        <v>100790.36</v>
      </c>
      <c r="AX10" s="20">
        <v>91</v>
      </c>
      <c r="AY10" s="20">
        <v>360</v>
      </c>
      <c r="AZ10" s="19">
        <v>248660.28</v>
      </c>
      <c r="BA10" s="19">
        <v>79200</v>
      </c>
      <c r="BB10" s="21">
        <v>90</v>
      </c>
      <c r="BC10" s="21">
        <v>85.134886363636397</v>
      </c>
      <c r="BD10" s="21">
        <v>10.5</v>
      </c>
      <c r="BE10" s="21"/>
      <c r="BF10" s="17" t="s">
        <v>75</v>
      </c>
      <c r="BG10" s="14"/>
      <c r="BH10" s="17" t="s">
        <v>95</v>
      </c>
      <c r="BI10" s="17" t="s">
        <v>96</v>
      </c>
      <c r="BJ10" s="17" t="s">
        <v>97</v>
      </c>
      <c r="BK10" s="17" t="s">
        <v>83</v>
      </c>
      <c r="BL10" s="15" t="s">
        <v>80</v>
      </c>
      <c r="BM10" s="21">
        <v>583081.97823809995</v>
      </c>
      <c r="BN10" s="15" t="s">
        <v>81</v>
      </c>
      <c r="BO10" s="21"/>
      <c r="BP10" s="22">
        <v>36777</v>
      </c>
      <c r="BQ10" s="22">
        <v>47734</v>
      </c>
      <c r="BR10" s="21">
        <v>43917.86</v>
      </c>
      <c r="BS10" s="21">
        <v>132</v>
      </c>
      <c r="BT10" s="21">
        <v>45.26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45047</v>
      </c>
      <c r="E11" s="8" t="s">
        <v>99</v>
      </c>
      <c r="F11" s="9">
        <v>39</v>
      </c>
      <c r="G11" s="9">
        <v>38</v>
      </c>
      <c r="H11" s="10">
        <v>45000.59</v>
      </c>
      <c r="I11" s="10">
        <v>10887.6</v>
      </c>
      <c r="J11" s="10">
        <v>0</v>
      </c>
      <c r="K11" s="10">
        <v>55888.19</v>
      </c>
      <c r="L11" s="10">
        <v>330.71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55888.19</v>
      </c>
      <c r="T11" s="10">
        <v>17366.73</v>
      </c>
      <c r="U11" s="10">
        <v>393.76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17760.490000000002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11218.31</v>
      </c>
      <c r="AW11" s="10">
        <v>17760.490000000002</v>
      </c>
      <c r="AX11" s="11">
        <v>91</v>
      </c>
      <c r="AY11" s="11">
        <v>360</v>
      </c>
      <c r="AZ11" s="10">
        <v>248660.28</v>
      </c>
      <c r="BA11" s="10">
        <v>79200</v>
      </c>
      <c r="BB11" s="12">
        <v>90</v>
      </c>
      <c r="BC11" s="12">
        <v>63.509306818181798</v>
      </c>
      <c r="BD11" s="12">
        <v>10.5</v>
      </c>
      <c r="BE11" s="12"/>
      <c r="BF11" s="8" t="s">
        <v>75</v>
      </c>
      <c r="BG11" s="5"/>
      <c r="BH11" s="8" t="s">
        <v>95</v>
      </c>
      <c r="BI11" s="8" t="s">
        <v>96</v>
      </c>
      <c r="BJ11" s="8" t="s">
        <v>97</v>
      </c>
      <c r="BK11" s="8" t="s">
        <v>83</v>
      </c>
      <c r="BL11" s="6" t="s">
        <v>80</v>
      </c>
      <c r="BM11" s="12">
        <v>434970.12608796998</v>
      </c>
      <c r="BN11" s="6" t="s">
        <v>81</v>
      </c>
      <c r="BO11" s="12"/>
      <c r="BP11" s="13">
        <v>36777</v>
      </c>
      <c r="BQ11" s="13">
        <v>47734</v>
      </c>
      <c r="BR11" s="12">
        <v>10556.04</v>
      </c>
      <c r="BS11" s="12">
        <v>132</v>
      </c>
      <c r="BT11" s="12">
        <v>45.26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45047</v>
      </c>
      <c r="E12" s="17" t="s">
        <v>100</v>
      </c>
      <c r="F12" s="18">
        <v>57</v>
      </c>
      <c r="G12" s="18">
        <v>56</v>
      </c>
      <c r="H12" s="19">
        <v>45329.35</v>
      </c>
      <c r="I12" s="19">
        <v>14664.38</v>
      </c>
      <c r="J12" s="19">
        <v>0</v>
      </c>
      <c r="K12" s="19">
        <v>59993.73</v>
      </c>
      <c r="L12" s="19">
        <v>327.84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59993.73</v>
      </c>
      <c r="T12" s="19">
        <v>26630.41</v>
      </c>
      <c r="U12" s="19">
        <v>396.63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27027.040000000001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14992.22</v>
      </c>
      <c r="AW12" s="19">
        <v>27027.040000000001</v>
      </c>
      <c r="AX12" s="20">
        <v>92</v>
      </c>
      <c r="AY12" s="20">
        <v>360</v>
      </c>
      <c r="AZ12" s="19">
        <v>250673.19</v>
      </c>
      <c r="BA12" s="19">
        <v>79200</v>
      </c>
      <c r="BB12" s="21">
        <v>90</v>
      </c>
      <c r="BC12" s="21">
        <v>68.174693181818199</v>
      </c>
      <c r="BD12" s="21">
        <v>10.5</v>
      </c>
      <c r="BE12" s="21"/>
      <c r="BF12" s="17" t="s">
        <v>75</v>
      </c>
      <c r="BG12" s="14"/>
      <c r="BH12" s="17" t="s">
        <v>95</v>
      </c>
      <c r="BI12" s="17" t="s">
        <v>96</v>
      </c>
      <c r="BJ12" s="17" t="s">
        <v>97</v>
      </c>
      <c r="BK12" s="17" t="s">
        <v>83</v>
      </c>
      <c r="BL12" s="15" t="s">
        <v>80</v>
      </c>
      <c r="BM12" s="21">
        <v>466922.98144899</v>
      </c>
      <c r="BN12" s="15" t="s">
        <v>81</v>
      </c>
      <c r="BO12" s="21"/>
      <c r="BP12" s="22">
        <v>36805</v>
      </c>
      <c r="BQ12" s="22">
        <v>47762</v>
      </c>
      <c r="BR12" s="21">
        <v>14930.56</v>
      </c>
      <c r="BS12" s="21">
        <v>132</v>
      </c>
      <c r="BT12" s="21">
        <v>44.89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45047</v>
      </c>
      <c r="E13" s="8" t="s">
        <v>101</v>
      </c>
      <c r="F13" s="9">
        <v>128</v>
      </c>
      <c r="G13" s="9">
        <v>127</v>
      </c>
      <c r="H13" s="10">
        <v>45329.35</v>
      </c>
      <c r="I13" s="10">
        <v>25182.74</v>
      </c>
      <c r="J13" s="10">
        <v>0</v>
      </c>
      <c r="K13" s="10">
        <v>70512.09</v>
      </c>
      <c r="L13" s="10">
        <v>327.84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70512.09</v>
      </c>
      <c r="T13" s="10">
        <v>67549.42</v>
      </c>
      <c r="U13" s="10">
        <v>396.63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67946.05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25510.58</v>
      </c>
      <c r="AW13" s="10">
        <v>67946.05</v>
      </c>
      <c r="AX13" s="11">
        <v>92</v>
      </c>
      <c r="AY13" s="11">
        <v>360</v>
      </c>
      <c r="AZ13" s="10">
        <v>250673.19</v>
      </c>
      <c r="BA13" s="10">
        <v>79200</v>
      </c>
      <c r="BB13" s="12">
        <v>90</v>
      </c>
      <c r="BC13" s="12">
        <v>80.127375000000001</v>
      </c>
      <c r="BD13" s="12">
        <v>10.5</v>
      </c>
      <c r="BE13" s="12"/>
      <c r="BF13" s="8" t="s">
        <v>75</v>
      </c>
      <c r="BG13" s="5"/>
      <c r="BH13" s="8" t="s">
        <v>95</v>
      </c>
      <c r="BI13" s="8" t="s">
        <v>96</v>
      </c>
      <c r="BJ13" s="8" t="s">
        <v>97</v>
      </c>
      <c r="BK13" s="8" t="s">
        <v>83</v>
      </c>
      <c r="BL13" s="6" t="s">
        <v>80</v>
      </c>
      <c r="BM13" s="12">
        <v>548785.93631367001</v>
      </c>
      <c r="BN13" s="6" t="s">
        <v>81</v>
      </c>
      <c r="BO13" s="12"/>
      <c r="BP13" s="13">
        <v>36805</v>
      </c>
      <c r="BQ13" s="13">
        <v>47762</v>
      </c>
      <c r="BR13" s="12">
        <v>32297.38</v>
      </c>
      <c r="BS13" s="12">
        <v>132</v>
      </c>
      <c r="BT13" s="12">
        <v>44.9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45047</v>
      </c>
      <c r="E14" s="17" t="s">
        <v>102</v>
      </c>
      <c r="F14" s="18">
        <v>20</v>
      </c>
      <c r="G14" s="18">
        <v>19</v>
      </c>
      <c r="H14" s="19">
        <v>42540.160000000003</v>
      </c>
      <c r="I14" s="19">
        <v>6172.67</v>
      </c>
      <c r="J14" s="19">
        <v>0</v>
      </c>
      <c r="K14" s="19">
        <v>48712.83</v>
      </c>
      <c r="L14" s="19">
        <v>352.24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48712.83</v>
      </c>
      <c r="T14" s="19">
        <v>7623.7</v>
      </c>
      <c r="U14" s="19">
        <v>372.23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7995.93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6524.91</v>
      </c>
      <c r="AW14" s="19">
        <v>7995.93</v>
      </c>
      <c r="AX14" s="20">
        <v>93</v>
      </c>
      <c r="AY14" s="20">
        <v>360</v>
      </c>
      <c r="AZ14" s="19">
        <v>251742.92</v>
      </c>
      <c r="BA14" s="19">
        <v>79200</v>
      </c>
      <c r="BB14" s="21">
        <v>90</v>
      </c>
      <c r="BC14" s="21">
        <v>55.355488636363603</v>
      </c>
      <c r="BD14" s="21">
        <v>10.5</v>
      </c>
      <c r="BE14" s="21"/>
      <c r="BF14" s="17" t="s">
        <v>75</v>
      </c>
      <c r="BG14" s="14"/>
      <c r="BH14" s="17" t="s">
        <v>95</v>
      </c>
      <c r="BI14" s="17" t="s">
        <v>96</v>
      </c>
      <c r="BJ14" s="17" t="s">
        <v>97</v>
      </c>
      <c r="BK14" s="17" t="s">
        <v>83</v>
      </c>
      <c r="BL14" s="15" t="s">
        <v>80</v>
      </c>
      <c r="BM14" s="21">
        <v>379125.28223229002</v>
      </c>
      <c r="BN14" s="15" t="s">
        <v>81</v>
      </c>
      <c r="BO14" s="21"/>
      <c r="BP14" s="22">
        <v>36831</v>
      </c>
      <c r="BQ14" s="22">
        <v>47788</v>
      </c>
      <c r="BR14" s="21">
        <v>5502.25</v>
      </c>
      <c r="BS14" s="21">
        <v>132</v>
      </c>
      <c r="BT14" s="21">
        <v>44.7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45047</v>
      </c>
      <c r="E15" s="8" t="s">
        <v>103</v>
      </c>
      <c r="F15" s="9">
        <v>13</v>
      </c>
      <c r="G15" s="9">
        <v>13</v>
      </c>
      <c r="H15" s="10">
        <v>46881.9</v>
      </c>
      <c r="I15" s="10">
        <v>4123.82</v>
      </c>
      <c r="J15" s="10">
        <v>0</v>
      </c>
      <c r="K15" s="10">
        <v>51005.72</v>
      </c>
      <c r="L15" s="10">
        <v>314.25</v>
      </c>
      <c r="M15" s="10">
        <v>0</v>
      </c>
      <c r="N15" s="10">
        <v>0</v>
      </c>
      <c r="O15" s="10">
        <v>278.17</v>
      </c>
      <c r="P15" s="10">
        <v>0</v>
      </c>
      <c r="Q15" s="10">
        <v>0</v>
      </c>
      <c r="R15" s="10">
        <v>0</v>
      </c>
      <c r="S15" s="10">
        <v>50727.55</v>
      </c>
      <c r="T15" s="10">
        <v>6018.76</v>
      </c>
      <c r="U15" s="10">
        <v>410.22</v>
      </c>
      <c r="V15" s="10">
        <v>0</v>
      </c>
      <c r="W15" s="10">
        <v>446.3</v>
      </c>
      <c r="X15" s="10">
        <v>0</v>
      </c>
      <c r="Y15" s="10">
        <v>0</v>
      </c>
      <c r="Z15" s="10">
        <v>0</v>
      </c>
      <c r="AA15" s="10">
        <v>5982.68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137.63999999999999</v>
      </c>
      <c r="AK15" s="10">
        <v>0</v>
      </c>
      <c r="AL15" s="10">
        <v>0</v>
      </c>
      <c r="AM15" s="10">
        <v>49.7</v>
      </c>
      <c r="AN15" s="10">
        <v>0</v>
      </c>
      <c r="AO15" s="10">
        <v>11.06</v>
      </c>
      <c r="AP15" s="10">
        <v>0.09</v>
      </c>
      <c r="AQ15" s="10">
        <v>1E-3</v>
      </c>
      <c r="AR15" s="10">
        <v>0</v>
      </c>
      <c r="AS15" s="10">
        <v>0</v>
      </c>
      <c r="AT15" s="10">
        <v>0</v>
      </c>
      <c r="AU15" s="10">
        <f t="shared" si="0"/>
        <v>922.96100000000001</v>
      </c>
      <c r="AV15" s="10">
        <v>4159.8999999999996</v>
      </c>
      <c r="AW15" s="10">
        <v>5982.68</v>
      </c>
      <c r="AX15" s="11">
        <v>97</v>
      </c>
      <c r="AY15" s="11">
        <v>360</v>
      </c>
      <c r="AZ15" s="10">
        <v>275224.68660000002</v>
      </c>
      <c r="BA15" s="10">
        <v>79200</v>
      </c>
      <c r="BB15" s="12">
        <v>85</v>
      </c>
      <c r="BC15" s="12">
        <v>54.442446338383903</v>
      </c>
      <c r="BD15" s="12">
        <v>10.5</v>
      </c>
      <c r="BE15" s="12"/>
      <c r="BF15" s="8" t="s">
        <v>75</v>
      </c>
      <c r="BG15" s="5"/>
      <c r="BH15" s="8" t="s">
        <v>91</v>
      </c>
      <c r="BI15" s="8" t="s">
        <v>92</v>
      </c>
      <c r="BJ15" s="8" t="s">
        <v>104</v>
      </c>
      <c r="BK15" s="8" t="s">
        <v>83</v>
      </c>
      <c r="BL15" s="6" t="s">
        <v>80</v>
      </c>
      <c r="BM15" s="12">
        <v>394805.57197564997</v>
      </c>
      <c r="BN15" s="6" t="s">
        <v>81</v>
      </c>
      <c r="BO15" s="12"/>
      <c r="BP15" s="13">
        <v>36990</v>
      </c>
      <c r="BQ15" s="13">
        <v>47947</v>
      </c>
      <c r="BR15" s="12">
        <v>4040.96</v>
      </c>
      <c r="BS15" s="12">
        <v>148</v>
      </c>
      <c r="BT15" s="12">
        <v>46.09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45047</v>
      </c>
      <c r="E16" s="17" t="s">
        <v>105</v>
      </c>
      <c r="F16" s="18">
        <v>110</v>
      </c>
      <c r="G16" s="18">
        <v>109</v>
      </c>
      <c r="H16" s="19">
        <v>37509.82</v>
      </c>
      <c r="I16" s="19">
        <v>18612.98</v>
      </c>
      <c r="J16" s="19">
        <v>0</v>
      </c>
      <c r="K16" s="19">
        <v>56122.8</v>
      </c>
      <c r="L16" s="19">
        <v>269.85000000000002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56122.8</v>
      </c>
      <c r="T16" s="19">
        <v>49064.53</v>
      </c>
      <c r="U16" s="19">
        <v>345.4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49409.93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18882.830000000002</v>
      </c>
      <c r="AW16" s="19">
        <v>49409.93</v>
      </c>
      <c r="AX16" s="20">
        <v>90</v>
      </c>
      <c r="AY16" s="20">
        <v>360</v>
      </c>
      <c r="AZ16" s="19">
        <v>221109.46</v>
      </c>
      <c r="BA16" s="19">
        <v>64350</v>
      </c>
      <c r="BB16" s="21">
        <v>90</v>
      </c>
      <c r="BC16" s="21">
        <v>78.493426573426603</v>
      </c>
      <c r="BD16" s="21">
        <v>11.05</v>
      </c>
      <c r="BE16" s="21"/>
      <c r="BF16" s="17" t="s">
        <v>75</v>
      </c>
      <c r="BG16" s="14"/>
      <c r="BH16" s="17" t="s">
        <v>91</v>
      </c>
      <c r="BI16" s="17" t="s">
        <v>92</v>
      </c>
      <c r="BJ16" s="17" t="s">
        <v>106</v>
      </c>
      <c r="BK16" s="17" t="s">
        <v>83</v>
      </c>
      <c r="BL16" s="15" t="s">
        <v>80</v>
      </c>
      <c r="BM16" s="21">
        <v>436796.06357639999</v>
      </c>
      <c r="BN16" s="15" t="s">
        <v>81</v>
      </c>
      <c r="BO16" s="21"/>
      <c r="BP16" s="22">
        <v>37312</v>
      </c>
      <c r="BQ16" s="22">
        <v>48269</v>
      </c>
      <c r="BR16" s="21">
        <v>26253.95</v>
      </c>
      <c r="BS16" s="21">
        <v>104.5</v>
      </c>
      <c r="BT16" s="21">
        <v>69.599999999999994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45047</v>
      </c>
      <c r="E17" s="8" t="s">
        <v>107</v>
      </c>
      <c r="F17" s="9">
        <v>0</v>
      </c>
      <c r="G17" s="9">
        <v>0</v>
      </c>
      <c r="H17" s="10">
        <v>59360.55</v>
      </c>
      <c r="I17" s="10">
        <v>0</v>
      </c>
      <c r="J17" s="10">
        <v>0</v>
      </c>
      <c r="K17" s="10">
        <v>59360.55</v>
      </c>
      <c r="L17" s="10">
        <v>336.77</v>
      </c>
      <c r="M17" s="10">
        <v>0</v>
      </c>
      <c r="N17" s="10">
        <v>0</v>
      </c>
      <c r="O17" s="10">
        <v>0</v>
      </c>
      <c r="P17" s="10">
        <v>336.77</v>
      </c>
      <c r="Q17" s="10">
        <v>0</v>
      </c>
      <c r="R17" s="10">
        <v>0</v>
      </c>
      <c r="S17" s="10">
        <v>59023.78</v>
      </c>
      <c r="T17" s="10">
        <v>0</v>
      </c>
      <c r="U17" s="10">
        <v>509.51</v>
      </c>
      <c r="V17" s="10">
        <v>0</v>
      </c>
      <c r="W17" s="10">
        <v>0</v>
      </c>
      <c r="X17" s="10">
        <v>509.51</v>
      </c>
      <c r="Y17" s="10">
        <v>0</v>
      </c>
      <c r="Z17" s="10">
        <v>0</v>
      </c>
      <c r="AA17" s="10">
        <v>0</v>
      </c>
      <c r="AB17" s="10">
        <v>195.42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116.5</v>
      </c>
      <c r="AI17" s="10">
        <v>17.61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0.60599999999999998</v>
      </c>
      <c r="AR17" s="10">
        <v>0</v>
      </c>
      <c r="AS17" s="10">
        <v>0</v>
      </c>
      <c r="AT17" s="10">
        <v>0</v>
      </c>
      <c r="AU17" s="10">
        <f t="shared" si="0"/>
        <v>1176.4159999999999</v>
      </c>
      <c r="AV17" s="10">
        <v>0</v>
      </c>
      <c r="AW17" s="10">
        <v>0</v>
      </c>
      <c r="AX17" s="11">
        <v>109</v>
      </c>
      <c r="AY17" s="11">
        <v>360</v>
      </c>
      <c r="AZ17" s="10">
        <v>324682.54499999998</v>
      </c>
      <c r="BA17" s="10">
        <v>94050</v>
      </c>
      <c r="BB17" s="12">
        <v>90</v>
      </c>
      <c r="BC17" s="12">
        <v>56.482086124401903</v>
      </c>
      <c r="BD17" s="12">
        <v>10.3</v>
      </c>
      <c r="BE17" s="12"/>
      <c r="BF17" s="8" t="s">
        <v>75</v>
      </c>
      <c r="BG17" s="5"/>
      <c r="BH17" s="8" t="s">
        <v>91</v>
      </c>
      <c r="BI17" s="8" t="s">
        <v>92</v>
      </c>
      <c r="BJ17" s="8" t="s">
        <v>106</v>
      </c>
      <c r="BK17" s="8" t="s">
        <v>79</v>
      </c>
      <c r="BL17" s="6" t="s">
        <v>80</v>
      </c>
      <c r="BM17" s="12">
        <v>459373.99348214001</v>
      </c>
      <c r="BN17" s="6" t="s">
        <v>81</v>
      </c>
      <c r="BO17" s="12"/>
      <c r="BP17" s="13">
        <v>37371</v>
      </c>
      <c r="BQ17" s="13">
        <v>48329</v>
      </c>
      <c r="BR17" s="12">
        <v>0</v>
      </c>
      <c r="BS17" s="12">
        <v>195.42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45047</v>
      </c>
      <c r="E18" s="17" t="s">
        <v>108</v>
      </c>
      <c r="F18" s="18">
        <v>0</v>
      </c>
      <c r="G18" s="18">
        <v>0</v>
      </c>
      <c r="H18" s="19">
        <v>83237.48</v>
      </c>
      <c r="I18" s="19">
        <v>0</v>
      </c>
      <c r="J18" s="19">
        <v>0</v>
      </c>
      <c r="K18" s="19">
        <v>83237.48</v>
      </c>
      <c r="L18" s="19">
        <v>385.78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83237.48</v>
      </c>
      <c r="T18" s="19">
        <v>0</v>
      </c>
      <c r="U18" s="19">
        <v>728.33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728.33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0.04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3.9830999999999998E-2</v>
      </c>
      <c r="AT18" s="19">
        <v>0</v>
      </c>
      <c r="AU18" s="19">
        <f t="shared" si="0"/>
        <v>1.6900000000000248E-4</v>
      </c>
      <c r="AV18" s="19">
        <v>385.78</v>
      </c>
      <c r="AW18" s="19">
        <v>728.33</v>
      </c>
      <c r="AX18" s="20">
        <v>132</v>
      </c>
      <c r="AY18" s="20">
        <v>360</v>
      </c>
      <c r="AZ18" s="19">
        <v>440999.57549999998</v>
      </c>
      <c r="BA18" s="19">
        <v>121795</v>
      </c>
      <c r="BB18" s="21">
        <v>87</v>
      </c>
      <c r="BC18" s="21">
        <v>59.457783652859298</v>
      </c>
      <c r="BD18" s="21">
        <v>10.5</v>
      </c>
      <c r="BE18" s="21"/>
      <c r="BF18" s="17" t="s">
        <v>75</v>
      </c>
      <c r="BG18" s="14"/>
      <c r="BH18" s="17" t="s">
        <v>91</v>
      </c>
      <c r="BI18" s="17" t="s">
        <v>92</v>
      </c>
      <c r="BJ18" s="17" t="s">
        <v>109</v>
      </c>
      <c r="BK18" s="17" t="s">
        <v>79</v>
      </c>
      <c r="BL18" s="15" t="s">
        <v>80</v>
      </c>
      <c r="BM18" s="21">
        <v>647825.90330523998</v>
      </c>
      <c r="BN18" s="15" t="s">
        <v>81</v>
      </c>
      <c r="BO18" s="21"/>
      <c r="BP18" s="22">
        <v>37461</v>
      </c>
      <c r="BQ18" s="22">
        <v>48419</v>
      </c>
      <c r="BR18" s="21">
        <v>287.08999999999997</v>
      </c>
      <c r="BS18" s="21">
        <v>148</v>
      </c>
      <c r="BT18" s="21">
        <v>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45047</v>
      </c>
      <c r="E19" s="8" t="s">
        <v>110</v>
      </c>
      <c r="F19" s="9">
        <v>150</v>
      </c>
      <c r="G19" s="9">
        <v>149</v>
      </c>
      <c r="H19" s="10">
        <v>82409.89</v>
      </c>
      <c r="I19" s="10">
        <v>32145.9</v>
      </c>
      <c r="J19" s="10">
        <v>0</v>
      </c>
      <c r="K19" s="10">
        <v>114555.79</v>
      </c>
      <c r="L19" s="10">
        <v>385.67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114555.79</v>
      </c>
      <c r="T19" s="10">
        <v>132996.07999999999</v>
      </c>
      <c r="U19" s="10">
        <v>721.09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133717.17000000001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32531.57</v>
      </c>
      <c r="AW19" s="10">
        <v>133717.17000000001</v>
      </c>
      <c r="AX19" s="11">
        <v>122</v>
      </c>
      <c r="AY19" s="11">
        <v>360</v>
      </c>
      <c r="AZ19" s="10">
        <v>470836.2218</v>
      </c>
      <c r="BA19" s="10">
        <v>120992.22</v>
      </c>
      <c r="BB19" s="12">
        <v>84</v>
      </c>
      <c r="BC19" s="12">
        <v>79.531447228590395</v>
      </c>
      <c r="BD19" s="12">
        <v>10.5</v>
      </c>
      <c r="BE19" s="12"/>
      <c r="BF19" s="8" t="s">
        <v>75</v>
      </c>
      <c r="BG19" s="5"/>
      <c r="BH19" s="8" t="s">
        <v>91</v>
      </c>
      <c r="BI19" s="8" t="s">
        <v>92</v>
      </c>
      <c r="BJ19" s="8" t="s">
        <v>109</v>
      </c>
      <c r="BK19" s="8" t="s">
        <v>83</v>
      </c>
      <c r="BL19" s="6" t="s">
        <v>80</v>
      </c>
      <c r="BM19" s="12">
        <v>891572.01942677004</v>
      </c>
      <c r="BN19" s="6" t="s">
        <v>81</v>
      </c>
      <c r="BO19" s="12"/>
      <c r="BP19" s="13">
        <v>37756</v>
      </c>
      <c r="BQ19" s="13">
        <v>48714</v>
      </c>
      <c r="BR19" s="12">
        <v>46535.040000000001</v>
      </c>
      <c r="BS19" s="12">
        <v>148</v>
      </c>
      <c r="BT19" s="12">
        <v>44.9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45047</v>
      </c>
      <c r="E20" s="17" t="s">
        <v>111</v>
      </c>
      <c r="F20" s="18">
        <v>0</v>
      </c>
      <c r="G20" s="18">
        <v>0</v>
      </c>
      <c r="H20" s="19">
        <v>83535.100000000006</v>
      </c>
      <c r="I20" s="19">
        <v>0</v>
      </c>
      <c r="J20" s="19">
        <v>0</v>
      </c>
      <c r="K20" s="19">
        <v>83535.100000000006</v>
      </c>
      <c r="L20" s="19">
        <v>391.34</v>
      </c>
      <c r="M20" s="19">
        <v>0</v>
      </c>
      <c r="N20" s="19">
        <v>0</v>
      </c>
      <c r="O20" s="19">
        <v>0</v>
      </c>
      <c r="P20" s="19">
        <v>391.34</v>
      </c>
      <c r="Q20" s="19">
        <v>0</v>
      </c>
      <c r="R20" s="19">
        <v>0</v>
      </c>
      <c r="S20" s="19">
        <v>83143.759999999995</v>
      </c>
      <c r="T20" s="19">
        <v>0</v>
      </c>
      <c r="U20" s="19">
        <v>730.93</v>
      </c>
      <c r="V20" s="19">
        <v>0</v>
      </c>
      <c r="W20" s="19">
        <v>0</v>
      </c>
      <c r="X20" s="19">
        <v>730.93</v>
      </c>
      <c r="Y20" s="19">
        <v>0</v>
      </c>
      <c r="Z20" s="19">
        <v>0</v>
      </c>
      <c r="AA20" s="19">
        <v>0</v>
      </c>
      <c r="AB20" s="19">
        <v>148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139.72999999999999</v>
      </c>
      <c r="AI20" s="19">
        <v>0.08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7.8E-2</v>
      </c>
      <c r="AR20" s="19">
        <v>0</v>
      </c>
      <c r="AS20" s="19">
        <v>0</v>
      </c>
      <c r="AT20" s="19">
        <v>0</v>
      </c>
      <c r="AU20" s="19">
        <f t="shared" si="0"/>
        <v>1410.1579999999999</v>
      </c>
      <c r="AV20" s="19">
        <v>0</v>
      </c>
      <c r="AW20" s="19">
        <v>0</v>
      </c>
      <c r="AX20" s="20">
        <v>121</v>
      </c>
      <c r="AY20" s="20">
        <v>360</v>
      </c>
      <c r="AZ20" s="19">
        <v>470854.88079999998</v>
      </c>
      <c r="BA20" s="19">
        <v>122686.87</v>
      </c>
      <c r="BB20" s="21">
        <v>85</v>
      </c>
      <c r="BC20" s="21">
        <v>57.603715866253701</v>
      </c>
      <c r="BD20" s="21">
        <v>10.5</v>
      </c>
      <c r="BE20" s="21"/>
      <c r="BF20" s="17" t="s">
        <v>75</v>
      </c>
      <c r="BG20" s="14"/>
      <c r="BH20" s="17" t="s">
        <v>91</v>
      </c>
      <c r="BI20" s="17" t="s">
        <v>92</v>
      </c>
      <c r="BJ20" s="17" t="s">
        <v>109</v>
      </c>
      <c r="BK20" s="17" t="s">
        <v>79</v>
      </c>
      <c r="BL20" s="15" t="s">
        <v>80</v>
      </c>
      <c r="BM20" s="21">
        <v>647096.49338488001</v>
      </c>
      <c r="BN20" s="15" t="s">
        <v>81</v>
      </c>
      <c r="BO20" s="21"/>
      <c r="BP20" s="22">
        <v>37757</v>
      </c>
      <c r="BQ20" s="22">
        <v>48715</v>
      </c>
      <c r="BR20" s="21">
        <v>0</v>
      </c>
      <c r="BS20" s="21">
        <v>148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45047</v>
      </c>
      <c r="E21" s="8" t="s">
        <v>112</v>
      </c>
      <c r="F21" s="9">
        <v>4</v>
      </c>
      <c r="G21" s="9">
        <v>5</v>
      </c>
      <c r="H21" s="10">
        <v>45939.1</v>
      </c>
      <c r="I21" s="10">
        <v>1586.84</v>
      </c>
      <c r="J21" s="10">
        <v>0</v>
      </c>
      <c r="K21" s="10">
        <v>47525.94</v>
      </c>
      <c r="L21" s="10">
        <v>322.5</v>
      </c>
      <c r="M21" s="10">
        <v>0</v>
      </c>
      <c r="N21" s="10">
        <v>0</v>
      </c>
      <c r="O21" s="10">
        <v>324.56</v>
      </c>
      <c r="P21" s="10">
        <v>0</v>
      </c>
      <c r="Q21" s="10">
        <v>0</v>
      </c>
      <c r="R21" s="10">
        <v>0</v>
      </c>
      <c r="S21" s="10">
        <v>47201.38</v>
      </c>
      <c r="T21" s="10">
        <v>2051.31</v>
      </c>
      <c r="U21" s="10">
        <v>401.97</v>
      </c>
      <c r="V21" s="10">
        <v>0</v>
      </c>
      <c r="W21" s="10">
        <v>415.71</v>
      </c>
      <c r="X21" s="10">
        <v>0</v>
      </c>
      <c r="Y21" s="10">
        <v>0</v>
      </c>
      <c r="Z21" s="10">
        <v>0</v>
      </c>
      <c r="AA21" s="10">
        <v>2037.57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132</v>
      </c>
      <c r="AK21" s="10">
        <v>0</v>
      </c>
      <c r="AL21" s="10">
        <v>0</v>
      </c>
      <c r="AM21" s="10">
        <v>99.4</v>
      </c>
      <c r="AN21" s="10">
        <v>0</v>
      </c>
      <c r="AO21" s="10">
        <v>164.09</v>
      </c>
      <c r="AP21" s="10">
        <v>0.2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1135.96</v>
      </c>
      <c r="AV21" s="10">
        <v>1584.78</v>
      </c>
      <c r="AW21" s="10">
        <v>2037.57</v>
      </c>
      <c r="AX21" s="11">
        <v>97</v>
      </c>
      <c r="AY21" s="11">
        <v>360</v>
      </c>
      <c r="AZ21" s="10">
        <v>259934.4</v>
      </c>
      <c r="BA21" s="10">
        <v>79200</v>
      </c>
      <c r="BB21" s="12">
        <v>90</v>
      </c>
      <c r="BC21" s="12">
        <v>53.637931818181798</v>
      </c>
      <c r="BD21" s="12">
        <v>10.5</v>
      </c>
      <c r="BE21" s="12"/>
      <c r="BF21" s="8" t="s">
        <v>75</v>
      </c>
      <c r="BG21" s="5"/>
      <c r="BH21" s="8" t="s">
        <v>91</v>
      </c>
      <c r="BI21" s="8" t="s">
        <v>92</v>
      </c>
      <c r="BJ21" s="8" t="s">
        <v>104</v>
      </c>
      <c r="BK21" s="8" t="s">
        <v>113</v>
      </c>
      <c r="BL21" s="6" t="s">
        <v>80</v>
      </c>
      <c r="BM21" s="12">
        <v>367361.87395093997</v>
      </c>
      <c r="BN21" s="6" t="s">
        <v>81</v>
      </c>
      <c r="BO21" s="12"/>
      <c r="BP21" s="13">
        <v>36990</v>
      </c>
      <c r="BQ21" s="13">
        <v>47947</v>
      </c>
      <c r="BR21" s="12">
        <v>1249.54</v>
      </c>
      <c r="BS21" s="12">
        <v>132</v>
      </c>
      <c r="BT21" s="12">
        <v>46.09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45047</v>
      </c>
      <c r="E22" s="17" t="s">
        <v>114</v>
      </c>
      <c r="F22" s="18">
        <v>62</v>
      </c>
      <c r="G22" s="18">
        <v>61</v>
      </c>
      <c r="H22" s="19">
        <v>45937.79</v>
      </c>
      <c r="I22" s="19">
        <v>17475.73</v>
      </c>
      <c r="J22" s="19">
        <v>0</v>
      </c>
      <c r="K22" s="19">
        <v>63413.52</v>
      </c>
      <c r="L22" s="19">
        <v>366.4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63413.52</v>
      </c>
      <c r="T22" s="19">
        <v>30031.34</v>
      </c>
      <c r="U22" s="19">
        <v>401.96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30433.3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17842.13</v>
      </c>
      <c r="AW22" s="19">
        <v>30433.3</v>
      </c>
      <c r="AX22" s="20">
        <v>85</v>
      </c>
      <c r="AY22" s="20">
        <v>360</v>
      </c>
      <c r="AZ22" s="19">
        <v>274999.81660000002</v>
      </c>
      <c r="BA22" s="19">
        <v>83997.77</v>
      </c>
      <c r="BB22" s="21">
        <v>85</v>
      </c>
      <c r="BC22" s="21">
        <v>64.170146421744306</v>
      </c>
      <c r="BD22" s="21">
        <v>10.5</v>
      </c>
      <c r="BE22" s="21"/>
      <c r="BF22" s="17" t="s">
        <v>75</v>
      </c>
      <c r="BG22" s="14"/>
      <c r="BH22" s="17" t="s">
        <v>115</v>
      </c>
      <c r="BI22" s="17" t="s">
        <v>116</v>
      </c>
      <c r="BJ22" s="17" t="s">
        <v>117</v>
      </c>
      <c r="BK22" s="17" t="s">
        <v>83</v>
      </c>
      <c r="BL22" s="15" t="s">
        <v>80</v>
      </c>
      <c r="BM22" s="21">
        <v>493538.73850775999</v>
      </c>
      <c r="BN22" s="15" t="s">
        <v>81</v>
      </c>
      <c r="BO22" s="21"/>
      <c r="BP22" s="22">
        <v>36671</v>
      </c>
      <c r="BQ22" s="22">
        <v>47628</v>
      </c>
      <c r="BR22" s="21">
        <v>17379.48</v>
      </c>
      <c r="BS22" s="21">
        <v>148</v>
      </c>
      <c r="BT22" s="21">
        <v>45.96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45047</v>
      </c>
      <c r="E23" s="8" t="s">
        <v>118</v>
      </c>
      <c r="F23" s="9">
        <v>0</v>
      </c>
      <c r="G23" s="9">
        <v>0</v>
      </c>
      <c r="H23" s="10">
        <v>42870.86</v>
      </c>
      <c r="I23" s="10">
        <v>0</v>
      </c>
      <c r="J23" s="10">
        <v>0</v>
      </c>
      <c r="K23" s="10">
        <v>42870.86</v>
      </c>
      <c r="L23" s="10">
        <v>391.63</v>
      </c>
      <c r="M23" s="10">
        <v>0</v>
      </c>
      <c r="N23" s="10">
        <v>0</v>
      </c>
      <c r="O23" s="10">
        <v>0</v>
      </c>
      <c r="P23" s="10">
        <v>391.63</v>
      </c>
      <c r="Q23" s="10">
        <v>0</v>
      </c>
      <c r="R23" s="10">
        <v>0</v>
      </c>
      <c r="S23" s="10">
        <v>42479.23</v>
      </c>
      <c r="T23" s="10">
        <v>0</v>
      </c>
      <c r="U23" s="10">
        <v>375.12</v>
      </c>
      <c r="V23" s="10">
        <v>0</v>
      </c>
      <c r="W23" s="10">
        <v>0</v>
      </c>
      <c r="X23" s="10">
        <v>375.12</v>
      </c>
      <c r="Y23" s="10">
        <v>0</v>
      </c>
      <c r="Z23" s="10">
        <v>0</v>
      </c>
      <c r="AA23" s="10">
        <v>0</v>
      </c>
      <c r="AB23" s="10">
        <v>148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100.62</v>
      </c>
      <c r="AI23" s="10">
        <v>0.12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0.45900000000000002</v>
      </c>
      <c r="AR23" s="10">
        <v>0</v>
      </c>
      <c r="AS23" s="10">
        <v>0</v>
      </c>
      <c r="AT23" s="10">
        <v>0</v>
      </c>
      <c r="AU23" s="10">
        <f t="shared" si="0"/>
        <v>1015.949</v>
      </c>
      <c r="AV23" s="10">
        <v>0</v>
      </c>
      <c r="AW23" s="10">
        <v>0</v>
      </c>
      <c r="AX23" s="11">
        <v>87</v>
      </c>
      <c r="AY23" s="11">
        <v>360</v>
      </c>
      <c r="AZ23" s="10">
        <v>274999.92340000003</v>
      </c>
      <c r="BA23" s="10">
        <v>83821.3</v>
      </c>
      <c r="BB23" s="12">
        <v>85</v>
      </c>
      <c r="BC23" s="12">
        <v>43.076575405058101</v>
      </c>
      <c r="BD23" s="12">
        <v>10.5</v>
      </c>
      <c r="BE23" s="12"/>
      <c r="BF23" s="8" t="s">
        <v>75</v>
      </c>
      <c r="BG23" s="5"/>
      <c r="BH23" s="8" t="s">
        <v>115</v>
      </c>
      <c r="BI23" s="8" t="s">
        <v>116</v>
      </c>
      <c r="BJ23" s="8" t="s">
        <v>117</v>
      </c>
      <c r="BK23" s="8" t="s">
        <v>79</v>
      </c>
      <c r="BL23" s="6" t="s">
        <v>80</v>
      </c>
      <c r="BM23" s="12">
        <v>330610.02743548999</v>
      </c>
      <c r="BN23" s="6" t="s">
        <v>81</v>
      </c>
      <c r="BO23" s="12"/>
      <c r="BP23" s="13">
        <v>36691</v>
      </c>
      <c r="BQ23" s="13">
        <v>47648</v>
      </c>
      <c r="BR23" s="12">
        <v>0</v>
      </c>
      <c r="BS23" s="12">
        <v>148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45047</v>
      </c>
      <c r="E24" s="17" t="s">
        <v>119</v>
      </c>
      <c r="F24" s="18">
        <v>52</v>
      </c>
      <c r="G24" s="18">
        <v>51</v>
      </c>
      <c r="H24" s="19">
        <v>46545.05</v>
      </c>
      <c r="I24" s="19">
        <v>14966.53</v>
      </c>
      <c r="J24" s="19">
        <v>0</v>
      </c>
      <c r="K24" s="19">
        <v>61511.58</v>
      </c>
      <c r="L24" s="19">
        <v>359.48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61511.58</v>
      </c>
      <c r="T24" s="19">
        <v>24904.47</v>
      </c>
      <c r="U24" s="19">
        <v>407.27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25311.74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15326.01</v>
      </c>
      <c r="AW24" s="19">
        <v>25311.74</v>
      </c>
      <c r="AX24" s="20">
        <v>87</v>
      </c>
      <c r="AY24" s="20">
        <v>360</v>
      </c>
      <c r="AZ24" s="19">
        <v>274999.92340000003</v>
      </c>
      <c r="BA24" s="19">
        <v>83821.3</v>
      </c>
      <c r="BB24" s="21">
        <v>85</v>
      </c>
      <c r="BC24" s="21">
        <v>62.376559418668101</v>
      </c>
      <c r="BD24" s="21">
        <v>10.5</v>
      </c>
      <c r="BE24" s="21"/>
      <c r="BF24" s="17" t="s">
        <v>75</v>
      </c>
      <c r="BG24" s="14"/>
      <c r="BH24" s="17" t="s">
        <v>115</v>
      </c>
      <c r="BI24" s="17" t="s">
        <v>116</v>
      </c>
      <c r="BJ24" s="17" t="s">
        <v>117</v>
      </c>
      <c r="BK24" s="17" t="s">
        <v>83</v>
      </c>
      <c r="BL24" s="15" t="s">
        <v>80</v>
      </c>
      <c r="BM24" s="21">
        <v>478736.20005354</v>
      </c>
      <c r="BN24" s="15" t="s">
        <v>81</v>
      </c>
      <c r="BO24" s="21"/>
      <c r="BP24" s="22">
        <v>36691</v>
      </c>
      <c r="BQ24" s="22">
        <v>47648</v>
      </c>
      <c r="BR24" s="21">
        <v>14965.38</v>
      </c>
      <c r="BS24" s="21">
        <v>148</v>
      </c>
      <c r="BT24" s="21">
        <v>45.86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45047</v>
      </c>
      <c r="E25" s="8" t="s">
        <v>120</v>
      </c>
      <c r="F25" s="9">
        <v>171</v>
      </c>
      <c r="G25" s="9">
        <v>170</v>
      </c>
      <c r="H25" s="10">
        <v>51554.19</v>
      </c>
      <c r="I25" s="10">
        <v>31993.74</v>
      </c>
      <c r="J25" s="10">
        <v>0</v>
      </c>
      <c r="K25" s="10">
        <v>83547.929999999993</v>
      </c>
      <c r="L25" s="10">
        <v>361.42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83547.929999999993</v>
      </c>
      <c r="T25" s="10">
        <v>106947.19</v>
      </c>
      <c r="U25" s="10">
        <v>451.1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107398.29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32355.16</v>
      </c>
      <c r="AW25" s="10">
        <v>107398.29</v>
      </c>
      <c r="AX25" s="11">
        <v>93</v>
      </c>
      <c r="AY25" s="11">
        <v>360</v>
      </c>
      <c r="AZ25" s="10">
        <v>301583.86499999999</v>
      </c>
      <c r="BA25" s="10">
        <v>88825</v>
      </c>
      <c r="BB25" s="12">
        <v>85</v>
      </c>
      <c r="BC25" s="12">
        <v>79.950172248803796</v>
      </c>
      <c r="BD25" s="12">
        <v>10.5</v>
      </c>
      <c r="BE25" s="12"/>
      <c r="BF25" s="8" t="s">
        <v>75</v>
      </c>
      <c r="BG25" s="5"/>
      <c r="BH25" s="8" t="s">
        <v>115</v>
      </c>
      <c r="BI25" s="8" t="s">
        <v>116</v>
      </c>
      <c r="BJ25" s="8" t="s">
        <v>121</v>
      </c>
      <c r="BK25" s="8" t="s">
        <v>83</v>
      </c>
      <c r="BL25" s="6" t="s">
        <v>80</v>
      </c>
      <c r="BM25" s="12">
        <v>650242.09312358999</v>
      </c>
      <c r="BN25" s="6" t="s">
        <v>81</v>
      </c>
      <c r="BO25" s="12"/>
      <c r="BP25" s="13">
        <v>36862</v>
      </c>
      <c r="BQ25" s="13">
        <v>47819</v>
      </c>
      <c r="BR25" s="12">
        <v>47140.07</v>
      </c>
      <c r="BS25" s="12">
        <v>148</v>
      </c>
      <c r="BT25" s="12">
        <v>44.31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45047</v>
      </c>
      <c r="E26" s="17" t="s">
        <v>122</v>
      </c>
      <c r="F26" s="18">
        <v>0</v>
      </c>
      <c r="G26" s="18">
        <v>0</v>
      </c>
      <c r="H26" s="19">
        <v>51126.11</v>
      </c>
      <c r="I26" s="19">
        <v>0</v>
      </c>
      <c r="J26" s="19">
        <v>0</v>
      </c>
      <c r="K26" s="19">
        <v>51126.11</v>
      </c>
      <c r="L26" s="19">
        <v>365.17</v>
      </c>
      <c r="M26" s="19">
        <v>0</v>
      </c>
      <c r="N26" s="19">
        <v>0</v>
      </c>
      <c r="O26" s="19">
        <v>0</v>
      </c>
      <c r="P26" s="19">
        <v>365.17</v>
      </c>
      <c r="Q26" s="19">
        <v>0</v>
      </c>
      <c r="R26" s="19">
        <v>0</v>
      </c>
      <c r="S26" s="19">
        <v>50760.94</v>
      </c>
      <c r="T26" s="19">
        <v>0</v>
      </c>
      <c r="U26" s="19">
        <v>447.35</v>
      </c>
      <c r="V26" s="19">
        <v>0</v>
      </c>
      <c r="W26" s="19">
        <v>0</v>
      </c>
      <c r="X26" s="19">
        <v>447.35</v>
      </c>
      <c r="Y26" s="19">
        <v>0</v>
      </c>
      <c r="Z26" s="19">
        <v>0</v>
      </c>
      <c r="AA26" s="19">
        <v>0</v>
      </c>
      <c r="AB26" s="19">
        <v>148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105.66</v>
      </c>
      <c r="AI26" s="19">
        <v>0.22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3.5999999999999997E-2</v>
      </c>
      <c r="AR26" s="19">
        <v>0</v>
      </c>
      <c r="AS26" s="19">
        <v>0</v>
      </c>
      <c r="AT26" s="19">
        <v>0</v>
      </c>
      <c r="AU26" s="19">
        <f t="shared" si="0"/>
        <v>1066.4360000000001</v>
      </c>
      <c r="AV26" s="19">
        <v>0</v>
      </c>
      <c r="AW26" s="19">
        <v>0</v>
      </c>
      <c r="AX26" s="20">
        <v>92</v>
      </c>
      <c r="AY26" s="20">
        <v>360</v>
      </c>
      <c r="AZ26" s="19">
        <v>302649.76500000001</v>
      </c>
      <c r="BA26" s="19">
        <v>88825</v>
      </c>
      <c r="BB26" s="21">
        <v>85</v>
      </c>
      <c r="BC26" s="21">
        <v>48.5750622009569</v>
      </c>
      <c r="BD26" s="21">
        <v>10.5</v>
      </c>
      <c r="BE26" s="21"/>
      <c r="BF26" s="17" t="s">
        <v>75</v>
      </c>
      <c r="BG26" s="14"/>
      <c r="BH26" s="17" t="s">
        <v>115</v>
      </c>
      <c r="BI26" s="17" t="s">
        <v>116</v>
      </c>
      <c r="BJ26" s="17" t="s">
        <v>121</v>
      </c>
      <c r="BK26" s="17" t="s">
        <v>79</v>
      </c>
      <c r="BL26" s="15" t="s">
        <v>80</v>
      </c>
      <c r="BM26" s="21">
        <v>395065.44177122001</v>
      </c>
      <c r="BN26" s="15" t="s">
        <v>81</v>
      </c>
      <c r="BO26" s="21"/>
      <c r="BP26" s="22">
        <v>36874</v>
      </c>
      <c r="BQ26" s="22">
        <v>47831</v>
      </c>
      <c r="BR26" s="21">
        <v>0</v>
      </c>
      <c r="BS26" s="21">
        <v>148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45047</v>
      </c>
      <c r="E27" s="8" t="s">
        <v>123</v>
      </c>
      <c r="F27" s="9">
        <v>0</v>
      </c>
      <c r="G27" s="9">
        <v>0</v>
      </c>
      <c r="H27" s="10">
        <v>59147.44</v>
      </c>
      <c r="I27" s="10">
        <v>40.659999999999997</v>
      </c>
      <c r="J27" s="10">
        <v>0</v>
      </c>
      <c r="K27" s="10">
        <v>59188.1</v>
      </c>
      <c r="L27" s="10">
        <v>338.6</v>
      </c>
      <c r="M27" s="10">
        <v>0</v>
      </c>
      <c r="N27" s="10">
        <v>0</v>
      </c>
      <c r="O27" s="10">
        <v>40.659999999999997</v>
      </c>
      <c r="P27" s="10">
        <v>338.6</v>
      </c>
      <c r="Q27" s="10">
        <v>0</v>
      </c>
      <c r="R27" s="10">
        <v>0</v>
      </c>
      <c r="S27" s="10">
        <v>58808.84</v>
      </c>
      <c r="T27" s="10">
        <v>0</v>
      </c>
      <c r="U27" s="10">
        <v>507.68</v>
      </c>
      <c r="V27" s="10">
        <v>0</v>
      </c>
      <c r="W27" s="10">
        <v>0</v>
      </c>
      <c r="X27" s="10">
        <v>507.68</v>
      </c>
      <c r="Y27" s="10">
        <v>0</v>
      </c>
      <c r="Z27" s="10">
        <v>0</v>
      </c>
      <c r="AA27" s="10">
        <v>0</v>
      </c>
      <c r="AB27" s="10">
        <v>195.42</v>
      </c>
      <c r="AC27" s="10">
        <v>0</v>
      </c>
      <c r="AD27" s="10">
        <v>0</v>
      </c>
      <c r="AE27" s="10">
        <v>0</v>
      </c>
      <c r="AF27" s="10">
        <v>45.95</v>
      </c>
      <c r="AG27" s="10">
        <v>0</v>
      </c>
      <c r="AH27" s="10">
        <v>116.5</v>
      </c>
      <c r="AI27" s="10">
        <v>17.510000000000002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0.122</v>
      </c>
      <c r="AR27" s="10">
        <v>0</v>
      </c>
      <c r="AS27" s="10">
        <v>0</v>
      </c>
      <c r="AT27" s="10">
        <v>45.95</v>
      </c>
      <c r="AU27" s="10">
        <f t="shared" si="0"/>
        <v>1216.492</v>
      </c>
      <c r="AV27" s="10">
        <v>0</v>
      </c>
      <c r="AW27" s="10">
        <v>0</v>
      </c>
      <c r="AX27" s="11">
        <v>109</v>
      </c>
      <c r="AY27" s="11">
        <v>360</v>
      </c>
      <c r="AZ27" s="10">
        <v>323448.40000000002</v>
      </c>
      <c r="BA27" s="10">
        <v>94050</v>
      </c>
      <c r="BB27" s="12">
        <v>90</v>
      </c>
      <c r="BC27" s="12">
        <v>56.276401913875603</v>
      </c>
      <c r="BD27" s="12">
        <v>10.3</v>
      </c>
      <c r="BE27" s="12"/>
      <c r="BF27" s="8" t="s">
        <v>75</v>
      </c>
      <c r="BG27" s="5"/>
      <c r="BH27" s="8" t="s">
        <v>91</v>
      </c>
      <c r="BI27" s="8" t="s">
        <v>92</v>
      </c>
      <c r="BJ27" s="8" t="s">
        <v>124</v>
      </c>
      <c r="BK27" s="8" t="s">
        <v>79</v>
      </c>
      <c r="BL27" s="6" t="s">
        <v>80</v>
      </c>
      <c r="BM27" s="12">
        <v>457701.14490891999</v>
      </c>
      <c r="BN27" s="6" t="s">
        <v>81</v>
      </c>
      <c r="BO27" s="12"/>
      <c r="BP27" s="13">
        <v>37358</v>
      </c>
      <c r="BQ27" s="13">
        <v>48316</v>
      </c>
      <c r="BR27" s="12">
        <v>0</v>
      </c>
      <c r="BS27" s="12">
        <v>195.42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45047</v>
      </c>
      <c r="E28" s="17" t="s">
        <v>125</v>
      </c>
      <c r="F28" s="18">
        <v>73</v>
      </c>
      <c r="G28" s="18">
        <v>73</v>
      </c>
      <c r="H28" s="19">
        <v>0</v>
      </c>
      <c r="I28" s="19">
        <v>62345.7</v>
      </c>
      <c r="J28" s="19">
        <v>0</v>
      </c>
      <c r="K28" s="19">
        <v>62345.7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62345.7</v>
      </c>
      <c r="T28" s="19">
        <v>21892.66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21892.66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62345.7</v>
      </c>
      <c r="AW28" s="19">
        <v>21892.66</v>
      </c>
      <c r="AX28" s="20">
        <v>0</v>
      </c>
      <c r="AY28" s="20">
        <v>360</v>
      </c>
      <c r="AZ28" s="19">
        <v>450000.57780000003</v>
      </c>
      <c r="BA28" s="19">
        <v>126905.48</v>
      </c>
      <c r="BB28" s="21">
        <v>90</v>
      </c>
      <c r="BC28" s="21">
        <v>44.214899151715102</v>
      </c>
      <c r="BD28" s="21">
        <v>10.3</v>
      </c>
      <c r="BE28" s="21"/>
      <c r="BF28" s="17" t="s">
        <v>75</v>
      </c>
      <c r="BG28" s="14"/>
      <c r="BH28" s="17" t="s">
        <v>91</v>
      </c>
      <c r="BI28" s="17" t="s">
        <v>92</v>
      </c>
      <c r="BJ28" s="17" t="s">
        <v>124</v>
      </c>
      <c r="BK28" s="17" t="s">
        <v>83</v>
      </c>
      <c r="BL28" s="15" t="s">
        <v>80</v>
      </c>
      <c r="BM28" s="21">
        <v>485228.04173910001</v>
      </c>
      <c r="BN28" s="15" t="s">
        <v>81</v>
      </c>
      <c r="BO28" s="21"/>
      <c r="BP28" s="22">
        <v>37571</v>
      </c>
      <c r="BQ28" s="22">
        <v>48529</v>
      </c>
      <c r="BR28" s="21">
        <v>28676.09</v>
      </c>
      <c r="BS28" s="21">
        <v>0</v>
      </c>
      <c r="BT28" s="21">
        <v>53.22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45047</v>
      </c>
      <c r="E29" s="8" t="s">
        <v>126</v>
      </c>
      <c r="F29" s="9">
        <v>142</v>
      </c>
      <c r="G29" s="9">
        <v>141</v>
      </c>
      <c r="H29" s="10">
        <v>77636.63</v>
      </c>
      <c r="I29" s="10">
        <v>30919.67</v>
      </c>
      <c r="J29" s="10">
        <v>0</v>
      </c>
      <c r="K29" s="10">
        <v>108556.3</v>
      </c>
      <c r="L29" s="10">
        <v>377.58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108556.3</v>
      </c>
      <c r="T29" s="10">
        <v>117133.19</v>
      </c>
      <c r="U29" s="10">
        <v>666.38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117799.57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31297.25</v>
      </c>
      <c r="AW29" s="10">
        <v>117799.57</v>
      </c>
      <c r="AX29" s="11">
        <v>119</v>
      </c>
      <c r="AY29" s="11">
        <v>360</v>
      </c>
      <c r="AZ29" s="10">
        <v>419999.48810000002</v>
      </c>
      <c r="BA29" s="10">
        <v>116018.39</v>
      </c>
      <c r="BB29" s="12">
        <v>90</v>
      </c>
      <c r="BC29" s="12">
        <v>84.211365112031004</v>
      </c>
      <c r="BD29" s="12">
        <v>10.3</v>
      </c>
      <c r="BE29" s="12"/>
      <c r="BF29" s="8" t="s">
        <v>75</v>
      </c>
      <c r="BG29" s="5"/>
      <c r="BH29" s="8" t="s">
        <v>91</v>
      </c>
      <c r="BI29" s="8" t="s">
        <v>92</v>
      </c>
      <c r="BJ29" s="8" t="s">
        <v>124</v>
      </c>
      <c r="BK29" s="8" t="s">
        <v>83</v>
      </c>
      <c r="BL29" s="6" t="s">
        <v>80</v>
      </c>
      <c r="BM29" s="12">
        <v>844878.81068690005</v>
      </c>
      <c r="BN29" s="6" t="s">
        <v>81</v>
      </c>
      <c r="BO29" s="12"/>
      <c r="BP29" s="13">
        <v>37705</v>
      </c>
      <c r="BQ29" s="13">
        <v>48663</v>
      </c>
      <c r="BR29" s="12">
        <v>53351.38</v>
      </c>
      <c r="BS29" s="12">
        <v>191.36</v>
      </c>
      <c r="BT29" s="12">
        <v>45.21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45047</v>
      </c>
      <c r="E30" s="17" t="s">
        <v>127</v>
      </c>
      <c r="F30" s="18">
        <v>146</v>
      </c>
      <c r="G30" s="18">
        <v>145</v>
      </c>
      <c r="H30" s="19">
        <v>44213.9</v>
      </c>
      <c r="I30" s="19">
        <v>20204</v>
      </c>
      <c r="J30" s="19">
        <v>0</v>
      </c>
      <c r="K30" s="19">
        <v>64417.9</v>
      </c>
      <c r="L30" s="19">
        <v>243.27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64417.9</v>
      </c>
      <c r="T30" s="19">
        <v>70720.41</v>
      </c>
      <c r="U30" s="19">
        <v>379.5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71099.91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20447.27</v>
      </c>
      <c r="AW30" s="19">
        <v>71099.91</v>
      </c>
      <c r="AX30" s="20">
        <v>110</v>
      </c>
      <c r="AY30" s="20">
        <v>360</v>
      </c>
      <c r="AZ30" s="19">
        <v>240490.908</v>
      </c>
      <c r="BA30" s="19">
        <v>69210</v>
      </c>
      <c r="BB30" s="21">
        <v>90</v>
      </c>
      <c r="BC30" s="21">
        <v>83.768400520156106</v>
      </c>
      <c r="BD30" s="21">
        <v>10.3</v>
      </c>
      <c r="BE30" s="21"/>
      <c r="BF30" s="17" t="s">
        <v>75</v>
      </c>
      <c r="BG30" s="14"/>
      <c r="BH30" s="17" t="s">
        <v>91</v>
      </c>
      <c r="BI30" s="17" t="s">
        <v>128</v>
      </c>
      <c r="BJ30" s="17" t="s">
        <v>129</v>
      </c>
      <c r="BK30" s="17" t="s">
        <v>83</v>
      </c>
      <c r="BL30" s="15" t="s">
        <v>80</v>
      </c>
      <c r="BM30" s="21">
        <v>501355.69044769998</v>
      </c>
      <c r="BN30" s="15" t="s">
        <v>81</v>
      </c>
      <c r="BO30" s="21"/>
      <c r="BP30" s="22">
        <v>37435</v>
      </c>
      <c r="BQ30" s="22">
        <v>48393</v>
      </c>
      <c r="BR30" s="21">
        <v>42694.69</v>
      </c>
      <c r="BS30" s="21">
        <v>166.41</v>
      </c>
      <c r="BT30" s="21">
        <v>45.48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45047</v>
      </c>
      <c r="E31" s="8" t="s">
        <v>130</v>
      </c>
      <c r="F31" s="9">
        <v>151</v>
      </c>
      <c r="G31" s="9">
        <v>150</v>
      </c>
      <c r="H31" s="10">
        <v>44491.360000000001</v>
      </c>
      <c r="I31" s="10">
        <v>20378.830000000002</v>
      </c>
      <c r="J31" s="10">
        <v>0</v>
      </c>
      <c r="K31" s="10">
        <v>64870.19</v>
      </c>
      <c r="L31" s="10">
        <v>241.31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64870.19</v>
      </c>
      <c r="T31" s="10">
        <v>73722.86</v>
      </c>
      <c r="U31" s="10">
        <v>381.88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74104.740000000005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20620.14</v>
      </c>
      <c r="AW31" s="10">
        <v>74104.740000000005</v>
      </c>
      <c r="AX31" s="11">
        <v>112</v>
      </c>
      <c r="AY31" s="11">
        <v>360</v>
      </c>
      <c r="AZ31" s="10">
        <v>241703.98629999999</v>
      </c>
      <c r="BA31" s="10">
        <v>69257.7</v>
      </c>
      <c r="BB31" s="12">
        <v>90</v>
      </c>
      <c r="BC31" s="12">
        <v>84.298454901043499</v>
      </c>
      <c r="BD31" s="12">
        <v>10.3</v>
      </c>
      <c r="BE31" s="12"/>
      <c r="BF31" s="8" t="s">
        <v>75</v>
      </c>
      <c r="BG31" s="5"/>
      <c r="BH31" s="8" t="s">
        <v>91</v>
      </c>
      <c r="BI31" s="8" t="s">
        <v>128</v>
      </c>
      <c r="BJ31" s="8" t="s">
        <v>131</v>
      </c>
      <c r="BK31" s="8" t="s">
        <v>83</v>
      </c>
      <c r="BL31" s="6" t="s">
        <v>80</v>
      </c>
      <c r="BM31" s="12">
        <v>504875.80155397003</v>
      </c>
      <c r="BN31" s="6" t="s">
        <v>81</v>
      </c>
      <c r="BO31" s="12"/>
      <c r="BP31" s="13">
        <v>37461</v>
      </c>
      <c r="BQ31" s="13">
        <v>48419</v>
      </c>
      <c r="BR31" s="12">
        <v>44313.73</v>
      </c>
      <c r="BS31" s="12">
        <v>166.4</v>
      </c>
      <c r="BT31" s="12">
        <v>45.28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45047</v>
      </c>
      <c r="E32" s="17" t="s">
        <v>132</v>
      </c>
      <c r="F32" s="18">
        <v>149</v>
      </c>
      <c r="G32" s="18">
        <v>148</v>
      </c>
      <c r="H32" s="19">
        <v>33434.589999999997</v>
      </c>
      <c r="I32" s="19">
        <v>37683.269999999997</v>
      </c>
      <c r="J32" s="19">
        <v>0</v>
      </c>
      <c r="K32" s="19">
        <v>71117.86</v>
      </c>
      <c r="L32" s="19">
        <v>447.82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71117.86</v>
      </c>
      <c r="T32" s="19">
        <v>71343.13</v>
      </c>
      <c r="U32" s="19">
        <v>285.31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71628.44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0</v>
      </c>
      <c r="AV32" s="19">
        <v>38131.089999999997</v>
      </c>
      <c r="AW32" s="19">
        <v>71628.44</v>
      </c>
      <c r="AX32" s="20">
        <v>59</v>
      </c>
      <c r="AY32" s="20">
        <v>300</v>
      </c>
      <c r="AZ32" s="19">
        <v>313748.54029999999</v>
      </c>
      <c r="BA32" s="19">
        <v>79200</v>
      </c>
      <c r="BB32" s="21">
        <v>82</v>
      </c>
      <c r="BC32" s="21">
        <v>73.632127777777796</v>
      </c>
      <c r="BD32" s="21">
        <v>10.24</v>
      </c>
      <c r="BE32" s="21"/>
      <c r="BF32" s="17" t="s">
        <v>75</v>
      </c>
      <c r="BG32" s="14"/>
      <c r="BH32" s="17" t="s">
        <v>91</v>
      </c>
      <c r="BI32" s="17" t="s">
        <v>92</v>
      </c>
      <c r="BJ32" s="17" t="s">
        <v>133</v>
      </c>
      <c r="BK32" s="17" t="s">
        <v>83</v>
      </c>
      <c r="BL32" s="15" t="s">
        <v>80</v>
      </c>
      <c r="BM32" s="21">
        <v>553500.56123317999</v>
      </c>
      <c r="BN32" s="15" t="s">
        <v>81</v>
      </c>
      <c r="BO32" s="21"/>
      <c r="BP32" s="22">
        <v>37656</v>
      </c>
      <c r="BQ32" s="22">
        <v>46787</v>
      </c>
      <c r="BR32" s="21">
        <v>42378.57</v>
      </c>
      <c r="BS32" s="21">
        <v>146.5</v>
      </c>
      <c r="BT32" s="21">
        <v>45.44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45047</v>
      </c>
      <c r="E33" s="8" t="s">
        <v>134</v>
      </c>
      <c r="F33" s="9">
        <v>0</v>
      </c>
      <c r="G33" s="9">
        <v>0</v>
      </c>
      <c r="H33" s="10">
        <v>33357.86</v>
      </c>
      <c r="I33" s="10">
        <v>0</v>
      </c>
      <c r="J33" s="10">
        <v>0</v>
      </c>
      <c r="K33" s="10">
        <v>33357.86</v>
      </c>
      <c r="L33" s="10">
        <v>448.48</v>
      </c>
      <c r="M33" s="10">
        <v>0</v>
      </c>
      <c r="N33" s="10">
        <v>0</v>
      </c>
      <c r="O33" s="10">
        <v>0</v>
      </c>
      <c r="P33" s="10">
        <v>448.48</v>
      </c>
      <c r="Q33" s="10">
        <v>0</v>
      </c>
      <c r="R33" s="10">
        <v>0</v>
      </c>
      <c r="S33" s="10">
        <v>32909.379999999997</v>
      </c>
      <c r="T33" s="10">
        <v>0</v>
      </c>
      <c r="U33" s="10">
        <v>284.64999999999998</v>
      </c>
      <c r="V33" s="10">
        <v>0</v>
      </c>
      <c r="W33" s="10">
        <v>0</v>
      </c>
      <c r="X33" s="10">
        <v>284.64999999999998</v>
      </c>
      <c r="Y33" s="10">
        <v>0</v>
      </c>
      <c r="Z33" s="10">
        <v>0</v>
      </c>
      <c r="AA33" s="10">
        <v>0</v>
      </c>
      <c r="AB33" s="10">
        <v>146.5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47.28</v>
      </c>
      <c r="AI33" s="10">
        <v>66.209999999999994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0.14299999999999999</v>
      </c>
      <c r="AR33" s="10">
        <v>0</v>
      </c>
      <c r="AS33" s="10">
        <v>0</v>
      </c>
      <c r="AT33" s="10">
        <v>0</v>
      </c>
      <c r="AU33" s="10">
        <f t="shared" si="0"/>
        <v>993.26299999999992</v>
      </c>
      <c r="AV33" s="10">
        <v>0</v>
      </c>
      <c r="AW33" s="10">
        <v>0</v>
      </c>
      <c r="AX33" s="11">
        <v>59</v>
      </c>
      <c r="AY33" s="11">
        <v>300</v>
      </c>
      <c r="AZ33" s="10">
        <v>285214.15999999997</v>
      </c>
      <c r="BA33" s="10">
        <v>79200</v>
      </c>
      <c r="BB33" s="12">
        <v>90</v>
      </c>
      <c r="BC33" s="12">
        <v>37.397022727272699</v>
      </c>
      <c r="BD33" s="12">
        <v>10.24</v>
      </c>
      <c r="BE33" s="12"/>
      <c r="BF33" s="8" t="s">
        <v>75</v>
      </c>
      <c r="BG33" s="5"/>
      <c r="BH33" s="8" t="s">
        <v>91</v>
      </c>
      <c r="BI33" s="8" t="s">
        <v>92</v>
      </c>
      <c r="BJ33" s="8" t="s">
        <v>135</v>
      </c>
      <c r="BK33" s="8" t="s">
        <v>79</v>
      </c>
      <c r="BL33" s="6" t="s">
        <v>80</v>
      </c>
      <c r="BM33" s="12">
        <v>256129.19595493999</v>
      </c>
      <c r="BN33" s="6" t="s">
        <v>81</v>
      </c>
      <c r="BO33" s="12"/>
      <c r="BP33" s="13">
        <v>37656</v>
      </c>
      <c r="BQ33" s="13">
        <v>46787</v>
      </c>
      <c r="BR33" s="12">
        <v>0</v>
      </c>
      <c r="BS33" s="12">
        <v>146.5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45047</v>
      </c>
      <c r="E34" s="17" t="s">
        <v>136</v>
      </c>
      <c r="F34" s="18">
        <v>108</v>
      </c>
      <c r="G34" s="18">
        <v>107</v>
      </c>
      <c r="H34" s="19">
        <v>29030.75</v>
      </c>
      <c r="I34" s="19">
        <v>25936.880000000001</v>
      </c>
      <c r="J34" s="19">
        <v>0</v>
      </c>
      <c r="K34" s="19">
        <v>54967.63</v>
      </c>
      <c r="L34" s="19">
        <v>366.28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54967.63</v>
      </c>
      <c r="T34" s="19">
        <v>39865.120000000003</v>
      </c>
      <c r="U34" s="19">
        <v>243.86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40108.980000000003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26303.16</v>
      </c>
      <c r="AW34" s="19">
        <v>40108.980000000003</v>
      </c>
      <c r="AX34" s="20">
        <v>61</v>
      </c>
      <c r="AY34" s="20">
        <v>300</v>
      </c>
      <c r="AZ34" s="19">
        <v>243199.9883</v>
      </c>
      <c r="BA34" s="19">
        <v>66729.69</v>
      </c>
      <c r="BB34" s="21">
        <v>90</v>
      </c>
      <c r="BC34" s="21">
        <v>74.136215828366602</v>
      </c>
      <c r="BD34" s="21">
        <v>10.08</v>
      </c>
      <c r="BE34" s="21"/>
      <c r="BF34" s="17" t="s">
        <v>75</v>
      </c>
      <c r="BG34" s="14"/>
      <c r="BH34" s="17" t="s">
        <v>91</v>
      </c>
      <c r="BI34" s="17" t="s">
        <v>92</v>
      </c>
      <c r="BJ34" s="17" t="s">
        <v>137</v>
      </c>
      <c r="BK34" s="17" t="s">
        <v>83</v>
      </c>
      <c r="BL34" s="15" t="s">
        <v>80</v>
      </c>
      <c r="BM34" s="21">
        <v>427805.53372468997</v>
      </c>
      <c r="BN34" s="15" t="s">
        <v>81</v>
      </c>
      <c r="BO34" s="21"/>
      <c r="BP34" s="22">
        <v>37754</v>
      </c>
      <c r="BQ34" s="22">
        <v>46886</v>
      </c>
      <c r="BR34" s="21">
        <v>19861.849999999999</v>
      </c>
      <c r="BS34" s="21">
        <v>65.09</v>
      </c>
      <c r="BT34" s="21">
        <v>44.9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45047</v>
      </c>
      <c r="E35" s="8" t="s">
        <v>138</v>
      </c>
      <c r="F35" s="9">
        <v>96</v>
      </c>
      <c r="G35" s="9">
        <v>95</v>
      </c>
      <c r="H35" s="10">
        <v>29030.75</v>
      </c>
      <c r="I35" s="10">
        <v>24071.31</v>
      </c>
      <c r="J35" s="10">
        <v>0</v>
      </c>
      <c r="K35" s="10">
        <v>53102.06</v>
      </c>
      <c r="L35" s="10">
        <v>366.28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53102.06</v>
      </c>
      <c r="T35" s="10">
        <v>34502.129999999997</v>
      </c>
      <c r="U35" s="10">
        <v>243.86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34745.99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24437.59</v>
      </c>
      <c r="AW35" s="10">
        <v>34745.99</v>
      </c>
      <c r="AX35" s="11">
        <v>61</v>
      </c>
      <c r="AY35" s="11">
        <v>300</v>
      </c>
      <c r="AZ35" s="10">
        <v>243199.9883</v>
      </c>
      <c r="BA35" s="10">
        <v>66729.69</v>
      </c>
      <c r="BB35" s="12">
        <v>90</v>
      </c>
      <c r="BC35" s="12">
        <v>71.620074962134495</v>
      </c>
      <c r="BD35" s="12">
        <v>10.08</v>
      </c>
      <c r="BE35" s="12"/>
      <c r="BF35" s="8" t="s">
        <v>75</v>
      </c>
      <c r="BG35" s="5"/>
      <c r="BH35" s="8" t="s">
        <v>91</v>
      </c>
      <c r="BI35" s="8" t="s">
        <v>92</v>
      </c>
      <c r="BJ35" s="8" t="s">
        <v>137</v>
      </c>
      <c r="BK35" s="8" t="s">
        <v>83</v>
      </c>
      <c r="BL35" s="6" t="s">
        <v>80</v>
      </c>
      <c r="BM35" s="12">
        <v>413286.05799777998</v>
      </c>
      <c r="BN35" s="6" t="s">
        <v>81</v>
      </c>
      <c r="BO35" s="12"/>
      <c r="BP35" s="13">
        <v>37754</v>
      </c>
      <c r="BQ35" s="13">
        <v>46886</v>
      </c>
      <c r="BR35" s="12">
        <v>17743.169999999998</v>
      </c>
      <c r="BS35" s="12">
        <v>65.09</v>
      </c>
      <c r="BT35" s="12">
        <v>44.9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45047</v>
      </c>
      <c r="E36" s="17" t="s">
        <v>139</v>
      </c>
      <c r="F36" s="18">
        <v>144</v>
      </c>
      <c r="G36" s="18">
        <v>143</v>
      </c>
      <c r="H36" s="19">
        <v>43496.21</v>
      </c>
      <c r="I36" s="19">
        <v>45587.71</v>
      </c>
      <c r="J36" s="19">
        <v>0</v>
      </c>
      <c r="K36" s="19">
        <v>89083.92</v>
      </c>
      <c r="L36" s="19">
        <v>548.05999999999995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89083.92</v>
      </c>
      <c r="T36" s="19">
        <v>85101.75</v>
      </c>
      <c r="U36" s="19">
        <v>365.37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85467.12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46135.77</v>
      </c>
      <c r="AW36" s="19">
        <v>85467.12</v>
      </c>
      <c r="AX36" s="20">
        <v>62</v>
      </c>
      <c r="AY36" s="20">
        <v>300</v>
      </c>
      <c r="AZ36" s="19">
        <v>364086.99300000002</v>
      </c>
      <c r="BA36" s="19">
        <v>99900</v>
      </c>
      <c r="BB36" s="21">
        <v>90</v>
      </c>
      <c r="BC36" s="21">
        <v>80.255783783783798</v>
      </c>
      <c r="BD36" s="21">
        <v>10.08</v>
      </c>
      <c r="BE36" s="21"/>
      <c r="BF36" s="17" t="s">
        <v>75</v>
      </c>
      <c r="BG36" s="14"/>
      <c r="BH36" s="17" t="s">
        <v>91</v>
      </c>
      <c r="BI36" s="17" t="s">
        <v>92</v>
      </c>
      <c r="BJ36" s="17" t="s">
        <v>140</v>
      </c>
      <c r="BK36" s="17" t="s">
        <v>83</v>
      </c>
      <c r="BL36" s="15" t="s">
        <v>80</v>
      </c>
      <c r="BM36" s="21">
        <v>693327.94486296002</v>
      </c>
      <c r="BN36" s="15" t="s">
        <v>81</v>
      </c>
      <c r="BO36" s="21"/>
      <c r="BP36" s="22">
        <v>37768</v>
      </c>
      <c r="BQ36" s="22">
        <v>46900</v>
      </c>
      <c r="BR36" s="21">
        <v>37426.9</v>
      </c>
      <c r="BS36" s="21">
        <v>97.47</v>
      </c>
      <c r="BT36" s="21">
        <v>44.9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45047</v>
      </c>
      <c r="E37" s="8" t="s">
        <v>141</v>
      </c>
      <c r="F37" s="9">
        <v>139</v>
      </c>
      <c r="G37" s="9">
        <v>138</v>
      </c>
      <c r="H37" s="10">
        <v>54812.41</v>
      </c>
      <c r="I37" s="10">
        <v>30858.71</v>
      </c>
      <c r="J37" s="10">
        <v>0</v>
      </c>
      <c r="K37" s="10">
        <v>85671.12</v>
      </c>
      <c r="L37" s="10">
        <v>394.49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85671.12</v>
      </c>
      <c r="T37" s="10">
        <v>93564.7</v>
      </c>
      <c r="U37" s="10">
        <v>504.73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94069.43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31253.200000000001</v>
      </c>
      <c r="AW37" s="10">
        <v>94069.43</v>
      </c>
      <c r="AX37" s="11">
        <v>90</v>
      </c>
      <c r="AY37" s="11">
        <v>360</v>
      </c>
      <c r="AZ37" s="10">
        <v>319578.76500000001</v>
      </c>
      <c r="BA37" s="10">
        <v>94050</v>
      </c>
      <c r="BB37" s="12">
        <v>90</v>
      </c>
      <c r="BC37" s="12">
        <v>81.981933014354098</v>
      </c>
      <c r="BD37" s="12">
        <v>11.05</v>
      </c>
      <c r="BE37" s="12"/>
      <c r="BF37" s="8" t="s">
        <v>75</v>
      </c>
      <c r="BG37" s="5"/>
      <c r="BH37" s="8" t="s">
        <v>142</v>
      </c>
      <c r="BI37" s="8" t="s">
        <v>143</v>
      </c>
      <c r="BJ37" s="8" t="s">
        <v>144</v>
      </c>
      <c r="BK37" s="8" t="s">
        <v>83</v>
      </c>
      <c r="BL37" s="6" t="s">
        <v>80</v>
      </c>
      <c r="BM37" s="12">
        <v>666766.59001656005</v>
      </c>
      <c r="BN37" s="6" t="s">
        <v>81</v>
      </c>
      <c r="BO37" s="12"/>
      <c r="BP37" s="13">
        <v>37273</v>
      </c>
      <c r="BQ37" s="13">
        <v>48230</v>
      </c>
      <c r="BR37" s="12">
        <v>43521.69</v>
      </c>
      <c r="BS37" s="12">
        <v>148</v>
      </c>
      <c r="BT37" s="12">
        <v>70.53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45047</v>
      </c>
      <c r="E38" s="17" t="s">
        <v>145</v>
      </c>
      <c r="F38" s="18">
        <v>0</v>
      </c>
      <c r="G38" s="18">
        <v>0</v>
      </c>
      <c r="H38" s="19">
        <v>43534.1</v>
      </c>
      <c r="I38" s="19">
        <v>340.57</v>
      </c>
      <c r="J38" s="19">
        <v>0</v>
      </c>
      <c r="K38" s="19">
        <v>43874.67</v>
      </c>
      <c r="L38" s="19">
        <v>343.55</v>
      </c>
      <c r="M38" s="19">
        <v>0</v>
      </c>
      <c r="N38" s="19">
        <v>0</v>
      </c>
      <c r="O38" s="19">
        <v>340.57</v>
      </c>
      <c r="P38" s="19">
        <v>343.55</v>
      </c>
      <c r="Q38" s="19">
        <v>0</v>
      </c>
      <c r="R38" s="19">
        <v>0</v>
      </c>
      <c r="S38" s="19">
        <v>43190.55</v>
      </c>
      <c r="T38" s="19">
        <v>383.9</v>
      </c>
      <c r="U38" s="19">
        <v>380.92</v>
      </c>
      <c r="V38" s="19">
        <v>0</v>
      </c>
      <c r="W38" s="19">
        <v>383.9</v>
      </c>
      <c r="X38" s="19">
        <v>380.92</v>
      </c>
      <c r="Y38" s="19">
        <v>0</v>
      </c>
      <c r="Z38" s="19">
        <v>0</v>
      </c>
      <c r="AA38" s="19">
        <v>0</v>
      </c>
      <c r="AB38" s="19">
        <v>132</v>
      </c>
      <c r="AC38" s="19">
        <v>0</v>
      </c>
      <c r="AD38" s="19">
        <v>0</v>
      </c>
      <c r="AE38" s="19">
        <v>0</v>
      </c>
      <c r="AF38" s="19">
        <v>46.13</v>
      </c>
      <c r="AG38" s="19">
        <v>0</v>
      </c>
      <c r="AH38" s="19">
        <v>94.21</v>
      </c>
      <c r="AI38" s="19">
        <v>0.1</v>
      </c>
      <c r="AJ38" s="19">
        <v>132</v>
      </c>
      <c r="AK38" s="19">
        <v>0</v>
      </c>
      <c r="AL38" s="19">
        <v>0</v>
      </c>
      <c r="AM38" s="19">
        <v>0</v>
      </c>
      <c r="AN38" s="19">
        <v>0</v>
      </c>
      <c r="AO38" s="19">
        <v>94.21</v>
      </c>
      <c r="AP38" s="19">
        <v>0.04</v>
      </c>
      <c r="AQ38" s="19">
        <v>4.3999999999999997E-2</v>
      </c>
      <c r="AR38" s="19">
        <v>0</v>
      </c>
      <c r="AS38" s="19">
        <v>0</v>
      </c>
      <c r="AT38" s="19">
        <v>0</v>
      </c>
      <c r="AU38" s="19">
        <f t="shared" si="0"/>
        <v>1947.674</v>
      </c>
      <c r="AV38" s="19">
        <v>0</v>
      </c>
      <c r="AW38" s="19">
        <v>0</v>
      </c>
      <c r="AX38" s="20">
        <v>87</v>
      </c>
      <c r="AY38" s="20">
        <v>360</v>
      </c>
      <c r="AZ38" s="19">
        <v>243982.64</v>
      </c>
      <c r="BA38" s="19">
        <v>79200</v>
      </c>
      <c r="BB38" s="21">
        <v>90</v>
      </c>
      <c r="BC38" s="21">
        <v>49.080170454545502</v>
      </c>
      <c r="BD38" s="21">
        <v>10.5</v>
      </c>
      <c r="BE38" s="21"/>
      <c r="BF38" s="17" t="s">
        <v>75</v>
      </c>
      <c r="BG38" s="14"/>
      <c r="BH38" s="17" t="s">
        <v>146</v>
      </c>
      <c r="BI38" s="17" t="s">
        <v>147</v>
      </c>
      <c r="BJ38" s="17" t="s">
        <v>148</v>
      </c>
      <c r="BK38" s="17" t="s">
        <v>79</v>
      </c>
      <c r="BL38" s="15" t="s">
        <v>80</v>
      </c>
      <c r="BM38" s="21">
        <v>336146.13354464999</v>
      </c>
      <c r="BN38" s="15" t="s">
        <v>81</v>
      </c>
      <c r="BO38" s="21"/>
      <c r="BP38" s="22">
        <v>36650</v>
      </c>
      <c r="BQ38" s="22">
        <v>47607</v>
      </c>
      <c r="BR38" s="21">
        <v>0</v>
      </c>
      <c r="BS38" s="21">
        <v>132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45047</v>
      </c>
      <c r="E39" s="8" t="s">
        <v>149</v>
      </c>
      <c r="F39" s="9">
        <v>1</v>
      </c>
      <c r="G39" s="9">
        <v>0</v>
      </c>
      <c r="H39" s="10">
        <v>43622.37</v>
      </c>
      <c r="I39" s="10">
        <v>339.8</v>
      </c>
      <c r="J39" s="10">
        <v>0</v>
      </c>
      <c r="K39" s="10">
        <v>43962.17</v>
      </c>
      <c r="L39" s="10">
        <v>342.77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43962.17</v>
      </c>
      <c r="T39" s="10">
        <v>384.67</v>
      </c>
      <c r="U39" s="10">
        <v>381.7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766.37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682.57</v>
      </c>
      <c r="AW39" s="10">
        <v>766.37</v>
      </c>
      <c r="AX39" s="11">
        <v>87</v>
      </c>
      <c r="AY39" s="11">
        <v>360</v>
      </c>
      <c r="AZ39" s="10">
        <v>245338.72</v>
      </c>
      <c r="BA39" s="10">
        <v>79200</v>
      </c>
      <c r="BB39" s="12">
        <v>90</v>
      </c>
      <c r="BC39" s="12">
        <v>49.957011363636397</v>
      </c>
      <c r="BD39" s="12">
        <v>10.5</v>
      </c>
      <c r="BE39" s="12"/>
      <c r="BF39" s="8" t="s">
        <v>75</v>
      </c>
      <c r="BG39" s="5"/>
      <c r="BH39" s="8" t="s">
        <v>146</v>
      </c>
      <c r="BI39" s="8" t="s">
        <v>147</v>
      </c>
      <c r="BJ39" s="8" t="s">
        <v>148</v>
      </c>
      <c r="BK39" s="8" t="s">
        <v>113</v>
      </c>
      <c r="BL39" s="6" t="s">
        <v>80</v>
      </c>
      <c r="BM39" s="12">
        <v>342151.54629271</v>
      </c>
      <c r="BN39" s="6" t="s">
        <v>81</v>
      </c>
      <c r="BO39" s="12"/>
      <c r="BP39" s="13">
        <v>36689</v>
      </c>
      <c r="BQ39" s="13">
        <v>47646</v>
      </c>
      <c r="BR39" s="12">
        <v>489.85</v>
      </c>
      <c r="BS39" s="12">
        <v>132</v>
      </c>
      <c r="BT39" s="12">
        <v>45.87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45047</v>
      </c>
      <c r="E40" s="17" t="s">
        <v>150</v>
      </c>
      <c r="F40" s="15" t="s">
        <v>151</v>
      </c>
      <c r="G40" s="18">
        <v>50</v>
      </c>
      <c r="H40" s="19">
        <v>44337.05</v>
      </c>
      <c r="I40" s="19">
        <v>13796.71</v>
      </c>
      <c r="J40" s="19">
        <v>13251.15</v>
      </c>
      <c r="K40" s="19">
        <v>58133.760000000002</v>
      </c>
      <c r="L40" s="19">
        <v>336.52</v>
      </c>
      <c r="M40" s="19">
        <v>0</v>
      </c>
      <c r="N40" s="19">
        <v>0</v>
      </c>
      <c r="O40" s="19">
        <v>13796.71</v>
      </c>
      <c r="P40" s="19">
        <v>336.52</v>
      </c>
      <c r="Q40" s="19">
        <v>44000.53</v>
      </c>
      <c r="R40" s="19">
        <v>0</v>
      </c>
      <c r="S40" s="19">
        <v>0</v>
      </c>
      <c r="T40" s="19">
        <v>23151.26</v>
      </c>
      <c r="U40" s="19">
        <v>387.95</v>
      </c>
      <c r="V40" s="19">
        <v>0</v>
      </c>
      <c r="W40" s="19">
        <v>23151.26</v>
      </c>
      <c r="X40" s="19">
        <v>387.95</v>
      </c>
      <c r="Y40" s="19">
        <v>0</v>
      </c>
      <c r="Z40" s="19">
        <v>0</v>
      </c>
      <c r="AA40" s="19">
        <v>0</v>
      </c>
      <c r="AB40" s="19">
        <v>132</v>
      </c>
      <c r="AC40" s="19">
        <v>0</v>
      </c>
      <c r="AD40" s="19">
        <v>0</v>
      </c>
      <c r="AE40" s="19">
        <v>0</v>
      </c>
      <c r="AF40" s="19">
        <v>45.57</v>
      </c>
      <c r="AG40" s="19">
        <v>0</v>
      </c>
      <c r="AH40" s="19">
        <v>94.21</v>
      </c>
      <c r="AI40" s="19">
        <v>0.16</v>
      </c>
      <c r="AJ40" s="19">
        <v>6732</v>
      </c>
      <c r="AK40" s="19">
        <v>0</v>
      </c>
      <c r="AL40" s="19">
        <v>0</v>
      </c>
      <c r="AM40" s="19">
        <v>1692.18</v>
      </c>
      <c r="AN40" s="19">
        <v>0</v>
      </c>
      <c r="AO40" s="19">
        <v>4803.72</v>
      </c>
      <c r="AP40" s="19">
        <v>8</v>
      </c>
      <c r="AQ40" s="19">
        <v>0</v>
      </c>
      <c r="AR40" s="19">
        <v>0</v>
      </c>
      <c r="AS40" s="19">
        <v>44770.734111999998</v>
      </c>
      <c r="AT40" s="19">
        <v>37047.050000000003</v>
      </c>
      <c r="AU40" s="19">
        <f t="shared" si="0"/>
        <v>111.87588800000231</v>
      </c>
      <c r="AV40" s="19">
        <v>0</v>
      </c>
      <c r="AW40" s="19">
        <v>0</v>
      </c>
      <c r="AX40" s="20">
        <v>89</v>
      </c>
      <c r="AY40" s="20">
        <v>360</v>
      </c>
      <c r="AZ40" s="19">
        <v>246950</v>
      </c>
      <c r="BA40" s="19">
        <v>79200</v>
      </c>
      <c r="BB40" s="21">
        <v>90</v>
      </c>
      <c r="BC40" s="21">
        <v>0</v>
      </c>
      <c r="BD40" s="21">
        <v>10.5</v>
      </c>
      <c r="BE40" s="21"/>
      <c r="BF40" s="17" t="s">
        <v>75</v>
      </c>
      <c r="BG40" s="14"/>
      <c r="BH40" s="17" t="s">
        <v>146</v>
      </c>
      <c r="BI40" s="17" t="s">
        <v>147</v>
      </c>
      <c r="BJ40" s="17" t="s">
        <v>148</v>
      </c>
      <c r="BK40" s="17" t="s">
        <v>79</v>
      </c>
      <c r="BL40" s="15" t="s">
        <v>80</v>
      </c>
      <c r="BM40" s="21">
        <v>0</v>
      </c>
      <c r="BN40" s="15" t="s">
        <v>81</v>
      </c>
      <c r="BO40" s="21"/>
      <c r="BP40" s="22">
        <v>36724</v>
      </c>
      <c r="BQ40" s="22">
        <v>47681</v>
      </c>
      <c r="BR40" s="21">
        <v>0</v>
      </c>
      <c r="BS40" s="21">
        <v>0</v>
      </c>
      <c r="BT40" s="21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45047</v>
      </c>
      <c r="E41" s="8" t="s">
        <v>152</v>
      </c>
      <c r="F41" s="9">
        <v>171</v>
      </c>
      <c r="G41" s="9">
        <v>170</v>
      </c>
      <c r="H41" s="10">
        <v>44337.05</v>
      </c>
      <c r="I41" s="10">
        <v>29789.59</v>
      </c>
      <c r="J41" s="10">
        <v>0</v>
      </c>
      <c r="K41" s="10">
        <v>74126.64</v>
      </c>
      <c r="L41" s="10">
        <v>336.52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74126.64</v>
      </c>
      <c r="T41" s="10">
        <v>93498.81</v>
      </c>
      <c r="U41" s="10">
        <v>387.95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93886.76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30126.11</v>
      </c>
      <c r="AW41" s="10">
        <v>93886.76</v>
      </c>
      <c r="AX41" s="11">
        <v>89</v>
      </c>
      <c r="AY41" s="11">
        <v>360</v>
      </c>
      <c r="AZ41" s="10">
        <v>246950</v>
      </c>
      <c r="BA41" s="10">
        <v>79200</v>
      </c>
      <c r="BB41" s="12">
        <v>90</v>
      </c>
      <c r="BC41" s="12">
        <v>84.234818181818198</v>
      </c>
      <c r="BD41" s="12">
        <v>10.5</v>
      </c>
      <c r="BE41" s="12"/>
      <c r="BF41" s="8" t="s">
        <v>75</v>
      </c>
      <c r="BG41" s="5"/>
      <c r="BH41" s="8" t="s">
        <v>146</v>
      </c>
      <c r="BI41" s="8" t="s">
        <v>147</v>
      </c>
      <c r="BJ41" s="8" t="s">
        <v>148</v>
      </c>
      <c r="BK41" s="8" t="s">
        <v>83</v>
      </c>
      <c r="BL41" s="6" t="s">
        <v>80</v>
      </c>
      <c r="BM41" s="12">
        <v>576917.48377031996</v>
      </c>
      <c r="BN41" s="6" t="s">
        <v>81</v>
      </c>
      <c r="BO41" s="12"/>
      <c r="BP41" s="13">
        <v>36724</v>
      </c>
      <c r="BQ41" s="13">
        <v>47681</v>
      </c>
      <c r="BR41" s="12">
        <v>42164.59</v>
      </c>
      <c r="BS41" s="12">
        <v>132</v>
      </c>
      <c r="BT41" s="12">
        <v>45.57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45047</v>
      </c>
      <c r="E42" s="17" t="s">
        <v>153</v>
      </c>
      <c r="F42" s="18">
        <v>0</v>
      </c>
      <c r="G42" s="18">
        <v>0</v>
      </c>
      <c r="H42" s="19">
        <v>47782.22</v>
      </c>
      <c r="I42" s="19">
        <v>391</v>
      </c>
      <c r="J42" s="19">
        <v>0</v>
      </c>
      <c r="K42" s="19">
        <v>48173.22</v>
      </c>
      <c r="L42" s="19">
        <v>394.43</v>
      </c>
      <c r="M42" s="19">
        <v>0</v>
      </c>
      <c r="N42" s="19">
        <v>0</v>
      </c>
      <c r="O42" s="19">
        <v>390.97</v>
      </c>
      <c r="P42" s="19">
        <v>0</v>
      </c>
      <c r="Q42" s="19">
        <v>0</v>
      </c>
      <c r="R42" s="19">
        <v>0</v>
      </c>
      <c r="S42" s="19">
        <v>47782.25</v>
      </c>
      <c r="T42" s="19">
        <v>421.52</v>
      </c>
      <c r="U42" s="19">
        <v>418.09</v>
      </c>
      <c r="V42" s="19">
        <v>0</v>
      </c>
      <c r="W42" s="19">
        <v>421.52</v>
      </c>
      <c r="X42" s="19">
        <v>0</v>
      </c>
      <c r="Y42" s="19">
        <v>0</v>
      </c>
      <c r="Z42" s="19">
        <v>0</v>
      </c>
      <c r="AA42" s="19">
        <v>418.09</v>
      </c>
      <c r="AB42" s="19">
        <v>0</v>
      </c>
      <c r="AC42" s="19">
        <v>0</v>
      </c>
      <c r="AD42" s="19">
        <v>0</v>
      </c>
      <c r="AE42" s="19">
        <v>0</v>
      </c>
      <c r="AF42" s="19">
        <v>47</v>
      </c>
      <c r="AG42" s="19">
        <v>0</v>
      </c>
      <c r="AH42" s="19">
        <v>0</v>
      </c>
      <c r="AI42" s="19">
        <v>0</v>
      </c>
      <c r="AJ42" s="19">
        <v>148</v>
      </c>
      <c r="AK42" s="19">
        <v>0</v>
      </c>
      <c r="AL42" s="19">
        <v>0</v>
      </c>
      <c r="AM42" s="19">
        <v>0</v>
      </c>
      <c r="AN42" s="19">
        <v>0</v>
      </c>
      <c r="AO42" s="19">
        <v>105.66</v>
      </c>
      <c r="AP42" s="19">
        <v>0.27</v>
      </c>
      <c r="AQ42" s="19">
        <v>0</v>
      </c>
      <c r="AR42" s="19">
        <v>0</v>
      </c>
      <c r="AS42" s="19">
        <v>1.2849999999999999E-3</v>
      </c>
      <c r="AT42" s="19">
        <v>47</v>
      </c>
      <c r="AU42" s="19">
        <f t="shared" si="0"/>
        <v>1066.418715</v>
      </c>
      <c r="AV42" s="19">
        <v>394.46</v>
      </c>
      <c r="AW42" s="19">
        <v>418.09</v>
      </c>
      <c r="AX42" s="20">
        <v>83</v>
      </c>
      <c r="AY42" s="20">
        <v>360</v>
      </c>
      <c r="AZ42" s="19">
        <v>284342.40999999997</v>
      </c>
      <c r="BA42" s="19">
        <v>88825</v>
      </c>
      <c r="BB42" s="21">
        <v>85</v>
      </c>
      <c r="BC42" s="21">
        <v>45.724641148325397</v>
      </c>
      <c r="BD42" s="21">
        <v>10.5</v>
      </c>
      <c r="BE42" s="21"/>
      <c r="BF42" s="17" t="s">
        <v>75</v>
      </c>
      <c r="BG42" s="14"/>
      <c r="BH42" s="17" t="s">
        <v>146</v>
      </c>
      <c r="BI42" s="17" t="s">
        <v>147</v>
      </c>
      <c r="BJ42" s="17" t="s">
        <v>148</v>
      </c>
      <c r="BK42" s="17" t="s">
        <v>79</v>
      </c>
      <c r="BL42" s="15" t="s">
        <v>80</v>
      </c>
      <c r="BM42" s="21">
        <v>371882.70558175002</v>
      </c>
      <c r="BN42" s="15" t="s">
        <v>81</v>
      </c>
      <c r="BO42" s="21"/>
      <c r="BP42" s="22">
        <v>36570</v>
      </c>
      <c r="BQ42" s="22">
        <v>47528</v>
      </c>
      <c r="BR42" s="21">
        <v>253.93</v>
      </c>
      <c r="BS42" s="21">
        <v>148</v>
      </c>
      <c r="BT42" s="21">
        <v>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45047</v>
      </c>
      <c r="E43" s="8" t="s">
        <v>154</v>
      </c>
      <c r="F43" s="9">
        <v>0</v>
      </c>
      <c r="G43" s="9">
        <v>0</v>
      </c>
      <c r="H43" s="10">
        <v>47691.21</v>
      </c>
      <c r="I43" s="10">
        <v>0</v>
      </c>
      <c r="J43" s="10">
        <v>0</v>
      </c>
      <c r="K43" s="10">
        <v>47691.21</v>
      </c>
      <c r="L43" s="10">
        <v>395.22</v>
      </c>
      <c r="M43" s="10">
        <v>0</v>
      </c>
      <c r="N43" s="10">
        <v>0</v>
      </c>
      <c r="O43" s="10">
        <v>0</v>
      </c>
      <c r="P43" s="10">
        <v>395.22</v>
      </c>
      <c r="Q43" s="10">
        <v>0</v>
      </c>
      <c r="R43" s="10">
        <v>0</v>
      </c>
      <c r="S43" s="10">
        <v>47295.99</v>
      </c>
      <c r="T43" s="10">
        <v>0</v>
      </c>
      <c r="U43" s="10">
        <v>417.3</v>
      </c>
      <c r="V43" s="10">
        <v>0</v>
      </c>
      <c r="W43" s="10">
        <v>0</v>
      </c>
      <c r="X43" s="10">
        <v>417.3</v>
      </c>
      <c r="Y43" s="10">
        <v>0</v>
      </c>
      <c r="Z43" s="10">
        <v>0</v>
      </c>
      <c r="AA43" s="10">
        <v>0</v>
      </c>
      <c r="AB43" s="10">
        <v>148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105.66</v>
      </c>
      <c r="AI43" s="10">
        <v>0.26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0.03</v>
      </c>
      <c r="AR43" s="10">
        <v>0</v>
      </c>
      <c r="AS43" s="10">
        <v>0</v>
      </c>
      <c r="AT43" s="10">
        <v>0</v>
      </c>
      <c r="AU43" s="10">
        <f t="shared" si="0"/>
        <v>1066.47</v>
      </c>
      <c r="AV43" s="10">
        <v>0</v>
      </c>
      <c r="AW43" s="10">
        <v>0</v>
      </c>
      <c r="AX43" s="11">
        <v>83</v>
      </c>
      <c r="AY43" s="11">
        <v>360</v>
      </c>
      <c r="AZ43" s="10">
        <v>285060.32500000001</v>
      </c>
      <c r="BA43" s="10">
        <v>88825</v>
      </c>
      <c r="BB43" s="12">
        <v>85</v>
      </c>
      <c r="BC43" s="12">
        <v>45.2593205741627</v>
      </c>
      <c r="BD43" s="12">
        <v>10.5</v>
      </c>
      <c r="BE43" s="12"/>
      <c r="BF43" s="8" t="s">
        <v>75</v>
      </c>
      <c r="BG43" s="5"/>
      <c r="BH43" s="8" t="s">
        <v>146</v>
      </c>
      <c r="BI43" s="8" t="s">
        <v>147</v>
      </c>
      <c r="BJ43" s="8" t="s">
        <v>148</v>
      </c>
      <c r="BK43" s="8" t="s">
        <v>79</v>
      </c>
      <c r="BL43" s="6" t="s">
        <v>80</v>
      </c>
      <c r="BM43" s="12">
        <v>368098.21061936999</v>
      </c>
      <c r="BN43" s="6" t="s">
        <v>81</v>
      </c>
      <c r="BO43" s="12"/>
      <c r="BP43" s="13">
        <v>36577</v>
      </c>
      <c r="BQ43" s="13">
        <v>47535</v>
      </c>
      <c r="BR43" s="12">
        <v>0</v>
      </c>
      <c r="BS43" s="12">
        <v>148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45047</v>
      </c>
      <c r="E44" s="17" t="s">
        <v>155</v>
      </c>
      <c r="F44" s="18">
        <v>0</v>
      </c>
      <c r="G44" s="18">
        <v>0</v>
      </c>
      <c r="H44" s="19">
        <v>9231.4599999999991</v>
      </c>
      <c r="I44" s="19">
        <v>0</v>
      </c>
      <c r="J44" s="19">
        <v>0</v>
      </c>
      <c r="K44" s="19">
        <v>9231.4599999999991</v>
      </c>
      <c r="L44" s="19">
        <v>733.07</v>
      </c>
      <c r="M44" s="19">
        <v>0</v>
      </c>
      <c r="N44" s="19">
        <v>0</v>
      </c>
      <c r="O44" s="19">
        <v>0</v>
      </c>
      <c r="P44" s="19">
        <v>733.07</v>
      </c>
      <c r="Q44" s="19">
        <v>151</v>
      </c>
      <c r="R44" s="19">
        <v>0</v>
      </c>
      <c r="S44" s="19">
        <v>8347.39</v>
      </c>
      <c r="T44" s="19">
        <v>0</v>
      </c>
      <c r="U44" s="19">
        <v>79.45</v>
      </c>
      <c r="V44" s="19">
        <v>0</v>
      </c>
      <c r="W44" s="19">
        <v>0</v>
      </c>
      <c r="X44" s="19">
        <v>79.45</v>
      </c>
      <c r="Y44" s="19">
        <v>0</v>
      </c>
      <c r="Z44" s="19">
        <v>0</v>
      </c>
      <c r="AA44" s="19">
        <v>0</v>
      </c>
      <c r="AB44" s="19">
        <v>148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105.66</v>
      </c>
      <c r="AI44" s="19">
        <v>0.3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6.0388999999999998E-2</v>
      </c>
      <c r="AT44" s="19">
        <v>0</v>
      </c>
      <c r="AU44" s="19">
        <f t="shared" si="0"/>
        <v>1217.419611</v>
      </c>
      <c r="AV44" s="19">
        <v>0</v>
      </c>
      <c r="AW44" s="19">
        <v>0</v>
      </c>
      <c r="AX44" s="20">
        <v>91</v>
      </c>
      <c r="AY44" s="20">
        <v>360</v>
      </c>
      <c r="AZ44" s="19">
        <v>298098.78999999998</v>
      </c>
      <c r="BA44" s="19">
        <v>88825</v>
      </c>
      <c r="BB44" s="21">
        <v>85</v>
      </c>
      <c r="BC44" s="21">
        <v>7.9879330143540699</v>
      </c>
      <c r="BD44" s="21">
        <v>10.5</v>
      </c>
      <c r="BE44" s="21"/>
      <c r="BF44" s="17" t="s">
        <v>75</v>
      </c>
      <c r="BG44" s="14"/>
      <c r="BH44" s="17" t="s">
        <v>115</v>
      </c>
      <c r="BI44" s="17" t="s">
        <v>116</v>
      </c>
      <c r="BJ44" s="17" t="s">
        <v>117</v>
      </c>
      <c r="BK44" s="17" t="s">
        <v>79</v>
      </c>
      <c r="BL44" s="15" t="s">
        <v>80</v>
      </c>
      <c r="BM44" s="21">
        <v>64966.592777569997</v>
      </c>
      <c r="BN44" s="15" t="s">
        <v>81</v>
      </c>
      <c r="BO44" s="21"/>
      <c r="BP44" s="22">
        <v>36812</v>
      </c>
      <c r="BQ44" s="22">
        <v>47769</v>
      </c>
      <c r="BR44" s="21">
        <v>0</v>
      </c>
      <c r="BS44" s="21">
        <v>148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45047</v>
      </c>
      <c r="E45" s="8" t="s">
        <v>156</v>
      </c>
      <c r="F45" s="9">
        <v>87</v>
      </c>
      <c r="G45" s="9">
        <v>86</v>
      </c>
      <c r="H45" s="10">
        <v>48956.480000000003</v>
      </c>
      <c r="I45" s="10">
        <v>23328.68</v>
      </c>
      <c r="J45" s="10">
        <v>0</v>
      </c>
      <c r="K45" s="10">
        <v>72285.16</v>
      </c>
      <c r="L45" s="10">
        <v>384.15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72285.16</v>
      </c>
      <c r="T45" s="10">
        <v>47189.89</v>
      </c>
      <c r="U45" s="10">
        <v>428.37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47618.26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23712.83</v>
      </c>
      <c r="AW45" s="10">
        <v>47618.26</v>
      </c>
      <c r="AX45" s="11">
        <v>86</v>
      </c>
      <c r="AY45" s="11">
        <v>360</v>
      </c>
      <c r="AZ45" s="10">
        <v>290259.20000000001</v>
      </c>
      <c r="BA45" s="10">
        <v>88825</v>
      </c>
      <c r="BB45" s="12">
        <v>85</v>
      </c>
      <c r="BC45" s="12">
        <v>69.172401913875603</v>
      </c>
      <c r="BD45" s="12">
        <v>10.5</v>
      </c>
      <c r="BE45" s="12"/>
      <c r="BF45" s="8" t="s">
        <v>75</v>
      </c>
      <c r="BG45" s="5"/>
      <c r="BH45" s="8" t="s">
        <v>146</v>
      </c>
      <c r="BI45" s="8" t="s">
        <v>147</v>
      </c>
      <c r="BJ45" s="8" t="s">
        <v>148</v>
      </c>
      <c r="BK45" s="8" t="s">
        <v>83</v>
      </c>
      <c r="BL45" s="6" t="s">
        <v>80</v>
      </c>
      <c r="BM45" s="12">
        <v>562585.49721307994</v>
      </c>
      <c r="BN45" s="6" t="s">
        <v>81</v>
      </c>
      <c r="BO45" s="12"/>
      <c r="BP45" s="13">
        <v>36659</v>
      </c>
      <c r="BQ45" s="13">
        <v>47616</v>
      </c>
      <c r="BR45" s="12">
        <v>24486.69</v>
      </c>
      <c r="BS45" s="12">
        <v>148</v>
      </c>
      <c r="BT45" s="12">
        <v>46.04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45047</v>
      </c>
      <c r="E46" s="17" t="s">
        <v>157</v>
      </c>
      <c r="F46" s="18">
        <v>0</v>
      </c>
      <c r="G46" s="18">
        <v>0</v>
      </c>
      <c r="H46" s="19">
        <v>48956.480000000003</v>
      </c>
      <c r="I46" s="19">
        <v>0</v>
      </c>
      <c r="J46" s="19">
        <v>0</v>
      </c>
      <c r="K46" s="19">
        <v>48956.480000000003</v>
      </c>
      <c r="L46" s="19">
        <v>384.15</v>
      </c>
      <c r="M46" s="19">
        <v>0</v>
      </c>
      <c r="N46" s="19">
        <v>0</v>
      </c>
      <c r="O46" s="19">
        <v>0</v>
      </c>
      <c r="P46" s="19">
        <v>384.15</v>
      </c>
      <c r="Q46" s="19">
        <v>0</v>
      </c>
      <c r="R46" s="19">
        <v>0</v>
      </c>
      <c r="S46" s="19">
        <v>48572.33</v>
      </c>
      <c r="T46" s="19">
        <v>0</v>
      </c>
      <c r="U46" s="19">
        <v>428.37</v>
      </c>
      <c r="V46" s="19">
        <v>0</v>
      </c>
      <c r="W46" s="19">
        <v>0</v>
      </c>
      <c r="X46" s="19">
        <v>428.37</v>
      </c>
      <c r="Y46" s="19">
        <v>0</v>
      </c>
      <c r="Z46" s="19">
        <v>0</v>
      </c>
      <c r="AA46" s="19">
        <v>0</v>
      </c>
      <c r="AB46" s="19">
        <v>148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105.66</v>
      </c>
      <c r="AI46" s="19">
        <v>0.21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1041.5884229999999</v>
      </c>
      <c r="AT46" s="19">
        <v>0</v>
      </c>
      <c r="AU46" s="19">
        <f t="shared" si="0"/>
        <v>24.801576999999952</v>
      </c>
      <c r="AV46" s="19">
        <v>0</v>
      </c>
      <c r="AW46" s="19">
        <v>0</v>
      </c>
      <c r="AX46" s="20">
        <v>86</v>
      </c>
      <c r="AY46" s="20">
        <v>360</v>
      </c>
      <c r="AZ46" s="19">
        <v>290259.20000000001</v>
      </c>
      <c r="BA46" s="19">
        <v>88825</v>
      </c>
      <c r="BB46" s="21">
        <v>85</v>
      </c>
      <c r="BC46" s="21">
        <v>46.480698564593297</v>
      </c>
      <c r="BD46" s="21">
        <v>10.5</v>
      </c>
      <c r="BE46" s="21"/>
      <c r="BF46" s="17" t="s">
        <v>75</v>
      </c>
      <c r="BG46" s="14"/>
      <c r="BH46" s="17" t="s">
        <v>146</v>
      </c>
      <c r="BI46" s="17" t="s">
        <v>147</v>
      </c>
      <c r="BJ46" s="17" t="s">
        <v>148</v>
      </c>
      <c r="BK46" s="17" t="s">
        <v>79</v>
      </c>
      <c r="BL46" s="15" t="s">
        <v>80</v>
      </c>
      <c r="BM46" s="21">
        <v>378031.78998079</v>
      </c>
      <c r="BN46" s="15" t="s">
        <v>81</v>
      </c>
      <c r="BO46" s="21"/>
      <c r="BP46" s="22">
        <v>36659</v>
      </c>
      <c r="BQ46" s="22">
        <v>47616</v>
      </c>
      <c r="BR46" s="21">
        <v>0</v>
      </c>
      <c r="BS46" s="21">
        <v>148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45047</v>
      </c>
      <c r="E47" s="8" t="s">
        <v>158</v>
      </c>
      <c r="F47" s="9">
        <v>24</v>
      </c>
      <c r="G47" s="9">
        <v>23</v>
      </c>
      <c r="H47" s="10">
        <v>30038.37</v>
      </c>
      <c r="I47" s="10">
        <v>11459.61</v>
      </c>
      <c r="J47" s="10">
        <v>0</v>
      </c>
      <c r="K47" s="10">
        <v>41497.980000000003</v>
      </c>
      <c r="L47" s="10">
        <v>549.67999999999995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41497.980000000003</v>
      </c>
      <c r="T47" s="10">
        <v>7281.18</v>
      </c>
      <c r="U47" s="10">
        <v>262.83999999999997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7544.02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12009.29</v>
      </c>
      <c r="AW47" s="10">
        <v>7544.02</v>
      </c>
      <c r="AX47" s="11">
        <v>87</v>
      </c>
      <c r="AY47" s="11">
        <v>360</v>
      </c>
      <c r="AZ47" s="10">
        <v>291120.28000000003</v>
      </c>
      <c r="BA47" s="10">
        <v>88825</v>
      </c>
      <c r="BB47" s="12">
        <v>85</v>
      </c>
      <c r="BC47" s="12">
        <v>39.710985645933</v>
      </c>
      <c r="BD47" s="12">
        <v>10.5</v>
      </c>
      <c r="BE47" s="12"/>
      <c r="BF47" s="8" t="s">
        <v>75</v>
      </c>
      <c r="BG47" s="5"/>
      <c r="BH47" s="8" t="s">
        <v>146</v>
      </c>
      <c r="BI47" s="8" t="s">
        <v>147</v>
      </c>
      <c r="BJ47" s="8" t="s">
        <v>148</v>
      </c>
      <c r="BK47" s="8" t="s">
        <v>83</v>
      </c>
      <c r="BL47" s="6" t="s">
        <v>80</v>
      </c>
      <c r="BM47" s="12">
        <v>322973.09311674</v>
      </c>
      <c r="BN47" s="6" t="s">
        <v>81</v>
      </c>
      <c r="BO47" s="12"/>
      <c r="BP47" s="13">
        <v>36682</v>
      </c>
      <c r="BQ47" s="13">
        <v>47639</v>
      </c>
      <c r="BR47" s="12">
        <v>7300.35</v>
      </c>
      <c r="BS47" s="12">
        <v>148</v>
      </c>
      <c r="BT47" s="12">
        <v>45.91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45047</v>
      </c>
      <c r="E48" s="17" t="s">
        <v>159</v>
      </c>
      <c r="F48" s="18">
        <v>0</v>
      </c>
      <c r="G48" s="18">
        <v>0</v>
      </c>
      <c r="H48" s="19">
        <v>51608.71</v>
      </c>
      <c r="I48" s="19">
        <v>0</v>
      </c>
      <c r="J48" s="19">
        <v>0</v>
      </c>
      <c r="K48" s="19">
        <v>51608.71</v>
      </c>
      <c r="L48" s="19">
        <v>282.10000000000002</v>
      </c>
      <c r="M48" s="19">
        <v>0</v>
      </c>
      <c r="N48" s="19">
        <v>0</v>
      </c>
      <c r="O48" s="19">
        <v>0</v>
      </c>
      <c r="P48" s="19">
        <v>282.10000000000002</v>
      </c>
      <c r="Q48" s="19">
        <v>0</v>
      </c>
      <c r="R48" s="19">
        <v>0</v>
      </c>
      <c r="S48" s="19">
        <v>51326.61</v>
      </c>
      <c r="T48" s="19">
        <v>0</v>
      </c>
      <c r="U48" s="19">
        <v>451.58</v>
      </c>
      <c r="V48" s="19">
        <v>0</v>
      </c>
      <c r="W48" s="19">
        <v>0</v>
      </c>
      <c r="X48" s="19">
        <v>451.58</v>
      </c>
      <c r="Y48" s="19">
        <v>0</v>
      </c>
      <c r="Z48" s="19">
        <v>0</v>
      </c>
      <c r="AA48" s="19">
        <v>0</v>
      </c>
      <c r="AB48" s="19">
        <v>148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96.98</v>
      </c>
      <c r="AI48" s="19">
        <v>0.08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1E-3</v>
      </c>
      <c r="AR48" s="19">
        <v>0</v>
      </c>
      <c r="AS48" s="19">
        <v>0</v>
      </c>
      <c r="AT48" s="19">
        <v>0</v>
      </c>
      <c r="AU48" s="19">
        <f t="shared" si="0"/>
        <v>978.7410000000001</v>
      </c>
      <c r="AV48" s="19">
        <v>0</v>
      </c>
      <c r="AW48" s="19">
        <v>0</v>
      </c>
      <c r="AX48" s="20">
        <v>110</v>
      </c>
      <c r="AY48" s="20">
        <v>360</v>
      </c>
      <c r="AZ48" s="19">
        <v>394999.98690000002</v>
      </c>
      <c r="BA48" s="19">
        <v>80206.09</v>
      </c>
      <c r="BB48" s="21">
        <v>63</v>
      </c>
      <c r="BC48" s="21">
        <v>40.3158467143829</v>
      </c>
      <c r="BD48" s="21">
        <v>10.5</v>
      </c>
      <c r="BE48" s="21"/>
      <c r="BF48" s="17" t="s">
        <v>75</v>
      </c>
      <c r="BG48" s="14"/>
      <c r="BH48" s="17" t="s">
        <v>160</v>
      </c>
      <c r="BI48" s="17" t="s">
        <v>161</v>
      </c>
      <c r="BJ48" s="17" t="s">
        <v>162</v>
      </c>
      <c r="BK48" s="17" t="s">
        <v>79</v>
      </c>
      <c r="BL48" s="15" t="s">
        <v>80</v>
      </c>
      <c r="BM48" s="21">
        <v>399467.97388443002</v>
      </c>
      <c r="BN48" s="15" t="s">
        <v>81</v>
      </c>
      <c r="BO48" s="21"/>
      <c r="BP48" s="22">
        <v>37408</v>
      </c>
      <c r="BQ48" s="22">
        <v>48366</v>
      </c>
      <c r="BR48" s="21">
        <v>0</v>
      </c>
      <c r="BS48" s="21">
        <v>148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45047</v>
      </c>
      <c r="E49" s="8" t="s">
        <v>163</v>
      </c>
      <c r="F49" s="9">
        <v>13</v>
      </c>
      <c r="G49" s="9">
        <v>12</v>
      </c>
      <c r="H49" s="10">
        <v>59615.08</v>
      </c>
      <c r="I49" s="10">
        <v>4144.54</v>
      </c>
      <c r="J49" s="10">
        <v>0</v>
      </c>
      <c r="K49" s="10">
        <v>63759.62</v>
      </c>
      <c r="L49" s="10">
        <v>338.68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63759.62</v>
      </c>
      <c r="T49" s="10">
        <v>6937.04</v>
      </c>
      <c r="U49" s="10">
        <v>521.63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7458.67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4483.22</v>
      </c>
      <c r="AW49" s="10">
        <v>7458.67</v>
      </c>
      <c r="AX49" s="11">
        <v>108</v>
      </c>
      <c r="AY49" s="11">
        <v>360</v>
      </c>
      <c r="AZ49" s="10">
        <v>322447.28999999998</v>
      </c>
      <c r="BA49" s="10">
        <v>94050</v>
      </c>
      <c r="BB49" s="12">
        <v>90</v>
      </c>
      <c r="BC49" s="12">
        <v>61.013990430622002</v>
      </c>
      <c r="BD49" s="12">
        <v>10.5</v>
      </c>
      <c r="BE49" s="12"/>
      <c r="BF49" s="8" t="s">
        <v>75</v>
      </c>
      <c r="BG49" s="5"/>
      <c r="BH49" s="8" t="s">
        <v>164</v>
      </c>
      <c r="BI49" s="8" t="s">
        <v>165</v>
      </c>
      <c r="BJ49" s="8" t="s">
        <v>166</v>
      </c>
      <c r="BK49" s="8" t="s">
        <v>83</v>
      </c>
      <c r="BL49" s="6" t="s">
        <v>80</v>
      </c>
      <c r="BM49" s="12">
        <v>496232.38739206002</v>
      </c>
      <c r="BN49" s="6" t="s">
        <v>81</v>
      </c>
      <c r="BO49" s="12"/>
      <c r="BP49" s="13">
        <v>37323</v>
      </c>
      <c r="BQ49" s="13">
        <v>48281</v>
      </c>
      <c r="BR49" s="12">
        <v>4002.27</v>
      </c>
      <c r="BS49" s="12">
        <v>148</v>
      </c>
      <c r="BT49" s="12">
        <v>46.09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45047</v>
      </c>
      <c r="E50" s="17" t="s">
        <v>167</v>
      </c>
      <c r="F50" s="18">
        <v>0</v>
      </c>
      <c r="G50" s="18">
        <v>0</v>
      </c>
      <c r="H50" s="19">
        <v>19761.900000000001</v>
      </c>
      <c r="I50" s="19">
        <v>681.43</v>
      </c>
      <c r="J50" s="19">
        <v>0</v>
      </c>
      <c r="K50" s="19">
        <v>20443.330000000002</v>
      </c>
      <c r="L50" s="19">
        <v>687.39</v>
      </c>
      <c r="M50" s="19">
        <v>0</v>
      </c>
      <c r="N50" s="19">
        <v>0</v>
      </c>
      <c r="O50" s="19">
        <v>681.43</v>
      </c>
      <c r="P50" s="19">
        <v>0</v>
      </c>
      <c r="Q50" s="19">
        <v>0</v>
      </c>
      <c r="R50" s="19">
        <v>0</v>
      </c>
      <c r="S50" s="19">
        <v>19761.900000000001</v>
      </c>
      <c r="T50" s="19">
        <v>178.88</v>
      </c>
      <c r="U50" s="19">
        <v>172.92</v>
      </c>
      <c r="V50" s="19">
        <v>0</v>
      </c>
      <c r="W50" s="19">
        <v>178.88</v>
      </c>
      <c r="X50" s="19">
        <v>0</v>
      </c>
      <c r="Y50" s="19">
        <v>0</v>
      </c>
      <c r="Z50" s="19">
        <v>0</v>
      </c>
      <c r="AA50" s="19">
        <v>172.92</v>
      </c>
      <c r="AB50" s="19">
        <v>0</v>
      </c>
      <c r="AC50" s="19">
        <v>0</v>
      </c>
      <c r="AD50" s="19">
        <v>0</v>
      </c>
      <c r="AE50" s="19">
        <v>0</v>
      </c>
      <c r="AF50" s="19">
        <v>7.0000000000000007E-2</v>
      </c>
      <c r="AG50" s="19">
        <v>0</v>
      </c>
      <c r="AH50" s="19">
        <v>0</v>
      </c>
      <c r="AI50" s="19">
        <v>0</v>
      </c>
      <c r="AJ50" s="19">
        <v>148</v>
      </c>
      <c r="AK50" s="19">
        <v>0</v>
      </c>
      <c r="AL50" s="19">
        <v>0</v>
      </c>
      <c r="AM50" s="19">
        <v>0</v>
      </c>
      <c r="AN50" s="19">
        <v>0</v>
      </c>
      <c r="AO50" s="19">
        <v>110.91</v>
      </c>
      <c r="AP50" s="19">
        <v>0.27</v>
      </c>
      <c r="AQ50" s="19">
        <v>3.0000000000000001E-3</v>
      </c>
      <c r="AR50" s="19">
        <v>0</v>
      </c>
      <c r="AS50" s="19">
        <v>0</v>
      </c>
      <c r="AT50" s="19">
        <v>0</v>
      </c>
      <c r="AU50" s="19">
        <f t="shared" si="0"/>
        <v>1119.5629999999999</v>
      </c>
      <c r="AV50" s="19">
        <v>687.39</v>
      </c>
      <c r="AW50" s="19">
        <v>172.92</v>
      </c>
      <c r="AX50" s="20">
        <v>108</v>
      </c>
      <c r="AY50" s="20">
        <v>360</v>
      </c>
      <c r="AZ50" s="19">
        <v>322322.935</v>
      </c>
      <c r="BA50" s="19">
        <v>94050</v>
      </c>
      <c r="BB50" s="21">
        <v>90</v>
      </c>
      <c r="BC50" s="21">
        <v>18.910909090909101</v>
      </c>
      <c r="BD50" s="21">
        <v>10.5</v>
      </c>
      <c r="BE50" s="21"/>
      <c r="BF50" s="17" t="s">
        <v>75</v>
      </c>
      <c r="BG50" s="14"/>
      <c r="BH50" s="17" t="s">
        <v>164</v>
      </c>
      <c r="BI50" s="17" t="s">
        <v>165</v>
      </c>
      <c r="BJ50" s="17" t="s">
        <v>166</v>
      </c>
      <c r="BK50" s="17" t="s">
        <v>79</v>
      </c>
      <c r="BL50" s="15" t="s">
        <v>80</v>
      </c>
      <c r="BM50" s="21">
        <v>153804.16031969999</v>
      </c>
      <c r="BN50" s="15" t="s">
        <v>81</v>
      </c>
      <c r="BO50" s="21"/>
      <c r="BP50" s="22">
        <v>37334</v>
      </c>
      <c r="BQ50" s="22">
        <v>48292</v>
      </c>
      <c r="BR50" s="21">
        <v>305.25</v>
      </c>
      <c r="BS50" s="21">
        <v>148</v>
      </c>
      <c r="BT50" s="21">
        <v>0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45047</v>
      </c>
      <c r="E51" s="8" t="s">
        <v>168</v>
      </c>
      <c r="F51" s="9">
        <v>0</v>
      </c>
      <c r="G51" s="9">
        <v>0</v>
      </c>
      <c r="H51" s="10">
        <v>43645.85</v>
      </c>
      <c r="I51" s="10">
        <v>0</v>
      </c>
      <c r="J51" s="10">
        <v>0</v>
      </c>
      <c r="K51" s="10">
        <v>43645.85</v>
      </c>
      <c r="L51" s="10">
        <v>342.57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43645.85</v>
      </c>
      <c r="T51" s="10">
        <v>0</v>
      </c>
      <c r="U51" s="10">
        <v>381.9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381.9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0.08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7.8377000000000002E-2</v>
      </c>
      <c r="AT51" s="10">
        <v>0</v>
      </c>
      <c r="AU51" s="10">
        <f t="shared" si="0"/>
        <v>1.6229999999999994E-3</v>
      </c>
      <c r="AV51" s="10">
        <v>342.57</v>
      </c>
      <c r="AW51" s="10">
        <v>381.9</v>
      </c>
      <c r="AX51" s="11">
        <v>87</v>
      </c>
      <c r="AY51" s="11">
        <v>360</v>
      </c>
      <c r="AZ51" s="10">
        <v>245498.88</v>
      </c>
      <c r="BA51" s="10">
        <v>79200</v>
      </c>
      <c r="BB51" s="12">
        <v>90</v>
      </c>
      <c r="BC51" s="12">
        <v>49.597556818181801</v>
      </c>
      <c r="BD51" s="12">
        <v>10.5</v>
      </c>
      <c r="BE51" s="12"/>
      <c r="BF51" s="8" t="s">
        <v>75</v>
      </c>
      <c r="BG51" s="5"/>
      <c r="BH51" s="8" t="s">
        <v>146</v>
      </c>
      <c r="BI51" s="8" t="s">
        <v>169</v>
      </c>
      <c r="BJ51" s="8" t="s">
        <v>170</v>
      </c>
      <c r="BK51" s="8" t="s">
        <v>79</v>
      </c>
      <c r="BL51" s="6" t="s">
        <v>80</v>
      </c>
      <c r="BM51" s="12">
        <v>339689.67106854997</v>
      </c>
      <c r="BN51" s="6" t="s">
        <v>81</v>
      </c>
      <c r="BO51" s="12"/>
      <c r="BP51" s="13">
        <v>36694</v>
      </c>
      <c r="BQ51" s="13">
        <v>47651</v>
      </c>
      <c r="BR51" s="12">
        <v>226.24</v>
      </c>
      <c r="BS51" s="12">
        <v>132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45047</v>
      </c>
      <c r="E52" s="17" t="s">
        <v>171</v>
      </c>
      <c r="F52" s="18">
        <v>0</v>
      </c>
      <c r="G52" s="18">
        <v>0</v>
      </c>
      <c r="H52" s="19">
        <v>51193.68</v>
      </c>
      <c r="I52" s="19">
        <v>0</v>
      </c>
      <c r="J52" s="19">
        <v>0</v>
      </c>
      <c r="K52" s="19">
        <v>51193.68</v>
      </c>
      <c r="L52" s="19">
        <v>364.58</v>
      </c>
      <c r="M52" s="19">
        <v>0</v>
      </c>
      <c r="N52" s="19">
        <v>0</v>
      </c>
      <c r="O52" s="19">
        <v>0</v>
      </c>
      <c r="P52" s="19">
        <v>364.58</v>
      </c>
      <c r="Q52" s="19">
        <v>0</v>
      </c>
      <c r="R52" s="19">
        <v>0</v>
      </c>
      <c r="S52" s="19">
        <v>50829.1</v>
      </c>
      <c r="T52" s="19">
        <v>0</v>
      </c>
      <c r="U52" s="19">
        <v>447.94</v>
      </c>
      <c r="V52" s="19">
        <v>0</v>
      </c>
      <c r="W52" s="19">
        <v>0</v>
      </c>
      <c r="X52" s="19">
        <v>447.94</v>
      </c>
      <c r="Y52" s="19">
        <v>0</v>
      </c>
      <c r="Z52" s="19">
        <v>0</v>
      </c>
      <c r="AA52" s="19">
        <v>0</v>
      </c>
      <c r="AB52" s="19">
        <v>148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105.66</v>
      </c>
      <c r="AI52" s="19">
        <v>0.2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6.8000000000000005E-2</v>
      </c>
      <c r="AR52" s="19">
        <v>0</v>
      </c>
      <c r="AS52" s="19">
        <v>0</v>
      </c>
      <c r="AT52" s="19">
        <v>0</v>
      </c>
      <c r="AU52" s="19">
        <f t="shared" si="0"/>
        <v>1066.4479999999999</v>
      </c>
      <c r="AV52" s="19">
        <v>0</v>
      </c>
      <c r="AW52" s="19">
        <v>0</v>
      </c>
      <c r="AX52" s="20">
        <v>92</v>
      </c>
      <c r="AY52" s="20">
        <v>360</v>
      </c>
      <c r="AZ52" s="19">
        <v>300747.86499999999</v>
      </c>
      <c r="BA52" s="19">
        <v>88825</v>
      </c>
      <c r="BB52" s="21">
        <v>85</v>
      </c>
      <c r="BC52" s="21">
        <v>48.6402870813397</v>
      </c>
      <c r="BD52" s="21">
        <v>10.5</v>
      </c>
      <c r="BE52" s="21"/>
      <c r="BF52" s="17" t="s">
        <v>75</v>
      </c>
      <c r="BG52" s="14"/>
      <c r="BH52" s="17" t="s">
        <v>172</v>
      </c>
      <c r="BI52" s="17" t="s">
        <v>173</v>
      </c>
      <c r="BJ52" s="17" t="s">
        <v>174</v>
      </c>
      <c r="BK52" s="17" t="s">
        <v>79</v>
      </c>
      <c r="BL52" s="15" t="s">
        <v>80</v>
      </c>
      <c r="BM52" s="21">
        <v>395595.92171329999</v>
      </c>
      <c r="BN52" s="15" t="s">
        <v>81</v>
      </c>
      <c r="BO52" s="21"/>
      <c r="BP52" s="22">
        <v>36854</v>
      </c>
      <c r="BQ52" s="22">
        <v>47811</v>
      </c>
      <c r="BR52" s="21">
        <v>0</v>
      </c>
      <c r="BS52" s="21">
        <v>148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45047</v>
      </c>
      <c r="E53" s="8" t="s">
        <v>175</v>
      </c>
      <c r="F53" s="9">
        <v>1</v>
      </c>
      <c r="G53" s="9">
        <v>1</v>
      </c>
      <c r="H53" s="10">
        <v>40055.480000000003</v>
      </c>
      <c r="I53" s="10">
        <v>403.88</v>
      </c>
      <c r="J53" s="10">
        <v>0</v>
      </c>
      <c r="K53" s="10">
        <v>40459.360000000001</v>
      </c>
      <c r="L53" s="10">
        <v>373.98</v>
      </c>
      <c r="M53" s="10">
        <v>0</v>
      </c>
      <c r="N53" s="10">
        <v>0</v>
      </c>
      <c r="O53" s="10">
        <v>363.82</v>
      </c>
      <c r="P53" s="10">
        <v>0</v>
      </c>
      <c r="Q53" s="10">
        <v>0</v>
      </c>
      <c r="R53" s="10">
        <v>0</v>
      </c>
      <c r="S53" s="10">
        <v>40095.54</v>
      </c>
      <c r="T53" s="10">
        <v>353.73</v>
      </c>
      <c r="U53" s="10">
        <v>350.49</v>
      </c>
      <c r="V53" s="10">
        <v>0</v>
      </c>
      <c r="W53" s="10">
        <v>353.73</v>
      </c>
      <c r="X53" s="10">
        <v>0</v>
      </c>
      <c r="Y53" s="10">
        <v>0</v>
      </c>
      <c r="Z53" s="10">
        <v>0</v>
      </c>
      <c r="AA53" s="10">
        <v>350.49</v>
      </c>
      <c r="AB53" s="10">
        <v>0</v>
      </c>
      <c r="AC53" s="10">
        <v>0</v>
      </c>
      <c r="AD53" s="10">
        <v>0</v>
      </c>
      <c r="AE53" s="10">
        <v>0</v>
      </c>
      <c r="AF53" s="10">
        <v>45.89</v>
      </c>
      <c r="AG53" s="10">
        <v>0</v>
      </c>
      <c r="AH53" s="10">
        <v>0</v>
      </c>
      <c r="AI53" s="10">
        <v>0</v>
      </c>
      <c r="AJ53" s="10">
        <v>132</v>
      </c>
      <c r="AK53" s="10">
        <v>0</v>
      </c>
      <c r="AL53" s="10">
        <v>0</v>
      </c>
      <c r="AM53" s="10">
        <v>0</v>
      </c>
      <c r="AN53" s="10">
        <v>0</v>
      </c>
      <c r="AO53" s="10">
        <v>94.21</v>
      </c>
      <c r="AP53" s="10">
        <v>0.28999999999999998</v>
      </c>
      <c r="AQ53" s="10">
        <v>0</v>
      </c>
      <c r="AR53" s="10">
        <v>0</v>
      </c>
      <c r="AS53" s="10">
        <v>3.8549999999999999E-3</v>
      </c>
      <c r="AT53" s="10">
        <v>45.89</v>
      </c>
      <c r="AU53" s="10">
        <f t="shared" si="0"/>
        <v>944.04614500000002</v>
      </c>
      <c r="AV53" s="10">
        <v>414.04</v>
      </c>
      <c r="AW53" s="10">
        <v>350.49</v>
      </c>
      <c r="AX53" s="11">
        <v>87</v>
      </c>
      <c r="AY53" s="11">
        <v>360</v>
      </c>
      <c r="AZ53" s="10">
        <v>245226.08</v>
      </c>
      <c r="BA53" s="10">
        <v>79200</v>
      </c>
      <c r="BB53" s="12">
        <v>90</v>
      </c>
      <c r="BC53" s="12">
        <v>45.563113636363603</v>
      </c>
      <c r="BD53" s="12">
        <v>10.5</v>
      </c>
      <c r="BE53" s="12"/>
      <c r="BF53" s="8" t="s">
        <v>75</v>
      </c>
      <c r="BG53" s="5"/>
      <c r="BH53" s="8" t="s">
        <v>146</v>
      </c>
      <c r="BI53" s="8" t="s">
        <v>169</v>
      </c>
      <c r="BJ53" s="8" t="s">
        <v>170</v>
      </c>
      <c r="BK53" s="8" t="s">
        <v>113</v>
      </c>
      <c r="BL53" s="6" t="s">
        <v>80</v>
      </c>
      <c r="BM53" s="12">
        <v>312058.09473101998</v>
      </c>
      <c r="BN53" s="6" t="s">
        <v>81</v>
      </c>
      <c r="BO53" s="12"/>
      <c r="BP53" s="13">
        <v>36685</v>
      </c>
      <c r="BQ53" s="13">
        <v>47642</v>
      </c>
      <c r="BR53" s="12">
        <v>226.5</v>
      </c>
      <c r="BS53" s="12">
        <v>132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45047</v>
      </c>
      <c r="E54" s="17" t="s">
        <v>176</v>
      </c>
      <c r="F54" s="18">
        <v>38</v>
      </c>
      <c r="G54" s="18">
        <v>37</v>
      </c>
      <c r="H54" s="19">
        <v>40149.72</v>
      </c>
      <c r="I54" s="19">
        <v>11840.13</v>
      </c>
      <c r="J54" s="19">
        <v>0</v>
      </c>
      <c r="K54" s="19">
        <v>51989.85</v>
      </c>
      <c r="L54" s="19">
        <v>373.16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51989.85</v>
      </c>
      <c r="T54" s="19">
        <v>15054.09</v>
      </c>
      <c r="U54" s="19">
        <v>351.31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15405.4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12213.29</v>
      </c>
      <c r="AW54" s="19">
        <v>15405.4</v>
      </c>
      <c r="AX54" s="20">
        <v>87</v>
      </c>
      <c r="AY54" s="20">
        <v>360</v>
      </c>
      <c r="AZ54" s="19">
        <v>245226.08</v>
      </c>
      <c r="BA54" s="19">
        <v>79200</v>
      </c>
      <c r="BB54" s="21">
        <v>90</v>
      </c>
      <c r="BC54" s="21">
        <v>59.079374999999999</v>
      </c>
      <c r="BD54" s="21">
        <v>10.5</v>
      </c>
      <c r="BE54" s="21"/>
      <c r="BF54" s="17" t="s">
        <v>75</v>
      </c>
      <c r="BG54" s="14"/>
      <c r="BH54" s="17" t="s">
        <v>146</v>
      </c>
      <c r="BI54" s="17" t="s">
        <v>169</v>
      </c>
      <c r="BJ54" s="17" t="s">
        <v>170</v>
      </c>
      <c r="BK54" s="17" t="s">
        <v>83</v>
      </c>
      <c r="BL54" s="15" t="s">
        <v>80</v>
      </c>
      <c r="BM54" s="21">
        <v>404629.87994055002</v>
      </c>
      <c r="BN54" s="15" t="s">
        <v>81</v>
      </c>
      <c r="BO54" s="21"/>
      <c r="BP54" s="22">
        <v>36685</v>
      </c>
      <c r="BQ54" s="22">
        <v>47642</v>
      </c>
      <c r="BR54" s="21">
        <v>10148.129999999999</v>
      </c>
      <c r="BS54" s="21">
        <v>132</v>
      </c>
      <c r="BT54" s="21">
        <v>45.89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45047</v>
      </c>
      <c r="E55" s="8" t="s">
        <v>177</v>
      </c>
      <c r="F55" s="9">
        <v>0</v>
      </c>
      <c r="G55" s="9">
        <v>1</v>
      </c>
      <c r="H55" s="10">
        <v>41644.57</v>
      </c>
      <c r="I55" s="10">
        <v>710.82</v>
      </c>
      <c r="J55" s="10">
        <v>0</v>
      </c>
      <c r="K55" s="10">
        <v>42355.39</v>
      </c>
      <c r="L55" s="10">
        <v>360.08</v>
      </c>
      <c r="M55" s="10">
        <v>0</v>
      </c>
      <c r="N55" s="10">
        <v>0</v>
      </c>
      <c r="O55" s="10">
        <v>710.82</v>
      </c>
      <c r="P55" s="10">
        <v>0</v>
      </c>
      <c r="Q55" s="10">
        <v>0</v>
      </c>
      <c r="R55" s="10">
        <v>0</v>
      </c>
      <c r="S55" s="10">
        <v>41644.57</v>
      </c>
      <c r="T55" s="10">
        <v>522.08000000000004</v>
      </c>
      <c r="U55" s="10">
        <v>364.39</v>
      </c>
      <c r="V55" s="10">
        <v>0</v>
      </c>
      <c r="W55" s="10">
        <v>522.08000000000004</v>
      </c>
      <c r="X55" s="10">
        <v>186.94</v>
      </c>
      <c r="Y55" s="10">
        <v>0</v>
      </c>
      <c r="Z55" s="10">
        <v>0</v>
      </c>
      <c r="AA55" s="10">
        <v>177.45</v>
      </c>
      <c r="AB55" s="10">
        <v>132</v>
      </c>
      <c r="AC55" s="10">
        <v>0</v>
      </c>
      <c r="AD55" s="10">
        <v>0</v>
      </c>
      <c r="AE55" s="10">
        <v>0</v>
      </c>
      <c r="AF55" s="10">
        <v>45.83</v>
      </c>
      <c r="AG55" s="10">
        <v>0</v>
      </c>
      <c r="AH55" s="10">
        <v>94.21</v>
      </c>
      <c r="AI55" s="10">
        <v>0.08</v>
      </c>
      <c r="AJ55" s="10">
        <v>132</v>
      </c>
      <c r="AK55" s="10">
        <v>0</v>
      </c>
      <c r="AL55" s="10">
        <v>0</v>
      </c>
      <c r="AM55" s="10">
        <v>45.83</v>
      </c>
      <c r="AN55" s="10">
        <v>0</v>
      </c>
      <c r="AO55" s="10">
        <v>94.21</v>
      </c>
      <c r="AP55" s="10">
        <v>0.08</v>
      </c>
      <c r="AQ55" s="10">
        <v>0</v>
      </c>
      <c r="AR55" s="10">
        <v>0</v>
      </c>
      <c r="AS55" s="10">
        <v>3.8549999999999999E-3</v>
      </c>
      <c r="AT55" s="10">
        <v>0</v>
      </c>
      <c r="AU55" s="10">
        <f t="shared" si="0"/>
        <v>1964.0761450000005</v>
      </c>
      <c r="AV55" s="10">
        <v>360.08</v>
      </c>
      <c r="AW55" s="10">
        <v>177.45</v>
      </c>
      <c r="AX55" s="11">
        <v>87</v>
      </c>
      <c r="AY55" s="11">
        <v>360</v>
      </c>
      <c r="AZ55" s="10">
        <v>245563.12</v>
      </c>
      <c r="BA55" s="10">
        <v>79200</v>
      </c>
      <c r="BB55" s="12">
        <v>90</v>
      </c>
      <c r="BC55" s="12">
        <v>47.323374999999999</v>
      </c>
      <c r="BD55" s="12">
        <v>10.5</v>
      </c>
      <c r="BE55" s="12"/>
      <c r="BF55" s="8" t="s">
        <v>75</v>
      </c>
      <c r="BG55" s="5"/>
      <c r="BH55" s="8" t="s">
        <v>146</v>
      </c>
      <c r="BI55" s="8" t="s">
        <v>169</v>
      </c>
      <c r="BJ55" s="8" t="s">
        <v>170</v>
      </c>
      <c r="BK55" s="8" t="s">
        <v>79</v>
      </c>
      <c r="BL55" s="6" t="s">
        <v>80</v>
      </c>
      <c r="BM55" s="12">
        <v>324113.98300390999</v>
      </c>
      <c r="BN55" s="6" t="s">
        <v>81</v>
      </c>
      <c r="BO55" s="12"/>
      <c r="BP55" s="13">
        <v>36696</v>
      </c>
      <c r="BQ55" s="13">
        <v>47653</v>
      </c>
      <c r="BR55" s="12">
        <v>0</v>
      </c>
      <c r="BS55" s="12">
        <v>132</v>
      </c>
      <c r="BT55" s="12">
        <v>45.83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45047</v>
      </c>
      <c r="E56" s="17" t="s">
        <v>178</v>
      </c>
      <c r="F56" s="18">
        <v>149</v>
      </c>
      <c r="G56" s="18">
        <v>148</v>
      </c>
      <c r="H56" s="19">
        <v>28631.63</v>
      </c>
      <c r="I56" s="19">
        <v>39374.85</v>
      </c>
      <c r="J56" s="19">
        <v>0</v>
      </c>
      <c r="K56" s="19">
        <v>68006.48</v>
      </c>
      <c r="L56" s="19">
        <v>473.94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68006.48</v>
      </c>
      <c r="T56" s="19">
        <v>68571.17</v>
      </c>
      <c r="U56" s="19">
        <v>250.53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68821.7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39848.79</v>
      </c>
      <c r="AW56" s="19">
        <v>68821.7</v>
      </c>
      <c r="AX56" s="20">
        <v>49</v>
      </c>
      <c r="AY56" s="20">
        <v>360</v>
      </c>
      <c r="AZ56" s="19">
        <v>245563.12</v>
      </c>
      <c r="BA56" s="19">
        <v>79200</v>
      </c>
      <c r="BB56" s="21">
        <v>90</v>
      </c>
      <c r="BC56" s="21">
        <v>77.280090909090902</v>
      </c>
      <c r="BD56" s="21">
        <v>10.5</v>
      </c>
      <c r="BE56" s="21"/>
      <c r="BF56" s="17" t="s">
        <v>75</v>
      </c>
      <c r="BG56" s="14"/>
      <c r="BH56" s="17" t="s">
        <v>146</v>
      </c>
      <c r="BI56" s="17" t="s">
        <v>169</v>
      </c>
      <c r="BJ56" s="17" t="s">
        <v>170</v>
      </c>
      <c r="BK56" s="17" t="s">
        <v>83</v>
      </c>
      <c r="BL56" s="15" t="s">
        <v>80</v>
      </c>
      <c r="BM56" s="21">
        <v>529285.11695224</v>
      </c>
      <c r="BN56" s="15" t="s">
        <v>81</v>
      </c>
      <c r="BO56" s="21"/>
      <c r="BP56" s="22">
        <v>36696</v>
      </c>
      <c r="BQ56" s="22">
        <v>47653</v>
      </c>
      <c r="BR56" s="21">
        <v>37603.199999999997</v>
      </c>
      <c r="BS56" s="21">
        <v>132</v>
      </c>
      <c r="BT56" s="21">
        <v>45.83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45047</v>
      </c>
      <c r="E57" s="8" t="s">
        <v>179</v>
      </c>
      <c r="F57" s="9">
        <v>181</v>
      </c>
      <c r="G57" s="9">
        <v>180</v>
      </c>
      <c r="H57" s="10">
        <v>47138.29</v>
      </c>
      <c r="I57" s="10">
        <v>26909.55</v>
      </c>
      <c r="J57" s="10">
        <v>0</v>
      </c>
      <c r="K57" s="10">
        <v>74047.839999999997</v>
      </c>
      <c r="L57" s="10">
        <v>296.77999999999997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74047.839999999997</v>
      </c>
      <c r="T57" s="10">
        <v>101462.88</v>
      </c>
      <c r="U57" s="10">
        <v>412.46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101875.34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27206.33</v>
      </c>
      <c r="AW57" s="10">
        <v>101875.34</v>
      </c>
      <c r="AX57" s="11">
        <v>100</v>
      </c>
      <c r="AY57" s="11">
        <v>360</v>
      </c>
      <c r="AZ57" s="10">
        <v>256911.361</v>
      </c>
      <c r="BA57" s="10">
        <v>77535</v>
      </c>
      <c r="BB57" s="12">
        <v>90</v>
      </c>
      <c r="BC57" s="12">
        <v>85.952222867092303</v>
      </c>
      <c r="BD57" s="12">
        <v>10.5</v>
      </c>
      <c r="BE57" s="12"/>
      <c r="BF57" s="8" t="s">
        <v>75</v>
      </c>
      <c r="BG57" s="5"/>
      <c r="BH57" s="8" t="s">
        <v>180</v>
      </c>
      <c r="BI57" s="8" t="s">
        <v>181</v>
      </c>
      <c r="BJ57" s="8" t="s">
        <v>182</v>
      </c>
      <c r="BK57" s="8" t="s">
        <v>83</v>
      </c>
      <c r="BL57" s="6" t="s">
        <v>80</v>
      </c>
      <c r="BM57" s="12">
        <v>576304.19416592002</v>
      </c>
      <c r="BN57" s="6" t="s">
        <v>81</v>
      </c>
      <c r="BO57" s="12"/>
      <c r="BP57" s="13">
        <v>37111</v>
      </c>
      <c r="BQ57" s="13">
        <v>48068</v>
      </c>
      <c r="BR57" s="12">
        <v>43900.480000000003</v>
      </c>
      <c r="BS57" s="12">
        <v>132</v>
      </c>
      <c r="BT57" s="12">
        <v>45.66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45047</v>
      </c>
      <c r="E58" s="17" t="s">
        <v>183</v>
      </c>
      <c r="F58" s="18">
        <v>155</v>
      </c>
      <c r="G58" s="18">
        <v>154</v>
      </c>
      <c r="H58" s="19">
        <v>53180.18</v>
      </c>
      <c r="I58" s="19">
        <v>21941.38</v>
      </c>
      <c r="J58" s="19">
        <v>0</v>
      </c>
      <c r="K58" s="19">
        <v>75121.56</v>
      </c>
      <c r="L58" s="19">
        <v>259.14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75121.56</v>
      </c>
      <c r="T58" s="19">
        <v>90351.47</v>
      </c>
      <c r="U58" s="19">
        <v>465.33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90816.8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22200.52</v>
      </c>
      <c r="AW58" s="19">
        <v>90816.8</v>
      </c>
      <c r="AX58" s="20">
        <v>118</v>
      </c>
      <c r="AY58" s="20">
        <v>360</v>
      </c>
      <c r="AZ58" s="19">
        <v>285582.88</v>
      </c>
      <c r="BA58" s="19">
        <v>79200</v>
      </c>
      <c r="BB58" s="21">
        <v>90</v>
      </c>
      <c r="BC58" s="21">
        <v>85.365409090909097</v>
      </c>
      <c r="BD58" s="21">
        <v>10.5</v>
      </c>
      <c r="BE58" s="21"/>
      <c r="BF58" s="17" t="s">
        <v>75</v>
      </c>
      <c r="BG58" s="14"/>
      <c r="BH58" s="17" t="s">
        <v>180</v>
      </c>
      <c r="BI58" s="17" t="s">
        <v>184</v>
      </c>
      <c r="BJ58" s="17" t="s">
        <v>185</v>
      </c>
      <c r="BK58" s="17" t="s">
        <v>83</v>
      </c>
      <c r="BL58" s="15" t="s">
        <v>80</v>
      </c>
      <c r="BM58" s="21">
        <v>584660.80982627999</v>
      </c>
      <c r="BN58" s="15" t="s">
        <v>81</v>
      </c>
      <c r="BO58" s="21"/>
      <c r="BP58" s="22">
        <v>37666</v>
      </c>
      <c r="BQ58" s="22">
        <v>48624</v>
      </c>
      <c r="BR58" s="21">
        <v>38876.04</v>
      </c>
      <c r="BS58" s="21">
        <v>132</v>
      </c>
      <c r="BT58" s="21">
        <v>45.39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45047</v>
      </c>
      <c r="E59" s="8" t="s">
        <v>186</v>
      </c>
      <c r="F59" s="9">
        <v>182</v>
      </c>
      <c r="G59" s="9">
        <v>181</v>
      </c>
      <c r="H59" s="10">
        <v>44670.42</v>
      </c>
      <c r="I59" s="10">
        <v>30316.74</v>
      </c>
      <c r="J59" s="10">
        <v>0</v>
      </c>
      <c r="K59" s="10">
        <v>74987.16</v>
      </c>
      <c r="L59" s="10">
        <v>333.6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74987.16</v>
      </c>
      <c r="T59" s="10">
        <v>101536.8</v>
      </c>
      <c r="U59" s="10">
        <v>390.87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101927.67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30650.34</v>
      </c>
      <c r="AW59" s="10">
        <v>101927.67</v>
      </c>
      <c r="AX59" s="11">
        <v>90</v>
      </c>
      <c r="AY59" s="11">
        <v>360</v>
      </c>
      <c r="AZ59" s="10">
        <v>248539.28</v>
      </c>
      <c r="BA59" s="10">
        <v>79200</v>
      </c>
      <c r="BB59" s="12">
        <v>90</v>
      </c>
      <c r="BC59" s="12">
        <v>85.212681818181807</v>
      </c>
      <c r="BD59" s="12">
        <v>10.5</v>
      </c>
      <c r="BE59" s="12"/>
      <c r="BF59" s="8" t="s">
        <v>75</v>
      </c>
      <c r="BG59" s="5"/>
      <c r="BH59" s="8" t="s">
        <v>146</v>
      </c>
      <c r="BI59" s="8" t="s">
        <v>169</v>
      </c>
      <c r="BJ59" s="8" t="s">
        <v>170</v>
      </c>
      <c r="BK59" s="8" t="s">
        <v>83</v>
      </c>
      <c r="BL59" s="6" t="s">
        <v>80</v>
      </c>
      <c r="BM59" s="12">
        <v>583614.79303907999</v>
      </c>
      <c r="BN59" s="6" t="s">
        <v>81</v>
      </c>
      <c r="BO59" s="12"/>
      <c r="BP59" s="13">
        <v>36774</v>
      </c>
      <c r="BQ59" s="13">
        <v>47731</v>
      </c>
      <c r="BR59" s="12">
        <v>44556.03</v>
      </c>
      <c r="BS59" s="12">
        <v>132</v>
      </c>
      <c r="BT59" s="12">
        <v>45.28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45047</v>
      </c>
      <c r="E60" s="17" t="s">
        <v>187</v>
      </c>
      <c r="F60" s="18">
        <v>15</v>
      </c>
      <c r="G60" s="18">
        <v>14</v>
      </c>
      <c r="H60" s="19">
        <v>43264.62</v>
      </c>
      <c r="I60" s="19">
        <v>4842.6899999999996</v>
      </c>
      <c r="J60" s="19">
        <v>0</v>
      </c>
      <c r="K60" s="19">
        <v>48107.31</v>
      </c>
      <c r="L60" s="19">
        <v>345.9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48107.31</v>
      </c>
      <c r="T60" s="19">
        <v>5678.63</v>
      </c>
      <c r="U60" s="19">
        <v>378.57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6057.2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5188.59</v>
      </c>
      <c r="AW60" s="19">
        <v>6057.2</v>
      </c>
      <c r="AX60" s="20">
        <v>91</v>
      </c>
      <c r="AY60" s="20">
        <v>360</v>
      </c>
      <c r="AZ60" s="19">
        <v>248660.72</v>
      </c>
      <c r="BA60" s="19">
        <v>79200</v>
      </c>
      <c r="BB60" s="21">
        <v>90</v>
      </c>
      <c r="BC60" s="21">
        <v>54.6673977272727</v>
      </c>
      <c r="BD60" s="21">
        <v>10.5</v>
      </c>
      <c r="BE60" s="21"/>
      <c r="BF60" s="17" t="s">
        <v>75</v>
      </c>
      <c r="BG60" s="14"/>
      <c r="BH60" s="17" t="s">
        <v>146</v>
      </c>
      <c r="BI60" s="17" t="s">
        <v>169</v>
      </c>
      <c r="BJ60" s="17" t="s">
        <v>170</v>
      </c>
      <c r="BK60" s="17" t="s">
        <v>83</v>
      </c>
      <c r="BL60" s="15" t="s">
        <v>80</v>
      </c>
      <c r="BM60" s="21">
        <v>374412.60302853002</v>
      </c>
      <c r="BN60" s="15" t="s">
        <v>81</v>
      </c>
      <c r="BO60" s="21"/>
      <c r="BP60" s="22">
        <v>36777</v>
      </c>
      <c r="BQ60" s="22">
        <v>47734</v>
      </c>
      <c r="BR60" s="21">
        <v>4115.7299999999996</v>
      </c>
      <c r="BS60" s="21">
        <v>132</v>
      </c>
      <c r="BT60" s="21">
        <v>45.26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45047</v>
      </c>
      <c r="E61" s="8" t="s">
        <v>188</v>
      </c>
      <c r="F61" s="9">
        <v>185</v>
      </c>
      <c r="G61" s="9">
        <v>184</v>
      </c>
      <c r="H61" s="10">
        <v>25740.43</v>
      </c>
      <c r="I61" s="10">
        <v>32026.49</v>
      </c>
      <c r="J61" s="10">
        <v>0</v>
      </c>
      <c r="K61" s="10">
        <v>57766.92</v>
      </c>
      <c r="L61" s="10">
        <v>344.91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57766.92</v>
      </c>
      <c r="T61" s="10">
        <v>72417.11</v>
      </c>
      <c r="U61" s="10">
        <v>219.65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72636.759999999995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32371.4</v>
      </c>
      <c r="AW61" s="10">
        <v>72636.759999999995</v>
      </c>
      <c r="AX61" s="11">
        <v>58</v>
      </c>
      <c r="AY61" s="11">
        <v>300</v>
      </c>
      <c r="AZ61" s="10">
        <v>219916.79629999999</v>
      </c>
      <c r="BA61" s="10">
        <v>60988.99</v>
      </c>
      <c r="BB61" s="12">
        <v>90</v>
      </c>
      <c r="BC61" s="12">
        <v>85.2452680393625</v>
      </c>
      <c r="BD61" s="12">
        <v>10.24</v>
      </c>
      <c r="BE61" s="12"/>
      <c r="BF61" s="8" t="s">
        <v>75</v>
      </c>
      <c r="BG61" s="5"/>
      <c r="BH61" s="8" t="s">
        <v>160</v>
      </c>
      <c r="BI61" s="8" t="s">
        <v>189</v>
      </c>
      <c r="BJ61" s="8" t="s">
        <v>190</v>
      </c>
      <c r="BK61" s="8" t="s">
        <v>83</v>
      </c>
      <c r="BL61" s="6" t="s">
        <v>80</v>
      </c>
      <c r="BM61" s="12">
        <v>449592.02429196</v>
      </c>
      <c r="BN61" s="6" t="s">
        <v>81</v>
      </c>
      <c r="BO61" s="12"/>
      <c r="BP61" s="13">
        <v>37666</v>
      </c>
      <c r="BQ61" s="13">
        <v>46797</v>
      </c>
      <c r="BR61" s="12">
        <v>31721.05</v>
      </c>
      <c r="BS61" s="12">
        <v>66.92</v>
      </c>
      <c r="BT61" s="12">
        <v>45.39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45047</v>
      </c>
      <c r="E62" s="17" t="s">
        <v>191</v>
      </c>
      <c r="F62" s="18">
        <v>187</v>
      </c>
      <c r="G62" s="18">
        <v>186</v>
      </c>
      <c r="H62" s="19">
        <v>26657.72</v>
      </c>
      <c r="I62" s="19">
        <v>33304.160000000003</v>
      </c>
      <c r="J62" s="19">
        <v>0</v>
      </c>
      <c r="K62" s="19">
        <v>59961.88</v>
      </c>
      <c r="L62" s="19">
        <v>357.09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59961.88</v>
      </c>
      <c r="T62" s="19">
        <v>75796.899999999994</v>
      </c>
      <c r="U62" s="19">
        <v>227.48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76024.38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f t="shared" si="0"/>
        <v>0</v>
      </c>
      <c r="AV62" s="19">
        <v>33661.25</v>
      </c>
      <c r="AW62" s="19">
        <v>76024.38</v>
      </c>
      <c r="AX62" s="20">
        <v>58</v>
      </c>
      <c r="AY62" s="20">
        <v>300</v>
      </c>
      <c r="AZ62" s="19">
        <v>227419.39980000001</v>
      </c>
      <c r="BA62" s="19">
        <v>63151.199999999997</v>
      </c>
      <c r="BB62" s="21">
        <v>90</v>
      </c>
      <c r="BC62" s="21">
        <v>85.454737202143406</v>
      </c>
      <c r="BD62" s="21">
        <v>10.24</v>
      </c>
      <c r="BE62" s="21"/>
      <c r="BF62" s="17" t="s">
        <v>75</v>
      </c>
      <c r="BG62" s="14"/>
      <c r="BH62" s="17" t="s">
        <v>160</v>
      </c>
      <c r="BI62" s="17" t="s">
        <v>189</v>
      </c>
      <c r="BJ62" s="17" t="s">
        <v>190</v>
      </c>
      <c r="BK62" s="17" t="s">
        <v>83</v>
      </c>
      <c r="BL62" s="15" t="s">
        <v>80</v>
      </c>
      <c r="BM62" s="21">
        <v>466675.09726244002</v>
      </c>
      <c r="BN62" s="15" t="s">
        <v>81</v>
      </c>
      <c r="BO62" s="21"/>
      <c r="BP62" s="22">
        <v>37656</v>
      </c>
      <c r="BQ62" s="22">
        <v>46787</v>
      </c>
      <c r="BR62" s="21">
        <v>32728.97</v>
      </c>
      <c r="BS62" s="21">
        <v>68.84</v>
      </c>
      <c r="BT62" s="21">
        <v>45.44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45047</v>
      </c>
      <c r="E63" s="8" t="s">
        <v>192</v>
      </c>
      <c r="F63" s="9">
        <v>0</v>
      </c>
      <c r="G63" s="9">
        <v>0</v>
      </c>
      <c r="H63" s="10">
        <v>11015.93</v>
      </c>
      <c r="I63" s="10">
        <v>486.42</v>
      </c>
      <c r="J63" s="10">
        <v>0</v>
      </c>
      <c r="K63" s="10">
        <v>11502.35</v>
      </c>
      <c r="L63" s="10">
        <v>490.57</v>
      </c>
      <c r="M63" s="10">
        <v>0</v>
      </c>
      <c r="N63" s="10">
        <v>0</v>
      </c>
      <c r="O63" s="10">
        <v>486.42</v>
      </c>
      <c r="P63" s="10">
        <v>45.14</v>
      </c>
      <c r="Q63" s="10">
        <v>0</v>
      </c>
      <c r="R63" s="10">
        <v>0</v>
      </c>
      <c r="S63" s="10">
        <v>10970.79</v>
      </c>
      <c r="T63" s="10">
        <v>98.15</v>
      </c>
      <c r="U63" s="10">
        <v>94</v>
      </c>
      <c r="V63" s="10">
        <v>0</v>
      </c>
      <c r="W63" s="10">
        <v>98.15</v>
      </c>
      <c r="X63" s="10">
        <v>94</v>
      </c>
      <c r="Y63" s="10">
        <v>0</v>
      </c>
      <c r="Z63" s="10">
        <v>0</v>
      </c>
      <c r="AA63" s="10">
        <v>0</v>
      </c>
      <c r="AB63" s="10">
        <v>68.84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35.299999999999997</v>
      </c>
      <c r="AI63" s="10">
        <v>52.78</v>
      </c>
      <c r="AJ63" s="10">
        <v>68.84</v>
      </c>
      <c r="AK63" s="10">
        <v>0</v>
      </c>
      <c r="AL63" s="10">
        <v>0</v>
      </c>
      <c r="AM63" s="10">
        <v>0</v>
      </c>
      <c r="AN63" s="10">
        <v>0</v>
      </c>
      <c r="AO63" s="10">
        <v>35.299999999999997</v>
      </c>
      <c r="AP63" s="10">
        <v>52.58</v>
      </c>
      <c r="AQ63" s="10">
        <v>0</v>
      </c>
      <c r="AR63" s="10">
        <v>0</v>
      </c>
      <c r="AS63" s="10">
        <v>3.8549999999999999E-3</v>
      </c>
      <c r="AT63" s="10">
        <v>0</v>
      </c>
      <c r="AU63" s="10">
        <f t="shared" si="0"/>
        <v>1037.3461450000002</v>
      </c>
      <c r="AV63" s="10">
        <v>445.43</v>
      </c>
      <c r="AW63" s="10">
        <v>0</v>
      </c>
      <c r="AX63" s="11">
        <v>46</v>
      </c>
      <c r="AY63" s="11">
        <v>300</v>
      </c>
      <c r="AZ63" s="10">
        <v>227713.4037</v>
      </c>
      <c r="BA63" s="10">
        <v>63151.199999999997</v>
      </c>
      <c r="BB63" s="12">
        <v>90</v>
      </c>
      <c r="BC63" s="12">
        <v>15.6350330635047</v>
      </c>
      <c r="BD63" s="12">
        <v>10.24</v>
      </c>
      <c r="BE63" s="12"/>
      <c r="BF63" s="8" t="s">
        <v>75</v>
      </c>
      <c r="BG63" s="5"/>
      <c r="BH63" s="8" t="s">
        <v>160</v>
      </c>
      <c r="BI63" s="8" t="s">
        <v>189</v>
      </c>
      <c r="BJ63" s="8" t="s">
        <v>190</v>
      </c>
      <c r="BK63" s="8" t="s">
        <v>79</v>
      </c>
      <c r="BL63" s="6" t="s">
        <v>80</v>
      </c>
      <c r="BM63" s="12">
        <v>85384.155571769996</v>
      </c>
      <c r="BN63" s="6" t="s">
        <v>81</v>
      </c>
      <c r="BO63" s="12"/>
      <c r="BP63" s="13">
        <v>37666</v>
      </c>
      <c r="BQ63" s="13">
        <v>46797</v>
      </c>
      <c r="BR63" s="12">
        <v>0</v>
      </c>
      <c r="BS63" s="12">
        <v>68.84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45047</v>
      </c>
      <c r="E64" s="17" t="s">
        <v>193</v>
      </c>
      <c r="F64" s="18">
        <v>39</v>
      </c>
      <c r="G64" s="18">
        <v>38</v>
      </c>
      <c r="H64" s="19">
        <v>26751.52</v>
      </c>
      <c r="I64" s="19">
        <v>11788.69</v>
      </c>
      <c r="J64" s="19">
        <v>0</v>
      </c>
      <c r="K64" s="19">
        <v>38540.21</v>
      </c>
      <c r="L64" s="19">
        <v>356.74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38540.21</v>
      </c>
      <c r="T64" s="19">
        <v>10874.82</v>
      </c>
      <c r="U64" s="19">
        <v>228.73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11103.55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12145.43</v>
      </c>
      <c r="AW64" s="19">
        <v>11103.55</v>
      </c>
      <c r="AX64" s="20">
        <v>59</v>
      </c>
      <c r="AY64" s="20">
        <v>300</v>
      </c>
      <c r="AZ64" s="19">
        <v>227990.5673</v>
      </c>
      <c r="BA64" s="19">
        <v>63151.199999999997</v>
      </c>
      <c r="BB64" s="21">
        <v>90</v>
      </c>
      <c r="BC64" s="21">
        <v>54.925621365864799</v>
      </c>
      <c r="BD64" s="21">
        <v>10.26</v>
      </c>
      <c r="BE64" s="21"/>
      <c r="BF64" s="17" t="s">
        <v>75</v>
      </c>
      <c r="BG64" s="14"/>
      <c r="BH64" s="17" t="s">
        <v>160</v>
      </c>
      <c r="BI64" s="17" t="s">
        <v>189</v>
      </c>
      <c r="BJ64" s="17" t="s">
        <v>190</v>
      </c>
      <c r="BK64" s="17" t="s">
        <v>83</v>
      </c>
      <c r="BL64" s="15" t="s">
        <v>80</v>
      </c>
      <c r="BM64" s="21">
        <v>299953.17442122998</v>
      </c>
      <c r="BN64" s="15" t="s">
        <v>81</v>
      </c>
      <c r="BO64" s="21"/>
      <c r="BP64" s="22">
        <v>37685</v>
      </c>
      <c r="BQ64" s="22">
        <v>46817</v>
      </c>
      <c r="BR64" s="21">
        <v>6996.12</v>
      </c>
      <c r="BS64" s="21">
        <v>53.55</v>
      </c>
      <c r="BT64" s="21">
        <v>45.33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45047</v>
      </c>
      <c r="E65" s="8" t="s">
        <v>194</v>
      </c>
      <c r="F65" s="9">
        <v>151</v>
      </c>
      <c r="G65" s="9">
        <v>150</v>
      </c>
      <c r="H65" s="10">
        <v>27039.79</v>
      </c>
      <c r="I65" s="10">
        <v>29921.22</v>
      </c>
      <c r="J65" s="10">
        <v>0</v>
      </c>
      <c r="K65" s="10">
        <v>56961.01</v>
      </c>
      <c r="L65" s="10">
        <v>354.28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56961.01</v>
      </c>
      <c r="T65" s="10">
        <v>57939.16</v>
      </c>
      <c r="U65" s="10">
        <v>231.19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58170.35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30275.5</v>
      </c>
      <c r="AW65" s="10">
        <v>58170.35</v>
      </c>
      <c r="AX65" s="11">
        <v>59</v>
      </c>
      <c r="AY65" s="11">
        <v>300</v>
      </c>
      <c r="AZ65" s="10">
        <v>227990.5673</v>
      </c>
      <c r="BA65" s="10">
        <v>63151.199999999997</v>
      </c>
      <c r="BB65" s="12">
        <v>90</v>
      </c>
      <c r="BC65" s="12">
        <v>81.178044122676994</v>
      </c>
      <c r="BD65" s="12">
        <v>10.26</v>
      </c>
      <c r="BE65" s="12"/>
      <c r="BF65" s="8" t="s">
        <v>75</v>
      </c>
      <c r="BG65" s="5"/>
      <c r="BH65" s="8" t="s">
        <v>160</v>
      </c>
      <c r="BI65" s="8" t="s">
        <v>189</v>
      </c>
      <c r="BJ65" s="8" t="s">
        <v>190</v>
      </c>
      <c r="BK65" s="8" t="s">
        <v>83</v>
      </c>
      <c r="BL65" s="6" t="s">
        <v>80</v>
      </c>
      <c r="BM65" s="12">
        <v>443319.73717163003</v>
      </c>
      <c r="BN65" s="6" t="s">
        <v>81</v>
      </c>
      <c r="BO65" s="12"/>
      <c r="BP65" s="13">
        <v>37685</v>
      </c>
      <c r="BQ65" s="13">
        <v>46817</v>
      </c>
      <c r="BR65" s="12">
        <v>24923.03</v>
      </c>
      <c r="BS65" s="12">
        <v>53.55</v>
      </c>
      <c r="BT65" s="12">
        <v>45.33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45047</v>
      </c>
      <c r="E66" s="17" t="s">
        <v>195</v>
      </c>
      <c r="F66" s="18">
        <v>0</v>
      </c>
      <c r="G66" s="18">
        <v>0</v>
      </c>
      <c r="H66" s="19">
        <v>26883.74</v>
      </c>
      <c r="I66" s="19">
        <v>0</v>
      </c>
      <c r="J66" s="19">
        <v>0</v>
      </c>
      <c r="K66" s="19">
        <v>26883.74</v>
      </c>
      <c r="L66" s="19">
        <v>355.61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26883.74</v>
      </c>
      <c r="T66" s="19">
        <v>0</v>
      </c>
      <c r="U66" s="19">
        <v>229.86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229.86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0.13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0.129772</v>
      </c>
      <c r="AT66" s="19">
        <v>0</v>
      </c>
      <c r="AU66" s="19">
        <f t="shared" si="0"/>
        <v>2.2800000000000598E-4</v>
      </c>
      <c r="AV66" s="19">
        <v>355.61</v>
      </c>
      <c r="AW66" s="19">
        <v>229.86</v>
      </c>
      <c r="AX66" s="20">
        <v>59</v>
      </c>
      <c r="AY66" s="20">
        <v>300</v>
      </c>
      <c r="AZ66" s="19">
        <v>228727.33129999999</v>
      </c>
      <c r="BA66" s="19">
        <v>63151.199999999997</v>
      </c>
      <c r="BB66" s="21">
        <v>90</v>
      </c>
      <c r="BC66" s="21">
        <v>38.313390719416297</v>
      </c>
      <c r="BD66" s="21">
        <v>10.26</v>
      </c>
      <c r="BE66" s="21"/>
      <c r="BF66" s="17" t="s">
        <v>75</v>
      </c>
      <c r="BG66" s="14"/>
      <c r="BH66" s="17" t="s">
        <v>160</v>
      </c>
      <c r="BI66" s="17" t="s">
        <v>189</v>
      </c>
      <c r="BJ66" s="17" t="s">
        <v>190</v>
      </c>
      <c r="BK66" s="17" t="s">
        <v>79</v>
      </c>
      <c r="BL66" s="15" t="s">
        <v>80</v>
      </c>
      <c r="BM66" s="21">
        <v>209232.46534761999</v>
      </c>
      <c r="BN66" s="15" t="s">
        <v>81</v>
      </c>
      <c r="BO66" s="21"/>
      <c r="BP66" s="22">
        <v>37707</v>
      </c>
      <c r="BQ66" s="22">
        <v>46839</v>
      </c>
      <c r="BR66" s="21">
        <v>141.01</v>
      </c>
      <c r="BS66" s="21">
        <v>53.55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45047</v>
      </c>
      <c r="E67" s="8" t="s">
        <v>196</v>
      </c>
      <c r="F67" s="9">
        <v>189</v>
      </c>
      <c r="G67" s="9">
        <v>188</v>
      </c>
      <c r="H67" s="10">
        <v>27306.29</v>
      </c>
      <c r="I67" s="10">
        <v>32924.19</v>
      </c>
      <c r="J67" s="10">
        <v>0</v>
      </c>
      <c r="K67" s="10">
        <v>60230.48</v>
      </c>
      <c r="L67" s="10">
        <v>350.68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60230.48</v>
      </c>
      <c r="T67" s="10">
        <v>77221.240000000005</v>
      </c>
      <c r="U67" s="10">
        <v>232.1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77453.34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0</v>
      </c>
      <c r="AV67" s="10">
        <v>33274.870000000003</v>
      </c>
      <c r="AW67" s="10">
        <v>77453.34</v>
      </c>
      <c r="AX67" s="11">
        <v>61</v>
      </c>
      <c r="AY67" s="11">
        <v>300</v>
      </c>
      <c r="AZ67" s="10">
        <v>229555.3137</v>
      </c>
      <c r="BA67" s="10">
        <v>63151.199999999997</v>
      </c>
      <c r="BB67" s="12">
        <v>90</v>
      </c>
      <c r="BC67" s="12">
        <v>85.837532778474497</v>
      </c>
      <c r="BD67" s="12">
        <v>10.199999999999999</v>
      </c>
      <c r="BE67" s="12"/>
      <c r="BF67" s="8" t="s">
        <v>75</v>
      </c>
      <c r="BG67" s="5"/>
      <c r="BH67" s="8" t="s">
        <v>160</v>
      </c>
      <c r="BI67" s="8" t="s">
        <v>189</v>
      </c>
      <c r="BJ67" s="8" t="s">
        <v>190</v>
      </c>
      <c r="BK67" s="8" t="s">
        <v>83</v>
      </c>
      <c r="BL67" s="6" t="s">
        <v>80</v>
      </c>
      <c r="BM67" s="12">
        <v>468765.57426423999</v>
      </c>
      <c r="BN67" s="6" t="s">
        <v>81</v>
      </c>
      <c r="BO67" s="12"/>
      <c r="BP67" s="13">
        <v>37722</v>
      </c>
      <c r="BQ67" s="13">
        <v>46854</v>
      </c>
      <c r="BR67" s="12">
        <v>30921.35</v>
      </c>
      <c r="BS67" s="12">
        <v>56.25</v>
      </c>
      <c r="BT67" s="12">
        <v>45.02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45047</v>
      </c>
      <c r="E68" s="17" t="s">
        <v>197</v>
      </c>
      <c r="F68" s="18">
        <v>176</v>
      </c>
      <c r="G68" s="18">
        <v>175</v>
      </c>
      <c r="H68" s="19">
        <v>27306.29</v>
      </c>
      <c r="I68" s="19">
        <v>31955.08</v>
      </c>
      <c r="J68" s="19">
        <v>0</v>
      </c>
      <c r="K68" s="19">
        <v>59261.37</v>
      </c>
      <c r="L68" s="19">
        <v>350.68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59261.37</v>
      </c>
      <c r="T68" s="19">
        <v>70614.210000000006</v>
      </c>
      <c r="U68" s="19">
        <v>232.1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70846.31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32305.759999999998</v>
      </c>
      <c r="AW68" s="19">
        <v>70846.31</v>
      </c>
      <c r="AX68" s="20">
        <v>61</v>
      </c>
      <c r="AY68" s="20">
        <v>300</v>
      </c>
      <c r="AZ68" s="19">
        <v>229555.3137</v>
      </c>
      <c r="BA68" s="19">
        <v>63151.199999999997</v>
      </c>
      <c r="BB68" s="21">
        <v>90</v>
      </c>
      <c r="BC68" s="21">
        <v>84.456404628890695</v>
      </c>
      <c r="BD68" s="21">
        <v>10.199999999999999</v>
      </c>
      <c r="BE68" s="21"/>
      <c r="BF68" s="17" t="s">
        <v>75</v>
      </c>
      <c r="BG68" s="14"/>
      <c r="BH68" s="17" t="s">
        <v>160</v>
      </c>
      <c r="BI68" s="17" t="s">
        <v>189</v>
      </c>
      <c r="BJ68" s="17" t="s">
        <v>190</v>
      </c>
      <c r="BK68" s="17" t="s">
        <v>83</v>
      </c>
      <c r="BL68" s="15" t="s">
        <v>80</v>
      </c>
      <c r="BM68" s="21">
        <v>461223.12390230998</v>
      </c>
      <c r="BN68" s="15" t="s">
        <v>81</v>
      </c>
      <c r="BO68" s="21"/>
      <c r="BP68" s="22">
        <v>37722</v>
      </c>
      <c r="BQ68" s="22">
        <v>46854</v>
      </c>
      <c r="BR68" s="21">
        <v>28906.19</v>
      </c>
      <c r="BS68" s="21">
        <v>56.25</v>
      </c>
      <c r="BT68" s="21">
        <v>45.02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45047</v>
      </c>
      <c r="E69" s="8" t="s">
        <v>198</v>
      </c>
      <c r="F69" s="9">
        <v>181</v>
      </c>
      <c r="G69" s="9">
        <v>180</v>
      </c>
      <c r="H69" s="10">
        <v>27306.29</v>
      </c>
      <c r="I69" s="10">
        <v>32340.49</v>
      </c>
      <c r="J69" s="10">
        <v>0</v>
      </c>
      <c r="K69" s="10">
        <v>59646.78</v>
      </c>
      <c r="L69" s="10">
        <v>350.68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59646.78</v>
      </c>
      <c r="T69" s="10">
        <v>73142.7</v>
      </c>
      <c r="U69" s="10">
        <v>232.1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73374.8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32691.17</v>
      </c>
      <c r="AW69" s="10">
        <v>73374.8</v>
      </c>
      <c r="AX69" s="11">
        <v>61</v>
      </c>
      <c r="AY69" s="11">
        <v>300</v>
      </c>
      <c r="AZ69" s="10">
        <v>229555.3137</v>
      </c>
      <c r="BA69" s="10">
        <v>63151.199999999997</v>
      </c>
      <c r="BB69" s="12">
        <v>90</v>
      </c>
      <c r="BC69" s="12">
        <v>85.005672101242695</v>
      </c>
      <c r="BD69" s="12">
        <v>10.199999999999999</v>
      </c>
      <c r="BE69" s="12"/>
      <c r="BF69" s="8" t="s">
        <v>75</v>
      </c>
      <c r="BG69" s="5"/>
      <c r="BH69" s="8" t="s">
        <v>160</v>
      </c>
      <c r="BI69" s="8" t="s">
        <v>189</v>
      </c>
      <c r="BJ69" s="8" t="s">
        <v>190</v>
      </c>
      <c r="BK69" s="8" t="s">
        <v>83</v>
      </c>
      <c r="BL69" s="6" t="s">
        <v>80</v>
      </c>
      <c r="BM69" s="12">
        <v>464222.71713114</v>
      </c>
      <c r="BN69" s="6" t="s">
        <v>81</v>
      </c>
      <c r="BO69" s="12"/>
      <c r="BP69" s="13">
        <v>37722</v>
      </c>
      <c r="BQ69" s="13">
        <v>46854</v>
      </c>
      <c r="BR69" s="12">
        <v>29662.05</v>
      </c>
      <c r="BS69" s="12">
        <v>56.25</v>
      </c>
      <c r="BT69" s="12">
        <v>45.02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45047</v>
      </c>
      <c r="E70" s="17" t="s">
        <v>199</v>
      </c>
      <c r="F70" s="18">
        <v>183</v>
      </c>
      <c r="G70" s="18">
        <v>182</v>
      </c>
      <c r="H70" s="19">
        <v>27306.29</v>
      </c>
      <c r="I70" s="19">
        <v>32490.14</v>
      </c>
      <c r="J70" s="19">
        <v>0</v>
      </c>
      <c r="K70" s="19">
        <v>59796.43</v>
      </c>
      <c r="L70" s="19">
        <v>350.68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59796.43</v>
      </c>
      <c r="T70" s="19">
        <v>73908.91</v>
      </c>
      <c r="U70" s="19">
        <v>232.1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74141.009999999995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f t="shared" si="1"/>
        <v>0</v>
      </c>
      <c r="AV70" s="19">
        <v>32840.82</v>
      </c>
      <c r="AW70" s="19">
        <v>74141.009999999995</v>
      </c>
      <c r="AX70" s="20">
        <v>61</v>
      </c>
      <c r="AY70" s="20">
        <v>300</v>
      </c>
      <c r="AZ70" s="19">
        <v>229555.3137</v>
      </c>
      <c r="BA70" s="19">
        <v>63151.199999999997</v>
      </c>
      <c r="BB70" s="21">
        <v>90</v>
      </c>
      <c r="BC70" s="21">
        <v>85.218945958271604</v>
      </c>
      <c r="BD70" s="21">
        <v>10.199999999999999</v>
      </c>
      <c r="BE70" s="21"/>
      <c r="BF70" s="17" t="s">
        <v>75</v>
      </c>
      <c r="BG70" s="14"/>
      <c r="BH70" s="17" t="s">
        <v>160</v>
      </c>
      <c r="BI70" s="17" t="s">
        <v>189</v>
      </c>
      <c r="BJ70" s="17" t="s">
        <v>190</v>
      </c>
      <c r="BK70" s="17" t="s">
        <v>83</v>
      </c>
      <c r="BL70" s="15" t="s">
        <v>80</v>
      </c>
      <c r="BM70" s="21">
        <v>465387.42257908999</v>
      </c>
      <c r="BN70" s="15" t="s">
        <v>81</v>
      </c>
      <c r="BO70" s="21"/>
      <c r="BP70" s="22">
        <v>37722</v>
      </c>
      <c r="BQ70" s="22">
        <v>46854</v>
      </c>
      <c r="BR70" s="21">
        <v>29850.34</v>
      </c>
      <c r="BS70" s="21">
        <v>56.25</v>
      </c>
      <c r="BT70" s="21">
        <v>45.02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45047</v>
      </c>
      <c r="E71" s="8" t="s">
        <v>200</v>
      </c>
      <c r="F71" s="9">
        <v>185</v>
      </c>
      <c r="G71" s="9">
        <v>184</v>
      </c>
      <c r="H71" s="10">
        <v>27306.29</v>
      </c>
      <c r="I71" s="10">
        <v>32637.279999999999</v>
      </c>
      <c r="J71" s="10">
        <v>0</v>
      </c>
      <c r="K71" s="10">
        <v>59943.57</v>
      </c>
      <c r="L71" s="10">
        <v>350.68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59943.57</v>
      </c>
      <c r="T71" s="10">
        <v>75177.02</v>
      </c>
      <c r="U71" s="10">
        <v>232.1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75409.119999999995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32987.96</v>
      </c>
      <c r="AW71" s="10">
        <v>75409.119999999995</v>
      </c>
      <c r="AX71" s="11">
        <v>61</v>
      </c>
      <c r="AY71" s="11">
        <v>300</v>
      </c>
      <c r="AZ71" s="10">
        <v>229555.3137</v>
      </c>
      <c r="BA71" s="10">
        <v>63151.199999999997</v>
      </c>
      <c r="BB71" s="12">
        <v>90</v>
      </c>
      <c r="BC71" s="12">
        <v>85.428642686124704</v>
      </c>
      <c r="BD71" s="12">
        <v>10.199999999999999</v>
      </c>
      <c r="BE71" s="12"/>
      <c r="BF71" s="8" t="s">
        <v>75</v>
      </c>
      <c r="BG71" s="5"/>
      <c r="BH71" s="8" t="s">
        <v>160</v>
      </c>
      <c r="BI71" s="8" t="s">
        <v>189</v>
      </c>
      <c r="BJ71" s="8" t="s">
        <v>190</v>
      </c>
      <c r="BK71" s="8" t="s">
        <v>83</v>
      </c>
      <c r="BL71" s="6" t="s">
        <v>80</v>
      </c>
      <c r="BM71" s="12">
        <v>466532.59304091003</v>
      </c>
      <c r="BN71" s="6" t="s">
        <v>81</v>
      </c>
      <c r="BO71" s="12"/>
      <c r="BP71" s="13">
        <v>37722</v>
      </c>
      <c r="BQ71" s="13">
        <v>46854</v>
      </c>
      <c r="BR71" s="12">
        <v>30291.4</v>
      </c>
      <c r="BS71" s="12">
        <v>56.25</v>
      </c>
      <c r="BT71" s="12">
        <v>45.02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45047</v>
      </c>
      <c r="E72" s="17" t="s">
        <v>201</v>
      </c>
      <c r="F72" s="18">
        <v>0</v>
      </c>
      <c r="G72" s="18">
        <v>0</v>
      </c>
      <c r="H72" s="19">
        <v>41854.43</v>
      </c>
      <c r="I72" s="19">
        <v>0</v>
      </c>
      <c r="J72" s="19">
        <v>0</v>
      </c>
      <c r="K72" s="19">
        <v>41854.43</v>
      </c>
      <c r="L72" s="19">
        <v>274.23</v>
      </c>
      <c r="M72" s="19">
        <v>0</v>
      </c>
      <c r="N72" s="19">
        <v>0</v>
      </c>
      <c r="O72" s="19">
        <v>0</v>
      </c>
      <c r="P72" s="19">
        <v>274.23</v>
      </c>
      <c r="Q72" s="19">
        <v>0</v>
      </c>
      <c r="R72" s="19">
        <v>0</v>
      </c>
      <c r="S72" s="19">
        <v>41580.199999999997</v>
      </c>
      <c r="T72" s="19">
        <v>0</v>
      </c>
      <c r="U72" s="19">
        <v>359.25</v>
      </c>
      <c r="V72" s="19">
        <v>0</v>
      </c>
      <c r="W72" s="19">
        <v>0</v>
      </c>
      <c r="X72" s="19">
        <v>359.25</v>
      </c>
      <c r="Y72" s="19">
        <v>0</v>
      </c>
      <c r="Z72" s="19">
        <v>0</v>
      </c>
      <c r="AA72" s="19">
        <v>0</v>
      </c>
      <c r="AB72" s="19">
        <v>148</v>
      </c>
      <c r="AC72" s="19">
        <v>0</v>
      </c>
      <c r="AD72" s="19">
        <v>0</v>
      </c>
      <c r="AE72" s="19">
        <v>0</v>
      </c>
      <c r="AF72" s="19">
        <v>13.02</v>
      </c>
      <c r="AG72" s="19">
        <v>0</v>
      </c>
      <c r="AH72" s="19">
        <v>85.96</v>
      </c>
      <c r="AI72" s="19">
        <v>0.26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8.3516999999999994E-2</v>
      </c>
      <c r="AT72" s="19">
        <v>0</v>
      </c>
      <c r="AU72" s="19">
        <f t="shared" si="1"/>
        <v>880.636483</v>
      </c>
      <c r="AV72" s="19">
        <v>0</v>
      </c>
      <c r="AW72" s="19">
        <v>0</v>
      </c>
      <c r="AX72" s="20">
        <v>98</v>
      </c>
      <c r="AY72" s="20">
        <v>360</v>
      </c>
      <c r="AZ72" s="19">
        <v>262895.9474</v>
      </c>
      <c r="BA72" s="19">
        <v>70400.800000000003</v>
      </c>
      <c r="BB72" s="21">
        <v>80</v>
      </c>
      <c r="BC72" s="21">
        <v>47.249690344427897</v>
      </c>
      <c r="BD72" s="21">
        <v>10.3</v>
      </c>
      <c r="BE72" s="21"/>
      <c r="BF72" s="17" t="s">
        <v>75</v>
      </c>
      <c r="BG72" s="14"/>
      <c r="BH72" s="17" t="s">
        <v>202</v>
      </c>
      <c r="BI72" s="17" t="s">
        <v>203</v>
      </c>
      <c r="BJ72" s="17" t="s">
        <v>204</v>
      </c>
      <c r="BK72" s="17" t="s">
        <v>79</v>
      </c>
      <c r="BL72" s="15" t="s">
        <v>80</v>
      </c>
      <c r="BM72" s="21">
        <v>323613.00011259998</v>
      </c>
      <c r="BN72" s="15" t="s">
        <v>81</v>
      </c>
      <c r="BO72" s="21"/>
      <c r="BP72" s="22">
        <v>37068</v>
      </c>
      <c r="BQ72" s="22">
        <v>48025</v>
      </c>
      <c r="BR72" s="21">
        <v>0</v>
      </c>
      <c r="BS72" s="21">
        <v>148</v>
      </c>
      <c r="BT72" s="21">
        <v>13.02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45047</v>
      </c>
      <c r="E73" s="8" t="s">
        <v>205</v>
      </c>
      <c r="F73" s="9">
        <v>0</v>
      </c>
      <c r="G73" s="9">
        <v>0</v>
      </c>
      <c r="H73" s="10">
        <v>53111.92</v>
      </c>
      <c r="I73" s="10">
        <v>0</v>
      </c>
      <c r="J73" s="10">
        <v>0</v>
      </c>
      <c r="K73" s="10">
        <v>53111.92</v>
      </c>
      <c r="L73" s="10">
        <v>319.91000000000003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53111.92</v>
      </c>
      <c r="T73" s="10">
        <v>0</v>
      </c>
      <c r="U73" s="10">
        <v>464.73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464.73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8.3000000000000007</v>
      </c>
      <c r="AI73" s="10">
        <v>0.22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8.5289950000000001</v>
      </c>
      <c r="AT73" s="10">
        <v>0</v>
      </c>
      <c r="AU73" s="10">
        <f t="shared" si="1"/>
        <v>-8.994999999998754E-3</v>
      </c>
      <c r="AV73" s="10">
        <v>319.91000000000003</v>
      </c>
      <c r="AW73" s="10">
        <v>464.73</v>
      </c>
      <c r="AX73" s="11">
        <v>103</v>
      </c>
      <c r="AY73" s="11">
        <v>360</v>
      </c>
      <c r="AZ73" s="10">
        <v>309999.72739999997</v>
      </c>
      <c r="BA73" s="10">
        <v>85777</v>
      </c>
      <c r="BB73" s="12">
        <v>84</v>
      </c>
      <c r="BC73" s="12">
        <v>52.011626426664499</v>
      </c>
      <c r="BD73" s="12">
        <v>10.5</v>
      </c>
      <c r="BE73" s="12"/>
      <c r="BF73" s="8" t="s">
        <v>75</v>
      </c>
      <c r="BG73" s="5"/>
      <c r="BH73" s="8" t="s">
        <v>202</v>
      </c>
      <c r="BI73" s="8" t="s">
        <v>206</v>
      </c>
      <c r="BJ73" s="8" t="s">
        <v>207</v>
      </c>
      <c r="BK73" s="8" t="s">
        <v>79</v>
      </c>
      <c r="BL73" s="6" t="s">
        <v>80</v>
      </c>
      <c r="BM73" s="12">
        <v>413362.79702696</v>
      </c>
      <c r="BN73" s="6" t="s">
        <v>81</v>
      </c>
      <c r="BO73" s="12"/>
      <c r="BP73" s="13">
        <v>37188</v>
      </c>
      <c r="BQ73" s="13">
        <v>48145</v>
      </c>
      <c r="BR73" s="12">
        <v>242.29</v>
      </c>
      <c r="BS73" s="12">
        <v>148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45047</v>
      </c>
      <c r="E74" s="17" t="s">
        <v>208</v>
      </c>
      <c r="F74" s="18">
        <v>155</v>
      </c>
      <c r="G74" s="18">
        <v>154</v>
      </c>
      <c r="H74" s="19">
        <v>37280.51</v>
      </c>
      <c r="I74" s="19">
        <v>22400.65</v>
      </c>
      <c r="J74" s="19">
        <v>0</v>
      </c>
      <c r="K74" s="19">
        <v>59681.16</v>
      </c>
      <c r="L74" s="19">
        <v>271.95999999999998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59681.16</v>
      </c>
      <c r="T74" s="19">
        <v>72578.23</v>
      </c>
      <c r="U74" s="19">
        <v>343.29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72921.52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22672.61</v>
      </c>
      <c r="AW74" s="19">
        <v>72921.52</v>
      </c>
      <c r="AX74" s="20">
        <v>90</v>
      </c>
      <c r="AY74" s="20">
        <v>360</v>
      </c>
      <c r="AZ74" s="19">
        <v>218341.69500000001</v>
      </c>
      <c r="BA74" s="19">
        <v>64350</v>
      </c>
      <c r="BB74" s="21">
        <v>90</v>
      </c>
      <c r="BC74" s="21">
        <v>83.470153846153906</v>
      </c>
      <c r="BD74" s="21">
        <v>11.05</v>
      </c>
      <c r="BE74" s="21"/>
      <c r="BF74" s="17" t="s">
        <v>75</v>
      </c>
      <c r="BG74" s="14"/>
      <c r="BH74" s="17" t="s">
        <v>202</v>
      </c>
      <c r="BI74" s="17" t="s">
        <v>209</v>
      </c>
      <c r="BJ74" s="17" t="s">
        <v>210</v>
      </c>
      <c r="BK74" s="17" t="s">
        <v>83</v>
      </c>
      <c r="BL74" s="15" t="s">
        <v>80</v>
      </c>
      <c r="BM74" s="21">
        <v>464490.29196107999</v>
      </c>
      <c r="BN74" s="15" t="s">
        <v>81</v>
      </c>
      <c r="BO74" s="21"/>
      <c r="BP74" s="22">
        <v>37246</v>
      </c>
      <c r="BQ74" s="22">
        <v>48203</v>
      </c>
      <c r="BR74" s="21">
        <v>35955.43</v>
      </c>
      <c r="BS74" s="21">
        <v>104.5</v>
      </c>
      <c r="BT74" s="21">
        <v>68.239999999999995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45047</v>
      </c>
      <c r="E75" s="8" t="s">
        <v>211</v>
      </c>
      <c r="F75" s="9">
        <v>23</v>
      </c>
      <c r="G75" s="9">
        <v>23</v>
      </c>
      <c r="H75" s="10">
        <v>0</v>
      </c>
      <c r="I75" s="10">
        <v>12379.05</v>
      </c>
      <c r="J75" s="10">
        <v>0</v>
      </c>
      <c r="K75" s="10">
        <v>12379.05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12379.05</v>
      </c>
      <c r="T75" s="10">
        <v>1356.29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1356.29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12379.05</v>
      </c>
      <c r="AW75" s="10">
        <v>1356.29</v>
      </c>
      <c r="AX75" s="11">
        <v>0</v>
      </c>
      <c r="AY75" s="11">
        <v>360</v>
      </c>
      <c r="AZ75" s="10">
        <v>223085.72</v>
      </c>
      <c r="BA75" s="10">
        <v>64350</v>
      </c>
      <c r="BB75" s="12">
        <v>90</v>
      </c>
      <c r="BC75" s="12">
        <v>17.313356643356599</v>
      </c>
      <c r="BD75" s="12">
        <v>10.3</v>
      </c>
      <c r="BE75" s="12"/>
      <c r="BF75" s="8" t="s">
        <v>75</v>
      </c>
      <c r="BG75" s="5"/>
      <c r="BH75" s="8" t="s">
        <v>202</v>
      </c>
      <c r="BI75" s="8" t="s">
        <v>212</v>
      </c>
      <c r="BJ75" s="8" t="s">
        <v>213</v>
      </c>
      <c r="BK75" s="8" t="s">
        <v>83</v>
      </c>
      <c r="BL75" s="6" t="s">
        <v>80</v>
      </c>
      <c r="BM75" s="12">
        <v>96344.45022015</v>
      </c>
      <c r="BN75" s="6" t="s">
        <v>81</v>
      </c>
      <c r="BO75" s="12"/>
      <c r="BP75" s="13">
        <v>37385</v>
      </c>
      <c r="BQ75" s="13">
        <v>48343</v>
      </c>
      <c r="BR75" s="12">
        <v>6322.33</v>
      </c>
      <c r="BS75" s="12">
        <v>0</v>
      </c>
      <c r="BT75" s="12">
        <v>54.43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45047</v>
      </c>
      <c r="E76" s="17" t="s">
        <v>214</v>
      </c>
      <c r="F76" s="18">
        <v>187</v>
      </c>
      <c r="G76" s="18">
        <v>186</v>
      </c>
      <c r="H76" s="19">
        <v>74386.91</v>
      </c>
      <c r="I76" s="19">
        <v>36165.86</v>
      </c>
      <c r="J76" s="19">
        <v>0</v>
      </c>
      <c r="K76" s="19">
        <v>110552.77</v>
      </c>
      <c r="L76" s="19">
        <v>393.64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110552.77</v>
      </c>
      <c r="T76" s="19">
        <v>159161.25</v>
      </c>
      <c r="U76" s="19">
        <v>650.89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159812.14000000001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36559.5</v>
      </c>
      <c r="AW76" s="19">
        <v>159812.14000000001</v>
      </c>
      <c r="AX76" s="20">
        <v>113</v>
      </c>
      <c r="AY76" s="20">
        <v>360</v>
      </c>
      <c r="AZ76" s="19">
        <v>399232.62579999998</v>
      </c>
      <c r="BA76" s="19">
        <v>114189.35</v>
      </c>
      <c r="BB76" s="21">
        <v>90</v>
      </c>
      <c r="BC76" s="21">
        <v>87.133776486160897</v>
      </c>
      <c r="BD76" s="21">
        <v>10.5</v>
      </c>
      <c r="BE76" s="21"/>
      <c r="BF76" s="17" t="s">
        <v>75</v>
      </c>
      <c r="BG76" s="14"/>
      <c r="BH76" s="17" t="s">
        <v>202</v>
      </c>
      <c r="BI76" s="17" t="s">
        <v>209</v>
      </c>
      <c r="BJ76" s="17" t="s">
        <v>210</v>
      </c>
      <c r="BK76" s="17" t="s">
        <v>83</v>
      </c>
      <c r="BL76" s="15" t="s">
        <v>80</v>
      </c>
      <c r="BM76" s="21">
        <v>860417.06318050995</v>
      </c>
      <c r="BN76" s="15" t="s">
        <v>81</v>
      </c>
      <c r="BO76" s="21"/>
      <c r="BP76" s="22">
        <v>37482</v>
      </c>
      <c r="BQ76" s="22">
        <v>48440</v>
      </c>
      <c r="BR76" s="21">
        <v>55199.85</v>
      </c>
      <c r="BS76" s="21">
        <v>148</v>
      </c>
      <c r="BT76" s="21">
        <v>45.2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45047</v>
      </c>
      <c r="E77" s="8" t="s">
        <v>215</v>
      </c>
      <c r="F77" s="9">
        <v>156</v>
      </c>
      <c r="G77" s="9">
        <v>156</v>
      </c>
      <c r="H77" s="10">
        <v>0</v>
      </c>
      <c r="I77" s="10">
        <v>41831.54</v>
      </c>
      <c r="J77" s="10">
        <v>0</v>
      </c>
      <c r="K77" s="10">
        <v>41831.54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41831.54</v>
      </c>
      <c r="T77" s="10">
        <v>34234.839999999997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34234.839999999997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41831.54</v>
      </c>
      <c r="AW77" s="10">
        <v>34234.839999999997</v>
      </c>
      <c r="AX77" s="11">
        <v>0</v>
      </c>
      <c r="AY77" s="11">
        <v>240</v>
      </c>
      <c r="AZ77" s="10">
        <v>170077.9423</v>
      </c>
      <c r="BA77" s="10">
        <v>49500.9</v>
      </c>
      <c r="BB77" s="12">
        <v>90</v>
      </c>
      <c r="BC77" s="12">
        <v>76.0559626188615</v>
      </c>
      <c r="BD77" s="12">
        <v>10.3</v>
      </c>
      <c r="BE77" s="12"/>
      <c r="BF77" s="8" t="s">
        <v>75</v>
      </c>
      <c r="BG77" s="5"/>
      <c r="BH77" s="8" t="s">
        <v>216</v>
      </c>
      <c r="BI77" s="8" t="s">
        <v>217</v>
      </c>
      <c r="BJ77" s="8" t="s">
        <v>218</v>
      </c>
      <c r="BK77" s="8" t="s">
        <v>83</v>
      </c>
      <c r="BL77" s="6" t="s">
        <v>80</v>
      </c>
      <c r="BM77" s="12">
        <v>325569.14489901997</v>
      </c>
      <c r="BN77" s="6" t="s">
        <v>81</v>
      </c>
      <c r="BO77" s="12"/>
      <c r="BP77" s="13">
        <v>37354</v>
      </c>
      <c r="BQ77" s="13">
        <v>44659</v>
      </c>
      <c r="BR77" s="12">
        <v>37756.53</v>
      </c>
      <c r="BS77" s="12">
        <v>0</v>
      </c>
      <c r="BT77" s="12">
        <v>49.59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45047</v>
      </c>
      <c r="E78" s="17" t="s">
        <v>219</v>
      </c>
      <c r="F78" s="18">
        <v>89</v>
      </c>
      <c r="G78" s="18">
        <v>88</v>
      </c>
      <c r="H78" s="19">
        <v>31625.11</v>
      </c>
      <c r="I78" s="19">
        <v>10795.82</v>
      </c>
      <c r="J78" s="19">
        <v>0</v>
      </c>
      <c r="K78" s="19">
        <v>42420.93</v>
      </c>
      <c r="L78" s="19">
        <v>173.97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42420.93</v>
      </c>
      <c r="T78" s="19">
        <v>28846.57</v>
      </c>
      <c r="U78" s="19">
        <v>271.45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29118.02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10969.79</v>
      </c>
      <c r="AW78" s="19">
        <v>29118.02</v>
      </c>
      <c r="AX78" s="20">
        <v>110</v>
      </c>
      <c r="AY78" s="20">
        <v>360</v>
      </c>
      <c r="AZ78" s="19">
        <v>171823.674</v>
      </c>
      <c r="BA78" s="19">
        <v>49500.9</v>
      </c>
      <c r="BB78" s="21">
        <v>90</v>
      </c>
      <c r="BC78" s="21">
        <v>77.127561317067006</v>
      </c>
      <c r="BD78" s="21">
        <v>10.3</v>
      </c>
      <c r="BE78" s="21"/>
      <c r="BF78" s="17" t="s">
        <v>75</v>
      </c>
      <c r="BG78" s="14"/>
      <c r="BH78" s="17" t="s">
        <v>216</v>
      </c>
      <c r="BI78" s="17" t="s">
        <v>217</v>
      </c>
      <c r="BJ78" s="17" t="s">
        <v>218</v>
      </c>
      <c r="BK78" s="17" t="s">
        <v>83</v>
      </c>
      <c r="BL78" s="15" t="s">
        <v>80</v>
      </c>
      <c r="BM78" s="21">
        <v>330156.28652258997</v>
      </c>
      <c r="BN78" s="15" t="s">
        <v>81</v>
      </c>
      <c r="BO78" s="21"/>
      <c r="BP78" s="22">
        <v>37427</v>
      </c>
      <c r="BQ78" s="22">
        <v>48385</v>
      </c>
      <c r="BR78" s="21">
        <v>21393.95</v>
      </c>
      <c r="BS78" s="21">
        <v>136.46</v>
      </c>
      <c r="BT78" s="21">
        <v>45.53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45047</v>
      </c>
      <c r="E79" s="8" t="s">
        <v>220</v>
      </c>
      <c r="F79" s="9">
        <v>128</v>
      </c>
      <c r="G79" s="9">
        <v>127</v>
      </c>
      <c r="H79" s="10">
        <v>1432.02</v>
      </c>
      <c r="I79" s="10">
        <v>36638.480000000003</v>
      </c>
      <c r="J79" s="10">
        <v>0</v>
      </c>
      <c r="K79" s="10">
        <v>38070.5</v>
      </c>
      <c r="L79" s="10">
        <v>472.82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38070.5</v>
      </c>
      <c r="T79" s="10">
        <v>25455.59</v>
      </c>
      <c r="U79" s="10">
        <v>12.29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25467.88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37111.300000000003</v>
      </c>
      <c r="AW79" s="10">
        <v>25467.88</v>
      </c>
      <c r="AX79" s="11">
        <v>3</v>
      </c>
      <c r="AY79" s="11">
        <v>240</v>
      </c>
      <c r="AZ79" s="10">
        <v>179950.07180000001</v>
      </c>
      <c r="BA79" s="10">
        <v>49251</v>
      </c>
      <c r="BB79" s="12">
        <v>90</v>
      </c>
      <c r="BC79" s="12">
        <v>69.569044283364804</v>
      </c>
      <c r="BD79" s="12">
        <v>10.3</v>
      </c>
      <c r="BE79" s="12"/>
      <c r="BF79" s="8" t="s">
        <v>75</v>
      </c>
      <c r="BG79" s="5"/>
      <c r="BH79" s="8" t="s">
        <v>216</v>
      </c>
      <c r="BI79" s="8" t="s">
        <v>217</v>
      </c>
      <c r="BJ79" s="8" t="s">
        <v>218</v>
      </c>
      <c r="BK79" s="8" t="s">
        <v>83</v>
      </c>
      <c r="BL79" s="6" t="s">
        <v>80</v>
      </c>
      <c r="BM79" s="12">
        <v>296297.48584149999</v>
      </c>
      <c r="BN79" s="6" t="s">
        <v>81</v>
      </c>
      <c r="BO79" s="12"/>
      <c r="BP79" s="13">
        <v>37803</v>
      </c>
      <c r="BQ79" s="13">
        <v>45108</v>
      </c>
      <c r="BR79" s="12">
        <v>31400.46</v>
      </c>
      <c r="BS79" s="12">
        <v>139.63</v>
      </c>
      <c r="BT79" s="12">
        <v>45.02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45047</v>
      </c>
      <c r="E80" s="17" t="s">
        <v>221</v>
      </c>
      <c r="F80" s="18">
        <v>0</v>
      </c>
      <c r="G80" s="18">
        <v>0</v>
      </c>
      <c r="H80" s="19">
        <v>50893.81</v>
      </c>
      <c r="I80" s="19">
        <v>364.01</v>
      </c>
      <c r="J80" s="19">
        <v>0</v>
      </c>
      <c r="K80" s="19">
        <v>51257.82</v>
      </c>
      <c r="L80" s="19">
        <v>367.2</v>
      </c>
      <c r="M80" s="19">
        <v>0</v>
      </c>
      <c r="N80" s="19">
        <v>0</v>
      </c>
      <c r="O80" s="19">
        <v>364.01</v>
      </c>
      <c r="P80" s="19">
        <v>323.23</v>
      </c>
      <c r="Q80" s="19">
        <v>0</v>
      </c>
      <c r="R80" s="19">
        <v>0</v>
      </c>
      <c r="S80" s="19">
        <v>50570.58</v>
      </c>
      <c r="T80" s="19">
        <v>448.51</v>
      </c>
      <c r="U80" s="19">
        <v>445.32</v>
      </c>
      <c r="V80" s="19">
        <v>0</v>
      </c>
      <c r="W80" s="19">
        <v>448.51</v>
      </c>
      <c r="X80" s="19">
        <v>445.32</v>
      </c>
      <c r="Y80" s="19">
        <v>0</v>
      </c>
      <c r="Z80" s="19">
        <v>0</v>
      </c>
      <c r="AA80" s="19">
        <v>0</v>
      </c>
      <c r="AB80" s="19">
        <v>148</v>
      </c>
      <c r="AC80" s="19">
        <v>0</v>
      </c>
      <c r="AD80" s="19">
        <v>0</v>
      </c>
      <c r="AE80" s="19">
        <v>0</v>
      </c>
      <c r="AF80" s="19">
        <v>44.1</v>
      </c>
      <c r="AG80" s="19">
        <v>0</v>
      </c>
      <c r="AH80" s="19">
        <v>105.66</v>
      </c>
      <c r="AI80" s="19">
        <v>0.1</v>
      </c>
      <c r="AJ80" s="19">
        <v>148</v>
      </c>
      <c r="AK80" s="19">
        <v>0</v>
      </c>
      <c r="AL80" s="19">
        <v>0</v>
      </c>
      <c r="AM80" s="19">
        <v>0</v>
      </c>
      <c r="AN80" s="19">
        <v>0</v>
      </c>
      <c r="AO80" s="19">
        <v>105.66</v>
      </c>
      <c r="AP80" s="19">
        <v>0.05</v>
      </c>
      <c r="AQ80" s="19">
        <v>0</v>
      </c>
      <c r="AR80" s="19">
        <v>0</v>
      </c>
      <c r="AS80" s="19">
        <v>1087.3954739999999</v>
      </c>
      <c r="AT80" s="19">
        <v>0</v>
      </c>
      <c r="AU80" s="19">
        <f t="shared" si="1"/>
        <v>1045.244526</v>
      </c>
      <c r="AV80" s="19">
        <v>43.97</v>
      </c>
      <c r="AW80" s="19">
        <v>0</v>
      </c>
      <c r="AX80" s="20">
        <v>92</v>
      </c>
      <c r="AY80" s="20">
        <v>360</v>
      </c>
      <c r="AZ80" s="19">
        <v>303042.685</v>
      </c>
      <c r="BA80" s="19">
        <v>88825</v>
      </c>
      <c r="BB80" s="21">
        <v>85</v>
      </c>
      <c r="BC80" s="21">
        <v>48.392899521531099</v>
      </c>
      <c r="BD80" s="21">
        <v>10.5</v>
      </c>
      <c r="BE80" s="21"/>
      <c r="BF80" s="17" t="s">
        <v>75</v>
      </c>
      <c r="BG80" s="14"/>
      <c r="BH80" s="17" t="s">
        <v>222</v>
      </c>
      <c r="BI80" s="17" t="s">
        <v>223</v>
      </c>
      <c r="BJ80" s="17" t="s">
        <v>224</v>
      </c>
      <c r="BK80" s="17" t="s">
        <v>79</v>
      </c>
      <c r="BL80" s="15" t="s">
        <v>80</v>
      </c>
      <c r="BM80" s="21">
        <v>393583.89597054</v>
      </c>
      <c r="BN80" s="15" t="s">
        <v>81</v>
      </c>
      <c r="BO80" s="21"/>
      <c r="BP80" s="22">
        <v>36882</v>
      </c>
      <c r="BQ80" s="22">
        <v>47839</v>
      </c>
      <c r="BR80" s="21">
        <v>0</v>
      </c>
      <c r="BS80" s="21">
        <v>148</v>
      </c>
      <c r="BT80" s="21">
        <v>44.1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45047</v>
      </c>
      <c r="E81" s="8" t="s">
        <v>225</v>
      </c>
      <c r="F81" s="9">
        <v>1</v>
      </c>
      <c r="G81" s="9">
        <v>1</v>
      </c>
      <c r="H81" s="10">
        <v>39815.94</v>
      </c>
      <c r="I81" s="10">
        <v>742.4</v>
      </c>
      <c r="J81" s="10">
        <v>0</v>
      </c>
      <c r="K81" s="10">
        <v>40558.339999999997</v>
      </c>
      <c r="L81" s="10">
        <v>376.08</v>
      </c>
      <c r="M81" s="10">
        <v>0</v>
      </c>
      <c r="N81" s="10">
        <v>0</v>
      </c>
      <c r="O81" s="10">
        <v>369.58</v>
      </c>
      <c r="P81" s="10">
        <v>0</v>
      </c>
      <c r="Q81" s="10">
        <v>0</v>
      </c>
      <c r="R81" s="10">
        <v>0</v>
      </c>
      <c r="S81" s="10">
        <v>40188.76</v>
      </c>
      <c r="T81" s="10">
        <v>538.08000000000004</v>
      </c>
      <c r="U81" s="10">
        <v>348.39</v>
      </c>
      <c r="V81" s="10">
        <v>0</v>
      </c>
      <c r="W81" s="10">
        <v>217.49</v>
      </c>
      <c r="X81" s="10">
        <v>0</v>
      </c>
      <c r="Y81" s="10">
        <v>0</v>
      </c>
      <c r="Z81" s="10">
        <v>0</v>
      </c>
      <c r="AA81" s="10">
        <v>668.98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132</v>
      </c>
      <c r="AK81" s="10">
        <v>0</v>
      </c>
      <c r="AL81" s="10">
        <v>0</v>
      </c>
      <c r="AM81" s="10">
        <v>44.84</v>
      </c>
      <c r="AN81" s="10">
        <v>0</v>
      </c>
      <c r="AO81" s="10">
        <v>94.21</v>
      </c>
      <c r="AP81" s="10">
        <v>0.16</v>
      </c>
      <c r="AQ81" s="10">
        <v>0</v>
      </c>
      <c r="AR81" s="10">
        <v>0</v>
      </c>
      <c r="AS81" s="10">
        <v>1.2849999999999999E-3</v>
      </c>
      <c r="AT81" s="10">
        <v>0</v>
      </c>
      <c r="AU81" s="10">
        <f t="shared" si="1"/>
        <v>858.27871499999992</v>
      </c>
      <c r="AV81" s="10">
        <v>748.9</v>
      </c>
      <c r="AW81" s="10">
        <v>668.98</v>
      </c>
      <c r="AX81" s="11">
        <v>105</v>
      </c>
      <c r="AY81" s="11">
        <v>360</v>
      </c>
      <c r="AZ81" s="10">
        <v>267227.84000000003</v>
      </c>
      <c r="BA81" s="10">
        <v>79200</v>
      </c>
      <c r="BB81" s="12">
        <v>90</v>
      </c>
      <c r="BC81" s="12">
        <v>45.669045454545497</v>
      </c>
      <c r="BD81" s="12">
        <v>10.5</v>
      </c>
      <c r="BE81" s="12"/>
      <c r="BF81" s="8" t="s">
        <v>75</v>
      </c>
      <c r="BG81" s="5"/>
      <c r="BH81" s="8" t="s">
        <v>226</v>
      </c>
      <c r="BI81" s="8" t="s">
        <v>227</v>
      </c>
      <c r="BJ81" s="8" t="s">
        <v>228</v>
      </c>
      <c r="BK81" s="8" t="s">
        <v>113</v>
      </c>
      <c r="BL81" s="6" t="s">
        <v>80</v>
      </c>
      <c r="BM81" s="12">
        <v>312783.61321987998</v>
      </c>
      <c r="BN81" s="6" t="s">
        <v>81</v>
      </c>
      <c r="BO81" s="12"/>
      <c r="BP81" s="13">
        <v>37200</v>
      </c>
      <c r="BQ81" s="13">
        <v>48157</v>
      </c>
      <c r="BR81" s="12">
        <v>271.20999999999998</v>
      </c>
      <c r="BS81" s="12">
        <v>132</v>
      </c>
      <c r="BT81" s="12">
        <v>44.84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45047</v>
      </c>
      <c r="E82" s="17" t="s">
        <v>229</v>
      </c>
      <c r="F82" s="18">
        <v>6</v>
      </c>
      <c r="G82" s="18">
        <v>6</v>
      </c>
      <c r="H82" s="19">
        <v>47266.78</v>
      </c>
      <c r="I82" s="19">
        <v>2101.9899999999998</v>
      </c>
      <c r="J82" s="19">
        <v>0</v>
      </c>
      <c r="K82" s="19">
        <v>49368.77</v>
      </c>
      <c r="L82" s="19">
        <v>310.89</v>
      </c>
      <c r="M82" s="19">
        <v>0</v>
      </c>
      <c r="N82" s="19">
        <v>0</v>
      </c>
      <c r="O82" s="19">
        <v>292.49</v>
      </c>
      <c r="P82" s="19">
        <v>0</v>
      </c>
      <c r="Q82" s="19">
        <v>0</v>
      </c>
      <c r="R82" s="19">
        <v>0</v>
      </c>
      <c r="S82" s="19">
        <v>49076.28</v>
      </c>
      <c r="T82" s="19">
        <v>2969.31</v>
      </c>
      <c r="U82" s="19">
        <v>413.58</v>
      </c>
      <c r="V82" s="19">
        <v>0</v>
      </c>
      <c r="W82" s="19">
        <v>627.76</v>
      </c>
      <c r="X82" s="19">
        <v>0</v>
      </c>
      <c r="Y82" s="19">
        <v>0</v>
      </c>
      <c r="Z82" s="19">
        <v>0</v>
      </c>
      <c r="AA82" s="19">
        <v>2755.13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264</v>
      </c>
      <c r="AK82" s="19">
        <v>0</v>
      </c>
      <c r="AL82" s="19">
        <v>0</v>
      </c>
      <c r="AM82" s="19">
        <v>49.19</v>
      </c>
      <c r="AN82" s="19">
        <v>0</v>
      </c>
      <c r="AO82" s="19">
        <v>135.05000000000001</v>
      </c>
      <c r="AP82" s="19">
        <v>0.27</v>
      </c>
      <c r="AQ82" s="19">
        <v>1E-3</v>
      </c>
      <c r="AR82" s="19">
        <v>0</v>
      </c>
      <c r="AS82" s="19">
        <v>0</v>
      </c>
      <c r="AT82" s="19">
        <v>0</v>
      </c>
      <c r="AU82" s="19">
        <f t="shared" si="1"/>
        <v>1368.761</v>
      </c>
      <c r="AV82" s="19">
        <v>2120.39</v>
      </c>
      <c r="AW82" s="19">
        <v>2755.13</v>
      </c>
      <c r="AX82" s="20">
        <v>99</v>
      </c>
      <c r="AY82" s="20">
        <v>360</v>
      </c>
      <c r="AZ82" s="19">
        <v>262641.02</v>
      </c>
      <c r="BA82" s="19">
        <v>79200</v>
      </c>
      <c r="BB82" s="21">
        <v>90</v>
      </c>
      <c r="BC82" s="21">
        <v>55.768500000000003</v>
      </c>
      <c r="BD82" s="21">
        <v>10.5</v>
      </c>
      <c r="BE82" s="21"/>
      <c r="BF82" s="17" t="s">
        <v>75</v>
      </c>
      <c r="BG82" s="14"/>
      <c r="BH82" s="17" t="s">
        <v>95</v>
      </c>
      <c r="BI82" s="17" t="s">
        <v>96</v>
      </c>
      <c r="BJ82" s="17" t="s">
        <v>97</v>
      </c>
      <c r="BK82" s="17" t="s">
        <v>113</v>
      </c>
      <c r="BL82" s="15" t="s">
        <v>80</v>
      </c>
      <c r="BM82" s="21">
        <v>381953.96378963999</v>
      </c>
      <c r="BN82" s="15" t="s">
        <v>81</v>
      </c>
      <c r="BO82" s="21"/>
      <c r="BP82" s="22">
        <v>37061</v>
      </c>
      <c r="BQ82" s="22">
        <v>48018</v>
      </c>
      <c r="BR82" s="21">
        <v>1643.31</v>
      </c>
      <c r="BS82" s="21">
        <v>132</v>
      </c>
      <c r="BT82" s="21">
        <v>45.62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45047</v>
      </c>
      <c r="E83" s="8" t="s">
        <v>230</v>
      </c>
      <c r="F83" s="9">
        <v>157</v>
      </c>
      <c r="G83" s="9">
        <v>156</v>
      </c>
      <c r="H83" s="10">
        <v>49632.72</v>
      </c>
      <c r="I83" s="10">
        <v>24717.9</v>
      </c>
      <c r="J83" s="10">
        <v>0</v>
      </c>
      <c r="K83" s="10">
        <v>74350.62</v>
      </c>
      <c r="L83" s="10">
        <v>290.18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74350.62</v>
      </c>
      <c r="T83" s="10">
        <v>88501.55</v>
      </c>
      <c r="U83" s="10">
        <v>434.29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88935.84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25008.080000000002</v>
      </c>
      <c r="AW83" s="10">
        <v>88935.84</v>
      </c>
      <c r="AX83" s="11">
        <v>106</v>
      </c>
      <c r="AY83" s="11">
        <v>360</v>
      </c>
      <c r="AZ83" s="10">
        <v>268738.8</v>
      </c>
      <c r="BA83" s="10">
        <v>79200</v>
      </c>
      <c r="BB83" s="12">
        <v>90</v>
      </c>
      <c r="BC83" s="12">
        <v>84.489340909090899</v>
      </c>
      <c r="BD83" s="12">
        <v>10.5</v>
      </c>
      <c r="BE83" s="12"/>
      <c r="BF83" s="8" t="s">
        <v>75</v>
      </c>
      <c r="BG83" s="5"/>
      <c r="BH83" s="8" t="s">
        <v>222</v>
      </c>
      <c r="BI83" s="8" t="s">
        <v>223</v>
      </c>
      <c r="BJ83" s="8" t="s">
        <v>231</v>
      </c>
      <c r="BK83" s="8" t="s">
        <v>83</v>
      </c>
      <c r="BL83" s="6" t="s">
        <v>80</v>
      </c>
      <c r="BM83" s="12">
        <v>578660.68942505994</v>
      </c>
      <c r="BN83" s="6" t="s">
        <v>81</v>
      </c>
      <c r="BO83" s="12"/>
      <c r="BP83" s="13">
        <v>37244</v>
      </c>
      <c r="BQ83" s="13">
        <v>48201</v>
      </c>
      <c r="BR83" s="12">
        <v>39132.550000000003</v>
      </c>
      <c r="BS83" s="12">
        <v>132</v>
      </c>
      <c r="BT83" s="12">
        <v>44.58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45047</v>
      </c>
      <c r="E84" s="17" t="s">
        <v>232</v>
      </c>
      <c r="F84" s="18">
        <v>6</v>
      </c>
      <c r="G84" s="18">
        <v>5</v>
      </c>
      <c r="H84" s="19">
        <v>49342.17</v>
      </c>
      <c r="I84" s="19">
        <v>1703.8</v>
      </c>
      <c r="J84" s="19">
        <v>0</v>
      </c>
      <c r="K84" s="19">
        <v>51045.97</v>
      </c>
      <c r="L84" s="19">
        <v>292.73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51045.97</v>
      </c>
      <c r="T84" s="19">
        <v>2643.03</v>
      </c>
      <c r="U84" s="19">
        <v>431.74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3074.77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f t="shared" si="1"/>
        <v>0</v>
      </c>
      <c r="AV84" s="19">
        <v>1996.53</v>
      </c>
      <c r="AW84" s="19">
        <v>3074.77</v>
      </c>
      <c r="AX84" s="20">
        <v>105</v>
      </c>
      <c r="AY84" s="20">
        <v>360</v>
      </c>
      <c r="AZ84" s="19">
        <v>267394.34000000003</v>
      </c>
      <c r="BA84" s="19">
        <v>79200</v>
      </c>
      <c r="BB84" s="21">
        <v>90</v>
      </c>
      <c r="BC84" s="21">
        <v>58.0067840909091</v>
      </c>
      <c r="BD84" s="21">
        <v>10.5</v>
      </c>
      <c r="BE84" s="21"/>
      <c r="BF84" s="17" t="s">
        <v>75</v>
      </c>
      <c r="BG84" s="14"/>
      <c r="BH84" s="17" t="s">
        <v>95</v>
      </c>
      <c r="BI84" s="17" t="s">
        <v>96</v>
      </c>
      <c r="BJ84" s="17" t="s">
        <v>233</v>
      </c>
      <c r="BK84" s="17" t="s">
        <v>113</v>
      </c>
      <c r="BL84" s="15" t="s">
        <v>80</v>
      </c>
      <c r="BM84" s="21">
        <v>397283.79121211002</v>
      </c>
      <c r="BN84" s="15" t="s">
        <v>81</v>
      </c>
      <c r="BO84" s="21"/>
      <c r="BP84" s="22">
        <v>37204</v>
      </c>
      <c r="BQ84" s="22">
        <v>48161</v>
      </c>
      <c r="BR84" s="21">
        <v>1873.95</v>
      </c>
      <c r="BS84" s="21">
        <v>132</v>
      </c>
      <c r="BT84" s="21">
        <v>51.87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45047</v>
      </c>
      <c r="E85" s="8" t="s">
        <v>234</v>
      </c>
      <c r="F85" s="9">
        <v>0</v>
      </c>
      <c r="G85" s="9">
        <v>0</v>
      </c>
      <c r="H85" s="10">
        <v>49621.64</v>
      </c>
      <c r="I85" s="10">
        <v>287.76</v>
      </c>
      <c r="J85" s="10">
        <v>0</v>
      </c>
      <c r="K85" s="10">
        <v>49909.4</v>
      </c>
      <c r="L85" s="10">
        <v>290.27999999999997</v>
      </c>
      <c r="M85" s="10">
        <v>0</v>
      </c>
      <c r="N85" s="10">
        <v>0</v>
      </c>
      <c r="O85" s="10">
        <v>287.76</v>
      </c>
      <c r="P85" s="10">
        <v>290.27999999999997</v>
      </c>
      <c r="Q85" s="10">
        <v>0</v>
      </c>
      <c r="R85" s="10">
        <v>0</v>
      </c>
      <c r="S85" s="10">
        <v>49331.360000000001</v>
      </c>
      <c r="T85" s="10">
        <v>436.71</v>
      </c>
      <c r="U85" s="10">
        <v>434.19</v>
      </c>
      <c r="V85" s="10">
        <v>0</v>
      </c>
      <c r="W85" s="10">
        <v>436.71</v>
      </c>
      <c r="X85" s="10">
        <v>434.19</v>
      </c>
      <c r="Y85" s="10">
        <v>0</v>
      </c>
      <c r="Z85" s="10">
        <v>0</v>
      </c>
      <c r="AA85" s="10">
        <v>0</v>
      </c>
      <c r="AB85" s="10">
        <v>132</v>
      </c>
      <c r="AC85" s="10">
        <v>0</v>
      </c>
      <c r="AD85" s="10">
        <v>0</v>
      </c>
      <c r="AE85" s="10">
        <v>0</v>
      </c>
      <c r="AF85" s="10">
        <v>44.58</v>
      </c>
      <c r="AG85" s="10">
        <v>0</v>
      </c>
      <c r="AH85" s="10">
        <v>94.21</v>
      </c>
      <c r="AI85" s="10">
        <v>0.23</v>
      </c>
      <c r="AJ85" s="10">
        <v>132</v>
      </c>
      <c r="AK85" s="10">
        <v>0</v>
      </c>
      <c r="AL85" s="10">
        <v>0</v>
      </c>
      <c r="AM85" s="10">
        <v>0</v>
      </c>
      <c r="AN85" s="10">
        <v>0</v>
      </c>
      <c r="AO85" s="10">
        <v>94.21</v>
      </c>
      <c r="AP85" s="10">
        <v>0.18</v>
      </c>
      <c r="AQ85" s="10">
        <v>9.9000000000000005E-2</v>
      </c>
      <c r="AR85" s="10">
        <v>0</v>
      </c>
      <c r="AS85" s="10">
        <v>0</v>
      </c>
      <c r="AT85" s="10">
        <v>0</v>
      </c>
      <c r="AU85" s="10">
        <f t="shared" si="1"/>
        <v>1946.4489999999998</v>
      </c>
      <c r="AV85" s="10">
        <v>0</v>
      </c>
      <c r="AW85" s="10">
        <v>0</v>
      </c>
      <c r="AX85" s="11">
        <v>106</v>
      </c>
      <c r="AY85" s="11">
        <v>360</v>
      </c>
      <c r="AZ85" s="10">
        <v>268764.67</v>
      </c>
      <c r="BA85" s="10">
        <v>79200</v>
      </c>
      <c r="BB85" s="12">
        <v>90</v>
      </c>
      <c r="BC85" s="12">
        <v>56.058363636363602</v>
      </c>
      <c r="BD85" s="12">
        <v>10.5</v>
      </c>
      <c r="BE85" s="12"/>
      <c r="BF85" s="8" t="s">
        <v>75</v>
      </c>
      <c r="BG85" s="5"/>
      <c r="BH85" s="8" t="s">
        <v>95</v>
      </c>
      <c r="BI85" s="8" t="s">
        <v>96</v>
      </c>
      <c r="BJ85" s="8" t="s">
        <v>233</v>
      </c>
      <c r="BK85" s="8" t="s">
        <v>79</v>
      </c>
      <c r="BL85" s="6" t="s">
        <v>80</v>
      </c>
      <c r="BM85" s="12">
        <v>383939.21648368001</v>
      </c>
      <c r="BN85" s="6" t="s">
        <v>81</v>
      </c>
      <c r="BO85" s="12"/>
      <c r="BP85" s="13">
        <v>37239</v>
      </c>
      <c r="BQ85" s="13">
        <v>48196</v>
      </c>
      <c r="BR85" s="12">
        <v>0</v>
      </c>
      <c r="BS85" s="12">
        <v>132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45047</v>
      </c>
      <c r="E86" s="17" t="s">
        <v>235</v>
      </c>
      <c r="F86" s="18">
        <v>0</v>
      </c>
      <c r="G86" s="18">
        <v>0</v>
      </c>
      <c r="H86" s="19">
        <v>49628.160000000003</v>
      </c>
      <c r="I86" s="19">
        <v>287.70999999999998</v>
      </c>
      <c r="J86" s="19">
        <v>0</v>
      </c>
      <c r="K86" s="19">
        <v>49915.87</v>
      </c>
      <c r="L86" s="19">
        <v>290.22000000000003</v>
      </c>
      <c r="M86" s="19">
        <v>0</v>
      </c>
      <c r="N86" s="19">
        <v>0</v>
      </c>
      <c r="O86" s="19">
        <v>287.70999999999998</v>
      </c>
      <c r="P86" s="19">
        <v>0</v>
      </c>
      <c r="Q86" s="19">
        <v>0</v>
      </c>
      <c r="R86" s="19">
        <v>0</v>
      </c>
      <c r="S86" s="19">
        <v>49628.160000000003</v>
      </c>
      <c r="T86" s="19">
        <v>436.76</v>
      </c>
      <c r="U86" s="19">
        <v>434.25</v>
      </c>
      <c r="V86" s="19">
        <v>0</v>
      </c>
      <c r="W86" s="19">
        <v>436.76</v>
      </c>
      <c r="X86" s="19">
        <v>0</v>
      </c>
      <c r="Y86" s="19">
        <v>0</v>
      </c>
      <c r="Z86" s="19">
        <v>0</v>
      </c>
      <c r="AA86" s="19">
        <v>434.25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0.01</v>
      </c>
      <c r="AJ86" s="19">
        <v>132</v>
      </c>
      <c r="AK86" s="19">
        <v>0</v>
      </c>
      <c r="AL86" s="19">
        <v>0</v>
      </c>
      <c r="AM86" s="19">
        <v>0</v>
      </c>
      <c r="AN86" s="19">
        <v>0</v>
      </c>
      <c r="AO86" s="19">
        <v>93.82</v>
      </c>
      <c r="AP86" s="19">
        <v>0</v>
      </c>
      <c r="AQ86" s="19">
        <v>0</v>
      </c>
      <c r="AR86" s="19">
        <v>0</v>
      </c>
      <c r="AS86" s="19">
        <v>2.5699999999999998E-3</v>
      </c>
      <c r="AT86" s="19">
        <v>0</v>
      </c>
      <c r="AU86" s="19">
        <f t="shared" si="1"/>
        <v>950.29742999999996</v>
      </c>
      <c r="AV86" s="19">
        <v>290.22000000000003</v>
      </c>
      <c r="AW86" s="19">
        <v>434.25</v>
      </c>
      <c r="AX86" s="20">
        <v>106</v>
      </c>
      <c r="AY86" s="20">
        <v>360</v>
      </c>
      <c r="AZ86" s="19">
        <v>268764.67</v>
      </c>
      <c r="BA86" s="19">
        <v>79200</v>
      </c>
      <c r="BB86" s="21">
        <v>90</v>
      </c>
      <c r="BC86" s="21">
        <v>56.395636363636399</v>
      </c>
      <c r="BD86" s="21">
        <v>10.5</v>
      </c>
      <c r="BE86" s="21"/>
      <c r="BF86" s="17" t="s">
        <v>75</v>
      </c>
      <c r="BG86" s="14"/>
      <c r="BH86" s="17" t="s">
        <v>95</v>
      </c>
      <c r="BI86" s="17" t="s">
        <v>96</v>
      </c>
      <c r="BJ86" s="17" t="s">
        <v>233</v>
      </c>
      <c r="BK86" s="17" t="s">
        <v>79</v>
      </c>
      <c r="BL86" s="15" t="s">
        <v>80</v>
      </c>
      <c r="BM86" s="21">
        <v>386249.17022208002</v>
      </c>
      <c r="BN86" s="15" t="s">
        <v>81</v>
      </c>
      <c r="BO86" s="21"/>
      <c r="BP86" s="22">
        <v>37239</v>
      </c>
      <c r="BQ86" s="22">
        <v>48196</v>
      </c>
      <c r="BR86" s="21">
        <v>226.43</v>
      </c>
      <c r="BS86" s="21">
        <v>132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45047</v>
      </c>
      <c r="E87" s="8" t="s">
        <v>236</v>
      </c>
      <c r="F87" s="9">
        <v>0</v>
      </c>
      <c r="G87" s="9">
        <v>0</v>
      </c>
      <c r="H87" s="10">
        <v>50204.29</v>
      </c>
      <c r="I87" s="10">
        <v>0</v>
      </c>
      <c r="J87" s="10">
        <v>0</v>
      </c>
      <c r="K87" s="10">
        <v>50204.29</v>
      </c>
      <c r="L87" s="10">
        <v>285.18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50204.29</v>
      </c>
      <c r="T87" s="10">
        <v>0</v>
      </c>
      <c r="U87" s="10">
        <v>439.29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439.29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0.12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0.116924</v>
      </c>
      <c r="AT87" s="10">
        <v>0</v>
      </c>
      <c r="AU87" s="10">
        <f t="shared" si="1"/>
        <v>3.0759999999999954E-3</v>
      </c>
      <c r="AV87" s="10">
        <v>285.18</v>
      </c>
      <c r="AW87" s="10">
        <v>439.29</v>
      </c>
      <c r="AX87" s="11">
        <v>108</v>
      </c>
      <c r="AY87" s="11">
        <v>360</v>
      </c>
      <c r="AZ87" s="10">
        <v>270704.19</v>
      </c>
      <c r="BA87" s="10">
        <v>79200</v>
      </c>
      <c r="BB87" s="12">
        <v>90</v>
      </c>
      <c r="BC87" s="12">
        <v>57.050329545454503</v>
      </c>
      <c r="BD87" s="12">
        <v>10.5</v>
      </c>
      <c r="BE87" s="12"/>
      <c r="BF87" s="8" t="s">
        <v>75</v>
      </c>
      <c r="BG87" s="5"/>
      <c r="BH87" s="8" t="s">
        <v>95</v>
      </c>
      <c r="BI87" s="8" t="s">
        <v>96</v>
      </c>
      <c r="BJ87" s="8" t="s">
        <v>233</v>
      </c>
      <c r="BK87" s="8" t="s">
        <v>79</v>
      </c>
      <c r="BL87" s="6" t="s">
        <v>80</v>
      </c>
      <c r="BM87" s="12">
        <v>390733.11108226998</v>
      </c>
      <c r="BN87" s="6" t="s">
        <v>81</v>
      </c>
      <c r="BO87" s="12"/>
      <c r="BP87" s="13">
        <v>37294</v>
      </c>
      <c r="BQ87" s="13">
        <v>48251</v>
      </c>
      <c r="BR87" s="12">
        <v>226.45</v>
      </c>
      <c r="BS87" s="12">
        <v>132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45047</v>
      </c>
      <c r="E88" s="17" t="s">
        <v>237</v>
      </c>
      <c r="F88" s="18">
        <v>38</v>
      </c>
      <c r="G88" s="18">
        <v>37</v>
      </c>
      <c r="H88" s="19">
        <v>49018.85</v>
      </c>
      <c r="I88" s="19">
        <v>9519.7099999999991</v>
      </c>
      <c r="J88" s="19">
        <v>0</v>
      </c>
      <c r="K88" s="19">
        <v>58538.559999999998</v>
      </c>
      <c r="L88" s="19">
        <v>295.56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58538.559999999998</v>
      </c>
      <c r="T88" s="19">
        <v>17941.48</v>
      </c>
      <c r="U88" s="19">
        <v>428.91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18370.39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9815.27</v>
      </c>
      <c r="AW88" s="19">
        <v>18370.39</v>
      </c>
      <c r="AX88" s="20">
        <v>109</v>
      </c>
      <c r="AY88" s="20">
        <v>360</v>
      </c>
      <c r="AZ88" s="19">
        <v>273176.73</v>
      </c>
      <c r="BA88" s="19">
        <v>79200</v>
      </c>
      <c r="BB88" s="21">
        <v>90</v>
      </c>
      <c r="BC88" s="21">
        <v>66.521090909090901</v>
      </c>
      <c r="BD88" s="21">
        <v>10.5</v>
      </c>
      <c r="BE88" s="21"/>
      <c r="BF88" s="17" t="s">
        <v>75</v>
      </c>
      <c r="BG88" s="14"/>
      <c r="BH88" s="17" t="s">
        <v>95</v>
      </c>
      <c r="BI88" s="17" t="s">
        <v>96</v>
      </c>
      <c r="BJ88" s="17" t="s">
        <v>233</v>
      </c>
      <c r="BK88" s="17" t="s">
        <v>83</v>
      </c>
      <c r="BL88" s="15" t="s">
        <v>80</v>
      </c>
      <c r="BM88" s="21">
        <v>455597.59269727999</v>
      </c>
      <c r="BN88" s="15" t="s">
        <v>81</v>
      </c>
      <c r="BO88" s="21"/>
      <c r="BP88" s="22">
        <v>37368</v>
      </c>
      <c r="BQ88" s="22">
        <v>48326</v>
      </c>
      <c r="BR88" s="21">
        <v>10144.030000000001</v>
      </c>
      <c r="BS88" s="21">
        <v>132</v>
      </c>
      <c r="BT88" s="21">
        <v>45.82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45047</v>
      </c>
      <c r="E89" s="8" t="s">
        <v>238</v>
      </c>
      <c r="F89" s="9">
        <v>2</v>
      </c>
      <c r="G89" s="9">
        <v>1</v>
      </c>
      <c r="H89" s="10">
        <v>42663.39</v>
      </c>
      <c r="I89" s="10">
        <v>802.78</v>
      </c>
      <c r="J89" s="10">
        <v>0</v>
      </c>
      <c r="K89" s="10">
        <v>43466.17</v>
      </c>
      <c r="L89" s="10">
        <v>406.67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43466.17</v>
      </c>
      <c r="T89" s="10">
        <v>757.16</v>
      </c>
      <c r="U89" s="10">
        <v>373.3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1130.46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1209.45</v>
      </c>
      <c r="AW89" s="10">
        <v>1130.46</v>
      </c>
      <c r="AX89" s="11">
        <v>77</v>
      </c>
      <c r="AY89" s="11">
        <v>360</v>
      </c>
      <c r="AZ89" s="10">
        <v>299999.88829999999</v>
      </c>
      <c r="BA89" s="10">
        <v>85266.57</v>
      </c>
      <c r="BB89" s="12">
        <v>85</v>
      </c>
      <c r="BC89" s="12">
        <v>43.330281140662699</v>
      </c>
      <c r="BD89" s="12">
        <v>10.5</v>
      </c>
      <c r="BE89" s="12"/>
      <c r="BF89" s="8" t="s">
        <v>75</v>
      </c>
      <c r="BG89" s="5"/>
      <c r="BH89" s="8" t="s">
        <v>222</v>
      </c>
      <c r="BI89" s="8" t="s">
        <v>223</v>
      </c>
      <c r="BJ89" s="8" t="s">
        <v>239</v>
      </c>
      <c r="BK89" s="8" t="s">
        <v>113</v>
      </c>
      <c r="BL89" s="6" t="s">
        <v>80</v>
      </c>
      <c r="BM89" s="12">
        <v>338291.24624471</v>
      </c>
      <c r="BN89" s="6" t="s">
        <v>81</v>
      </c>
      <c r="BO89" s="12"/>
      <c r="BP89" s="13">
        <v>37085</v>
      </c>
      <c r="BQ89" s="13">
        <v>48042</v>
      </c>
      <c r="BR89" s="12">
        <v>842.37</v>
      </c>
      <c r="BS89" s="12">
        <v>148</v>
      </c>
      <c r="BT89" s="12">
        <v>45.53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45047</v>
      </c>
      <c r="E90" s="17" t="s">
        <v>240</v>
      </c>
      <c r="F90" s="18">
        <v>0</v>
      </c>
      <c r="G90" s="18">
        <v>0</v>
      </c>
      <c r="H90" s="19">
        <v>30473.9</v>
      </c>
      <c r="I90" s="19">
        <v>0</v>
      </c>
      <c r="J90" s="19">
        <v>0</v>
      </c>
      <c r="K90" s="19">
        <v>30473.9</v>
      </c>
      <c r="L90" s="19">
        <v>417.51</v>
      </c>
      <c r="M90" s="19">
        <v>0</v>
      </c>
      <c r="N90" s="19">
        <v>0</v>
      </c>
      <c r="O90" s="19">
        <v>0</v>
      </c>
      <c r="P90" s="19">
        <v>417.51</v>
      </c>
      <c r="Q90" s="19">
        <v>0</v>
      </c>
      <c r="R90" s="19">
        <v>0</v>
      </c>
      <c r="S90" s="19">
        <v>30056.39</v>
      </c>
      <c r="T90" s="19">
        <v>0</v>
      </c>
      <c r="U90" s="19">
        <v>259.79000000000002</v>
      </c>
      <c r="V90" s="19">
        <v>0</v>
      </c>
      <c r="W90" s="19">
        <v>0</v>
      </c>
      <c r="X90" s="19">
        <v>259.79000000000002</v>
      </c>
      <c r="Y90" s="19">
        <v>0</v>
      </c>
      <c r="Z90" s="19">
        <v>0</v>
      </c>
      <c r="AA90" s="19">
        <v>0</v>
      </c>
      <c r="AB90" s="19">
        <v>146.5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44.24</v>
      </c>
      <c r="AI90" s="19">
        <v>61.26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0.16703399999999999</v>
      </c>
      <c r="AT90" s="19">
        <v>0</v>
      </c>
      <c r="AU90" s="19">
        <f t="shared" si="1"/>
        <v>929.13296600000001</v>
      </c>
      <c r="AV90" s="19">
        <v>0</v>
      </c>
      <c r="AW90" s="19">
        <v>0</v>
      </c>
      <c r="AX90" s="20">
        <v>57</v>
      </c>
      <c r="AY90" s="20">
        <v>300</v>
      </c>
      <c r="AZ90" s="19">
        <v>263101.96799999999</v>
      </c>
      <c r="BA90" s="19">
        <v>73224</v>
      </c>
      <c r="BB90" s="21">
        <v>90</v>
      </c>
      <c r="BC90" s="21">
        <v>36.942465585054101</v>
      </c>
      <c r="BD90" s="21">
        <v>10.23</v>
      </c>
      <c r="BE90" s="21"/>
      <c r="BF90" s="17" t="s">
        <v>75</v>
      </c>
      <c r="BG90" s="14"/>
      <c r="BH90" s="17" t="s">
        <v>241</v>
      </c>
      <c r="BI90" s="17" t="s">
        <v>242</v>
      </c>
      <c r="BJ90" s="17" t="s">
        <v>243</v>
      </c>
      <c r="BK90" s="17" t="s">
        <v>79</v>
      </c>
      <c r="BL90" s="15" t="s">
        <v>80</v>
      </c>
      <c r="BM90" s="21">
        <v>233924.76564457</v>
      </c>
      <c r="BN90" s="15" t="s">
        <v>81</v>
      </c>
      <c r="BO90" s="21"/>
      <c r="BP90" s="22">
        <v>37643</v>
      </c>
      <c r="BQ90" s="22">
        <v>46774</v>
      </c>
      <c r="BR90" s="21">
        <v>0</v>
      </c>
      <c r="BS90" s="21">
        <v>146.5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45047</v>
      </c>
      <c r="E91" s="8" t="s">
        <v>244</v>
      </c>
      <c r="F91" s="9">
        <v>0</v>
      </c>
      <c r="G91" s="9">
        <v>0</v>
      </c>
      <c r="H91" s="10">
        <v>51229.78</v>
      </c>
      <c r="I91" s="10">
        <v>270.61</v>
      </c>
      <c r="J91" s="10">
        <v>0</v>
      </c>
      <c r="K91" s="10">
        <v>51500.39</v>
      </c>
      <c r="L91" s="10">
        <v>272.94</v>
      </c>
      <c r="M91" s="10">
        <v>0</v>
      </c>
      <c r="N91" s="10">
        <v>0</v>
      </c>
      <c r="O91" s="10">
        <v>270.61</v>
      </c>
      <c r="P91" s="10">
        <v>0</v>
      </c>
      <c r="Q91" s="10">
        <v>0</v>
      </c>
      <c r="R91" s="10">
        <v>0</v>
      </c>
      <c r="S91" s="10">
        <v>51229.78</v>
      </c>
      <c r="T91" s="10">
        <v>442.05</v>
      </c>
      <c r="U91" s="10">
        <v>439.72</v>
      </c>
      <c r="V91" s="10">
        <v>0</v>
      </c>
      <c r="W91" s="10">
        <v>442.05</v>
      </c>
      <c r="X91" s="10">
        <v>0</v>
      </c>
      <c r="Y91" s="10">
        <v>0</v>
      </c>
      <c r="Z91" s="10">
        <v>0</v>
      </c>
      <c r="AA91" s="10">
        <v>439.72</v>
      </c>
      <c r="AB91" s="10">
        <v>0</v>
      </c>
      <c r="AC91" s="10">
        <v>0</v>
      </c>
      <c r="AD91" s="10">
        <v>0</v>
      </c>
      <c r="AE91" s="10">
        <v>0</v>
      </c>
      <c r="AF91" s="10">
        <v>45.12</v>
      </c>
      <c r="AG91" s="10">
        <v>0</v>
      </c>
      <c r="AH91" s="10">
        <v>0</v>
      </c>
      <c r="AI91" s="10">
        <v>5.82</v>
      </c>
      <c r="AJ91" s="10">
        <v>164.56</v>
      </c>
      <c r="AK91" s="10">
        <v>0</v>
      </c>
      <c r="AL91" s="10">
        <v>0</v>
      </c>
      <c r="AM91" s="10">
        <v>0</v>
      </c>
      <c r="AN91" s="10">
        <v>0</v>
      </c>
      <c r="AO91" s="10">
        <v>98.11</v>
      </c>
      <c r="AP91" s="10">
        <v>14</v>
      </c>
      <c r="AQ91" s="10">
        <v>0</v>
      </c>
      <c r="AR91" s="10">
        <v>0</v>
      </c>
      <c r="AS91" s="10">
        <v>2.5699999999999998E-3</v>
      </c>
      <c r="AT91" s="10">
        <v>0</v>
      </c>
      <c r="AU91" s="10">
        <f t="shared" si="1"/>
        <v>1040.2674299999999</v>
      </c>
      <c r="AV91" s="10">
        <v>272.94</v>
      </c>
      <c r="AW91" s="10">
        <v>439.72</v>
      </c>
      <c r="AX91" s="11">
        <v>120</v>
      </c>
      <c r="AY91" s="11">
        <v>360</v>
      </c>
      <c r="AZ91" s="10">
        <v>287277.76</v>
      </c>
      <c r="BA91" s="10">
        <v>79200</v>
      </c>
      <c r="BB91" s="12">
        <v>90</v>
      </c>
      <c r="BC91" s="12">
        <v>58.215659090909099</v>
      </c>
      <c r="BD91" s="12">
        <v>10.3</v>
      </c>
      <c r="BE91" s="12"/>
      <c r="BF91" s="8" t="s">
        <v>75</v>
      </c>
      <c r="BG91" s="5"/>
      <c r="BH91" s="8" t="s">
        <v>180</v>
      </c>
      <c r="BI91" s="8" t="s">
        <v>184</v>
      </c>
      <c r="BJ91" s="8" t="s">
        <v>185</v>
      </c>
      <c r="BK91" s="8" t="s">
        <v>79</v>
      </c>
      <c r="BL91" s="6" t="s">
        <v>80</v>
      </c>
      <c r="BM91" s="12">
        <v>398714.35926013999</v>
      </c>
      <c r="BN91" s="6" t="s">
        <v>81</v>
      </c>
      <c r="BO91" s="12"/>
      <c r="BP91" s="13">
        <v>37713</v>
      </c>
      <c r="BQ91" s="13">
        <v>48671</v>
      </c>
      <c r="BR91" s="12">
        <v>271.58</v>
      </c>
      <c r="BS91" s="12">
        <v>164.56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45047</v>
      </c>
      <c r="E92" s="17" t="s">
        <v>245</v>
      </c>
      <c r="F92" s="18">
        <v>37</v>
      </c>
      <c r="G92" s="18">
        <v>36</v>
      </c>
      <c r="H92" s="19">
        <v>57617.16</v>
      </c>
      <c r="I92" s="19">
        <v>9624.75</v>
      </c>
      <c r="J92" s="19">
        <v>0</v>
      </c>
      <c r="K92" s="19">
        <v>67241.91</v>
      </c>
      <c r="L92" s="19">
        <v>304.72000000000003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67241.91</v>
      </c>
      <c r="T92" s="19">
        <v>19903.66</v>
      </c>
      <c r="U92" s="19">
        <v>494.55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20398.21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9929.4699999999993</v>
      </c>
      <c r="AW92" s="19">
        <v>20398.21</v>
      </c>
      <c r="AX92" s="20">
        <v>116</v>
      </c>
      <c r="AY92" s="20">
        <v>360</v>
      </c>
      <c r="AZ92" s="19">
        <v>333817.935</v>
      </c>
      <c r="BA92" s="19">
        <v>88825</v>
      </c>
      <c r="BB92" s="21">
        <v>85</v>
      </c>
      <c r="BC92" s="21">
        <v>64.346325358851701</v>
      </c>
      <c r="BD92" s="21">
        <v>10.3</v>
      </c>
      <c r="BE92" s="21"/>
      <c r="BF92" s="17" t="s">
        <v>75</v>
      </c>
      <c r="BG92" s="14"/>
      <c r="BH92" s="17" t="s">
        <v>180</v>
      </c>
      <c r="BI92" s="17" t="s">
        <v>184</v>
      </c>
      <c r="BJ92" s="17" t="s">
        <v>185</v>
      </c>
      <c r="BK92" s="17" t="s">
        <v>83</v>
      </c>
      <c r="BL92" s="15" t="s">
        <v>80</v>
      </c>
      <c r="BM92" s="21">
        <v>523334.57338833</v>
      </c>
      <c r="BN92" s="15" t="s">
        <v>81</v>
      </c>
      <c r="BO92" s="21"/>
      <c r="BP92" s="22">
        <v>37585</v>
      </c>
      <c r="BQ92" s="22">
        <v>48543</v>
      </c>
      <c r="BR92" s="21">
        <v>13477.19</v>
      </c>
      <c r="BS92" s="21">
        <v>195.42</v>
      </c>
      <c r="BT92" s="21">
        <v>44.52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45047</v>
      </c>
      <c r="E93" s="8" t="s">
        <v>246</v>
      </c>
      <c r="F93" s="6" t="s">
        <v>151</v>
      </c>
      <c r="G93" s="9">
        <v>18</v>
      </c>
      <c r="H93" s="10">
        <v>49338.18</v>
      </c>
      <c r="I93" s="10">
        <v>6639.29</v>
      </c>
      <c r="J93" s="10">
        <v>7020.1</v>
      </c>
      <c r="K93" s="10">
        <v>55977.47</v>
      </c>
      <c r="L93" s="10">
        <v>380.81</v>
      </c>
      <c r="M93" s="10">
        <v>0</v>
      </c>
      <c r="N93" s="10">
        <v>0</v>
      </c>
      <c r="O93" s="10">
        <v>6639.29</v>
      </c>
      <c r="P93" s="10">
        <v>380.81</v>
      </c>
      <c r="Q93" s="10">
        <v>48957.37</v>
      </c>
      <c r="R93" s="10">
        <v>0</v>
      </c>
      <c r="S93" s="10">
        <v>0</v>
      </c>
      <c r="T93" s="10">
        <v>8511.68</v>
      </c>
      <c r="U93" s="10">
        <v>431.71</v>
      </c>
      <c r="V93" s="10">
        <v>0</v>
      </c>
      <c r="W93" s="10">
        <v>8511.68</v>
      </c>
      <c r="X93" s="10">
        <v>431.71</v>
      </c>
      <c r="Y93" s="10">
        <v>0</v>
      </c>
      <c r="Z93" s="10">
        <v>0</v>
      </c>
      <c r="AA93" s="10">
        <v>0</v>
      </c>
      <c r="AB93" s="10">
        <v>148</v>
      </c>
      <c r="AC93" s="10">
        <v>0</v>
      </c>
      <c r="AD93" s="10">
        <v>0</v>
      </c>
      <c r="AE93" s="10">
        <v>0</v>
      </c>
      <c r="AF93" s="10">
        <v>45.91</v>
      </c>
      <c r="AG93" s="10">
        <v>0</v>
      </c>
      <c r="AH93" s="10">
        <v>105.66</v>
      </c>
      <c r="AI93" s="10">
        <v>0.1</v>
      </c>
      <c r="AJ93" s="10">
        <v>2664</v>
      </c>
      <c r="AK93" s="10">
        <v>0</v>
      </c>
      <c r="AL93" s="10">
        <v>0</v>
      </c>
      <c r="AM93" s="10">
        <v>898.42</v>
      </c>
      <c r="AN93" s="10">
        <v>0</v>
      </c>
      <c r="AO93" s="10">
        <v>1901.88</v>
      </c>
      <c r="AP93" s="10">
        <v>1.8</v>
      </c>
      <c r="AQ93" s="10">
        <v>0</v>
      </c>
      <c r="AR93" s="10">
        <v>0</v>
      </c>
      <c r="AS93" s="10">
        <v>48962.263630000001</v>
      </c>
      <c r="AT93" s="10">
        <v>14709.16</v>
      </c>
      <c r="AU93" s="10">
        <f t="shared" si="1"/>
        <v>-4.8936299999950279</v>
      </c>
      <c r="AV93" s="10">
        <v>0</v>
      </c>
      <c r="AW93" s="10">
        <v>0</v>
      </c>
      <c r="AX93" s="11">
        <v>87</v>
      </c>
      <c r="AY93" s="11">
        <v>360</v>
      </c>
      <c r="AZ93" s="10">
        <v>291062.80499999999</v>
      </c>
      <c r="BA93" s="10">
        <v>88825</v>
      </c>
      <c r="BB93" s="12">
        <v>85</v>
      </c>
      <c r="BC93" s="12">
        <v>0</v>
      </c>
      <c r="BD93" s="12">
        <v>10.5</v>
      </c>
      <c r="BE93" s="12"/>
      <c r="BF93" s="8" t="s">
        <v>75</v>
      </c>
      <c r="BG93" s="5"/>
      <c r="BH93" s="8" t="s">
        <v>146</v>
      </c>
      <c r="BI93" s="8" t="s">
        <v>147</v>
      </c>
      <c r="BJ93" s="8" t="s">
        <v>247</v>
      </c>
      <c r="BK93" s="8" t="s">
        <v>79</v>
      </c>
      <c r="BL93" s="6" t="s">
        <v>80</v>
      </c>
      <c r="BM93" s="12">
        <v>0</v>
      </c>
      <c r="BN93" s="6" t="s">
        <v>81</v>
      </c>
      <c r="BO93" s="12"/>
      <c r="BP93" s="13">
        <v>36680</v>
      </c>
      <c r="BQ93" s="13">
        <v>47637</v>
      </c>
      <c r="BR93" s="12">
        <v>0</v>
      </c>
      <c r="BS93" s="12">
        <v>0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45047</v>
      </c>
      <c r="E94" s="17" t="s">
        <v>248</v>
      </c>
      <c r="F94" s="18">
        <v>106</v>
      </c>
      <c r="G94" s="18">
        <v>105</v>
      </c>
      <c r="H94" s="19">
        <v>49715.519999999997</v>
      </c>
      <c r="I94" s="19">
        <v>26009.7</v>
      </c>
      <c r="J94" s="19">
        <v>0</v>
      </c>
      <c r="K94" s="19">
        <v>75725.22</v>
      </c>
      <c r="L94" s="19">
        <v>377.51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75725.22</v>
      </c>
      <c r="T94" s="19">
        <v>60117.43</v>
      </c>
      <c r="U94" s="19">
        <v>435.01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60552.44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26387.21</v>
      </c>
      <c r="AW94" s="19">
        <v>60552.44</v>
      </c>
      <c r="AX94" s="20">
        <v>88</v>
      </c>
      <c r="AY94" s="20">
        <v>360</v>
      </c>
      <c r="AZ94" s="19">
        <v>292788.09999999998</v>
      </c>
      <c r="BA94" s="19">
        <v>88825</v>
      </c>
      <c r="BB94" s="21">
        <v>85</v>
      </c>
      <c r="BC94" s="21">
        <v>72.464325358851696</v>
      </c>
      <c r="BD94" s="21">
        <v>10.5</v>
      </c>
      <c r="BE94" s="21"/>
      <c r="BF94" s="17" t="s">
        <v>75</v>
      </c>
      <c r="BG94" s="14"/>
      <c r="BH94" s="17" t="s">
        <v>146</v>
      </c>
      <c r="BI94" s="17" t="s">
        <v>147</v>
      </c>
      <c r="BJ94" s="17" t="s">
        <v>247</v>
      </c>
      <c r="BK94" s="17" t="s">
        <v>83</v>
      </c>
      <c r="BL94" s="15" t="s">
        <v>80</v>
      </c>
      <c r="BM94" s="21">
        <v>589359.01290485996</v>
      </c>
      <c r="BN94" s="15" t="s">
        <v>81</v>
      </c>
      <c r="BO94" s="21"/>
      <c r="BP94" s="22">
        <v>36715</v>
      </c>
      <c r="BQ94" s="22">
        <v>47672</v>
      </c>
      <c r="BR94" s="21">
        <v>29925.03</v>
      </c>
      <c r="BS94" s="21">
        <v>148</v>
      </c>
      <c r="BT94" s="21">
        <v>45.64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45047</v>
      </c>
      <c r="E95" s="8" t="s">
        <v>249</v>
      </c>
      <c r="F95" s="9">
        <v>145</v>
      </c>
      <c r="G95" s="9">
        <v>145</v>
      </c>
      <c r="H95" s="10">
        <v>0</v>
      </c>
      <c r="I95" s="10">
        <v>76979.62</v>
      </c>
      <c r="J95" s="10">
        <v>0</v>
      </c>
      <c r="K95" s="10">
        <v>76979.62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76979.62</v>
      </c>
      <c r="T95" s="10">
        <v>59176.1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59176.1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76979.62</v>
      </c>
      <c r="AW95" s="10">
        <v>59176.1</v>
      </c>
      <c r="AX95" s="11">
        <v>0</v>
      </c>
      <c r="AY95" s="11">
        <v>240</v>
      </c>
      <c r="AZ95" s="10">
        <v>326483.08</v>
      </c>
      <c r="BA95" s="10">
        <v>94050</v>
      </c>
      <c r="BB95" s="12">
        <v>90</v>
      </c>
      <c r="BC95" s="12">
        <v>73.664708133971303</v>
      </c>
      <c r="BD95" s="12">
        <v>10.5</v>
      </c>
      <c r="BE95" s="12"/>
      <c r="BF95" s="8" t="s">
        <v>75</v>
      </c>
      <c r="BG95" s="5"/>
      <c r="BH95" s="8" t="s">
        <v>85</v>
      </c>
      <c r="BI95" s="8" t="s">
        <v>86</v>
      </c>
      <c r="BJ95" s="8" t="s">
        <v>87</v>
      </c>
      <c r="BK95" s="8" t="s">
        <v>83</v>
      </c>
      <c r="BL95" s="6" t="s">
        <v>80</v>
      </c>
      <c r="BM95" s="12">
        <v>599121.83625206002</v>
      </c>
      <c r="BN95" s="6" t="s">
        <v>81</v>
      </c>
      <c r="BO95" s="12"/>
      <c r="BP95" s="13">
        <v>37428</v>
      </c>
      <c r="BQ95" s="13">
        <v>44733</v>
      </c>
      <c r="BR95" s="12">
        <v>42360.86</v>
      </c>
      <c r="BS95" s="12">
        <v>0</v>
      </c>
      <c r="BT95" s="12">
        <v>49.08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45047</v>
      </c>
      <c r="E96" s="17" t="s">
        <v>250</v>
      </c>
      <c r="F96" s="18">
        <v>116</v>
      </c>
      <c r="G96" s="18">
        <v>115</v>
      </c>
      <c r="H96" s="19">
        <v>69338.55</v>
      </c>
      <c r="I96" s="19">
        <v>27949.85</v>
      </c>
      <c r="J96" s="19">
        <v>0</v>
      </c>
      <c r="K96" s="19">
        <v>97288.4</v>
      </c>
      <c r="L96" s="19">
        <v>381.43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97288.4</v>
      </c>
      <c r="T96" s="19">
        <v>84533.59</v>
      </c>
      <c r="U96" s="19">
        <v>595.16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85128.75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28331.279999999999</v>
      </c>
      <c r="AW96" s="19">
        <v>85128.75</v>
      </c>
      <c r="AX96" s="20">
        <v>110</v>
      </c>
      <c r="AY96" s="20">
        <v>360</v>
      </c>
      <c r="AZ96" s="19">
        <v>405414.1</v>
      </c>
      <c r="BA96" s="19">
        <v>108531.74</v>
      </c>
      <c r="BB96" s="21">
        <v>83</v>
      </c>
      <c r="BC96" s="21">
        <v>74.401619286671306</v>
      </c>
      <c r="BD96" s="21">
        <v>10.3</v>
      </c>
      <c r="BE96" s="21"/>
      <c r="BF96" s="17" t="s">
        <v>75</v>
      </c>
      <c r="BG96" s="14"/>
      <c r="BH96" s="17" t="s">
        <v>85</v>
      </c>
      <c r="BI96" s="17" t="s">
        <v>86</v>
      </c>
      <c r="BJ96" s="17" t="s">
        <v>251</v>
      </c>
      <c r="BK96" s="17" t="s">
        <v>83</v>
      </c>
      <c r="BL96" s="15" t="s">
        <v>80</v>
      </c>
      <c r="BM96" s="21">
        <v>757182.28868919995</v>
      </c>
      <c r="BN96" s="15" t="s">
        <v>81</v>
      </c>
      <c r="BO96" s="21"/>
      <c r="BP96" s="22">
        <v>37411</v>
      </c>
      <c r="BQ96" s="22">
        <v>48369</v>
      </c>
      <c r="BR96" s="21">
        <v>42865.1</v>
      </c>
      <c r="BS96" s="21">
        <v>191.17</v>
      </c>
      <c r="BT96" s="21">
        <v>45.61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45047</v>
      </c>
      <c r="E97" s="8" t="s">
        <v>252</v>
      </c>
      <c r="F97" s="9">
        <v>89</v>
      </c>
      <c r="G97" s="9">
        <v>88</v>
      </c>
      <c r="H97" s="10">
        <v>69338.55</v>
      </c>
      <c r="I97" s="10">
        <v>23669.96</v>
      </c>
      <c r="J97" s="10">
        <v>0</v>
      </c>
      <c r="K97" s="10">
        <v>93008.51</v>
      </c>
      <c r="L97" s="10">
        <v>381.43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93008.51</v>
      </c>
      <c r="T97" s="10">
        <v>62967.41</v>
      </c>
      <c r="U97" s="10">
        <v>595.16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63562.57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24051.39</v>
      </c>
      <c r="AW97" s="10">
        <v>63562.57</v>
      </c>
      <c r="AX97" s="11">
        <v>110</v>
      </c>
      <c r="AY97" s="11">
        <v>360</v>
      </c>
      <c r="AZ97" s="10">
        <v>405414.1</v>
      </c>
      <c r="BA97" s="10">
        <v>108531.74</v>
      </c>
      <c r="BB97" s="12">
        <v>83</v>
      </c>
      <c r="BC97" s="12">
        <v>71.128559534749897</v>
      </c>
      <c r="BD97" s="12">
        <v>10.3</v>
      </c>
      <c r="BE97" s="12"/>
      <c r="BF97" s="8" t="s">
        <v>75</v>
      </c>
      <c r="BG97" s="5"/>
      <c r="BH97" s="8" t="s">
        <v>85</v>
      </c>
      <c r="BI97" s="8" t="s">
        <v>86</v>
      </c>
      <c r="BJ97" s="8" t="s">
        <v>251</v>
      </c>
      <c r="BK97" s="8" t="s">
        <v>83</v>
      </c>
      <c r="BL97" s="6" t="s">
        <v>80</v>
      </c>
      <c r="BM97" s="12">
        <v>723872.49116413004</v>
      </c>
      <c r="BN97" s="6" t="s">
        <v>81</v>
      </c>
      <c r="BO97" s="12"/>
      <c r="BP97" s="13">
        <v>37411</v>
      </c>
      <c r="BQ97" s="13">
        <v>48369</v>
      </c>
      <c r="BR97" s="12">
        <v>33037.25</v>
      </c>
      <c r="BS97" s="12">
        <v>191.17</v>
      </c>
      <c r="BT97" s="12">
        <v>45.61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45047</v>
      </c>
      <c r="E98" s="17" t="s">
        <v>253</v>
      </c>
      <c r="F98" s="18">
        <v>110</v>
      </c>
      <c r="G98" s="18">
        <v>109</v>
      </c>
      <c r="H98" s="19">
        <v>54266.71</v>
      </c>
      <c r="I98" s="19">
        <v>27157.84</v>
      </c>
      <c r="J98" s="19">
        <v>0</v>
      </c>
      <c r="K98" s="19">
        <v>81424.55</v>
      </c>
      <c r="L98" s="19">
        <v>385.48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81424.55</v>
      </c>
      <c r="T98" s="19">
        <v>67476.27</v>
      </c>
      <c r="U98" s="19">
        <v>474.83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67951.100000000006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27543.32</v>
      </c>
      <c r="AW98" s="19">
        <v>67951.100000000006</v>
      </c>
      <c r="AX98" s="20">
        <v>93</v>
      </c>
      <c r="AY98" s="20">
        <v>360</v>
      </c>
      <c r="AZ98" s="19">
        <v>409266.27919999999</v>
      </c>
      <c r="BA98" s="19">
        <v>94050</v>
      </c>
      <c r="BB98" s="21">
        <v>70</v>
      </c>
      <c r="BC98" s="21">
        <v>60.603067517277999</v>
      </c>
      <c r="BD98" s="21">
        <v>10.5</v>
      </c>
      <c r="BE98" s="21"/>
      <c r="BF98" s="17" t="s">
        <v>75</v>
      </c>
      <c r="BG98" s="14"/>
      <c r="BH98" s="17" t="s">
        <v>146</v>
      </c>
      <c r="BI98" s="17" t="s">
        <v>147</v>
      </c>
      <c r="BJ98" s="17" t="s">
        <v>247</v>
      </c>
      <c r="BK98" s="17" t="s">
        <v>83</v>
      </c>
      <c r="BL98" s="15" t="s">
        <v>80</v>
      </c>
      <c r="BM98" s="21">
        <v>633716.11748665001</v>
      </c>
      <c r="BN98" s="15" t="s">
        <v>81</v>
      </c>
      <c r="BO98" s="21"/>
      <c r="BP98" s="22">
        <v>37228</v>
      </c>
      <c r="BQ98" s="22">
        <v>48185</v>
      </c>
      <c r="BR98" s="21">
        <v>31484.3</v>
      </c>
      <c r="BS98" s="21">
        <v>148</v>
      </c>
      <c r="BT98" s="21">
        <v>44.63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45047</v>
      </c>
      <c r="E99" s="8" t="s">
        <v>254</v>
      </c>
      <c r="F99" s="9">
        <v>169</v>
      </c>
      <c r="G99" s="9">
        <v>168</v>
      </c>
      <c r="H99" s="10">
        <v>50365.64</v>
      </c>
      <c r="I99" s="10">
        <v>24946.97</v>
      </c>
      <c r="J99" s="10">
        <v>0</v>
      </c>
      <c r="K99" s="10">
        <v>75312.61</v>
      </c>
      <c r="L99" s="10">
        <v>278.36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75312.61</v>
      </c>
      <c r="T99" s="10">
        <v>95012.02</v>
      </c>
      <c r="U99" s="10">
        <v>434.3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95446.32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25225.33</v>
      </c>
      <c r="AW99" s="10">
        <v>95446.32</v>
      </c>
      <c r="AX99" s="11">
        <v>108</v>
      </c>
      <c r="AY99" s="11">
        <v>360</v>
      </c>
      <c r="AZ99" s="10">
        <v>275204.15999999997</v>
      </c>
      <c r="BA99" s="10">
        <v>79200</v>
      </c>
      <c r="BB99" s="12">
        <v>90</v>
      </c>
      <c r="BC99" s="12">
        <v>85.582511363636399</v>
      </c>
      <c r="BD99" s="12">
        <v>10.3</v>
      </c>
      <c r="BE99" s="12"/>
      <c r="BF99" s="8" t="s">
        <v>75</v>
      </c>
      <c r="BG99" s="5"/>
      <c r="BH99" s="8" t="s">
        <v>255</v>
      </c>
      <c r="BI99" s="8" t="s">
        <v>256</v>
      </c>
      <c r="BJ99" s="8" t="s">
        <v>257</v>
      </c>
      <c r="BK99" s="8" t="s">
        <v>83</v>
      </c>
      <c r="BL99" s="6" t="s">
        <v>80</v>
      </c>
      <c r="BM99" s="12">
        <v>586147.72580242995</v>
      </c>
      <c r="BN99" s="6" t="s">
        <v>81</v>
      </c>
      <c r="BO99" s="12"/>
      <c r="BP99" s="13">
        <v>37435</v>
      </c>
      <c r="BQ99" s="13">
        <v>48393</v>
      </c>
      <c r="BR99" s="12">
        <v>47366.59</v>
      </c>
      <c r="BS99" s="12">
        <v>164.56</v>
      </c>
      <c r="BT99" s="12">
        <v>45.48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45047</v>
      </c>
      <c r="E100" s="17" t="s">
        <v>258</v>
      </c>
      <c r="F100" s="18">
        <v>0</v>
      </c>
      <c r="G100" s="18">
        <v>0</v>
      </c>
      <c r="H100" s="19">
        <v>50597.82</v>
      </c>
      <c r="I100" s="19">
        <v>0</v>
      </c>
      <c r="J100" s="19">
        <v>0</v>
      </c>
      <c r="K100" s="19">
        <v>50597.82</v>
      </c>
      <c r="L100" s="19">
        <v>278.36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50597.82</v>
      </c>
      <c r="T100" s="19">
        <v>0</v>
      </c>
      <c r="U100" s="19">
        <v>434.3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434.3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0.01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1.0279E-2</v>
      </c>
      <c r="AT100" s="19">
        <v>0</v>
      </c>
      <c r="AU100" s="19">
        <f t="shared" si="1"/>
        <v>-2.7899999999999973E-4</v>
      </c>
      <c r="AV100" s="19">
        <v>278.36</v>
      </c>
      <c r="AW100" s="19">
        <v>434.3</v>
      </c>
      <c r="AX100" s="20">
        <v>110</v>
      </c>
      <c r="AY100" s="20">
        <v>360</v>
      </c>
      <c r="AZ100" s="19">
        <v>275204.15999999997</v>
      </c>
      <c r="BA100" s="19">
        <v>79200</v>
      </c>
      <c r="BB100" s="21">
        <v>90</v>
      </c>
      <c r="BC100" s="21">
        <v>57.497522727272703</v>
      </c>
      <c r="BD100" s="21">
        <v>10.3</v>
      </c>
      <c r="BE100" s="21"/>
      <c r="BF100" s="17" t="s">
        <v>75</v>
      </c>
      <c r="BG100" s="14"/>
      <c r="BH100" s="17" t="s">
        <v>255</v>
      </c>
      <c r="BI100" s="17" t="s">
        <v>256</v>
      </c>
      <c r="BJ100" s="17" t="s">
        <v>257</v>
      </c>
      <c r="BK100" s="17" t="s">
        <v>79</v>
      </c>
      <c r="BL100" s="15" t="s">
        <v>80</v>
      </c>
      <c r="BM100" s="21">
        <v>393795.90115866001</v>
      </c>
      <c r="BN100" s="15" t="s">
        <v>81</v>
      </c>
      <c r="BO100" s="21"/>
      <c r="BP100" s="22">
        <v>37435</v>
      </c>
      <c r="BQ100" s="22">
        <v>48393</v>
      </c>
      <c r="BR100" s="21">
        <v>277.52999999999997</v>
      </c>
      <c r="BS100" s="21">
        <v>164.56</v>
      </c>
      <c r="BT100" s="21">
        <v>45.48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45047</v>
      </c>
      <c r="E101" s="8" t="s">
        <v>259</v>
      </c>
      <c r="F101" s="9">
        <v>190</v>
      </c>
      <c r="G101" s="9">
        <v>189</v>
      </c>
      <c r="H101" s="10">
        <v>50597.82</v>
      </c>
      <c r="I101" s="10">
        <v>26037.38</v>
      </c>
      <c r="J101" s="10">
        <v>0</v>
      </c>
      <c r="K101" s="10">
        <v>76635.199999999997</v>
      </c>
      <c r="L101" s="10">
        <v>278.36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76635.199999999997</v>
      </c>
      <c r="T101" s="10">
        <v>109368.02</v>
      </c>
      <c r="U101" s="10">
        <v>434.3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109802.32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26315.74</v>
      </c>
      <c r="AW101" s="10">
        <v>109802.32</v>
      </c>
      <c r="AX101" s="11">
        <v>110</v>
      </c>
      <c r="AY101" s="11">
        <v>360</v>
      </c>
      <c r="AZ101" s="10">
        <v>275204.15999999997</v>
      </c>
      <c r="BA101" s="10">
        <v>79200</v>
      </c>
      <c r="BB101" s="12">
        <v>90</v>
      </c>
      <c r="BC101" s="12">
        <v>87.085454545454496</v>
      </c>
      <c r="BD101" s="12">
        <v>10.3</v>
      </c>
      <c r="BE101" s="12"/>
      <c r="BF101" s="8" t="s">
        <v>75</v>
      </c>
      <c r="BG101" s="5"/>
      <c r="BH101" s="8" t="s">
        <v>255</v>
      </c>
      <c r="BI101" s="8" t="s">
        <v>256</v>
      </c>
      <c r="BJ101" s="8" t="s">
        <v>257</v>
      </c>
      <c r="BK101" s="8" t="s">
        <v>83</v>
      </c>
      <c r="BL101" s="6" t="s">
        <v>80</v>
      </c>
      <c r="BM101" s="12">
        <v>596441.26257759996</v>
      </c>
      <c r="BN101" s="6" t="s">
        <v>81</v>
      </c>
      <c r="BO101" s="12"/>
      <c r="BP101" s="13">
        <v>37435</v>
      </c>
      <c r="BQ101" s="13">
        <v>48393</v>
      </c>
      <c r="BR101" s="12">
        <v>55972.85</v>
      </c>
      <c r="BS101" s="12">
        <v>164.56</v>
      </c>
      <c r="BT101" s="12">
        <v>45.48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45047</v>
      </c>
      <c r="E102" s="17" t="s">
        <v>260</v>
      </c>
      <c r="F102" s="18">
        <v>192</v>
      </c>
      <c r="G102" s="18">
        <v>191</v>
      </c>
      <c r="H102" s="19">
        <v>32699.05</v>
      </c>
      <c r="I102" s="19">
        <v>50583.37</v>
      </c>
      <c r="J102" s="19">
        <v>0</v>
      </c>
      <c r="K102" s="19">
        <v>83282.42</v>
      </c>
      <c r="L102" s="19">
        <v>529.67999999999995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83282.42</v>
      </c>
      <c r="T102" s="19">
        <v>103538.87</v>
      </c>
      <c r="U102" s="19">
        <v>273.04000000000002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103811.91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51113.05</v>
      </c>
      <c r="AW102" s="19">
        <v>103811.91</v>
      </c>
      <c r="AX102" s="20">
        <v>50</v>
      </c>
      <c r="AY102" s="20">
        <v>300</v>
      </c>
      <c r="AZ102" s="19">
        <v>306477.36</v>
      </c>
      <c r="BA102" s="19">
        <v>88200</v>
      </c>
      <c r="BB102" s="21">
        <v>90</v>
      </c>
      <c r="BC102" s="21">
        <v>84.982061224489797</v>
      </c>
      <c r="BD102" s="21">
        <v>10.02</v>
      </c>
      <c r="BE102" s="21"/>
      <c r="BF102" s="17" t="s">
        <v>75</v>
      </c>
      <c r="BG102" s="14"/>
      <c r="BH102" s="17" t="s">
        <v>255</v>
      </c>
      <c r="BI102" s="17" t="s">
        <v>256</v>
      </c>
      <c r="BJ102" s="17" t="s">
        <v>261</v>
      </c>
      <c r="BK102" s="17" t="s">
        <v>83</v>
      </c>
      <c r="BL102" s="15" t="s">
        <v>80</v>
      </c>
      <c r="BM102" s="21">
        <v>648175.66516845999</v>
      </c>
      <c r="BN102" s="15" t="s">
        <v>81</v>
      </c>
      <c r="BO102" s="21"/>
      <c r="BP102" s="22">
        <v>37435</v>
      </c>
      <c r="BQ102" s="22">
        <v>46566</v>
      </c>
      <c r="BR102" s="21">
        <v>60716.34</v>
      </c>
      <c r="BS102" s="21">
        <v>174</v>
      </c>
      <c r="BT102" s="21">
        <v>45.48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45047</v>
      </c>
      <c r="E103" s="8" t="s">
        <v>262</v>
      </c>
      <c r="F103" s="9">
        <v>177</v>
      </c>
      <c r="G103" s="9">
        <v>176</v>
      </c>
      <c r="H103" s="10">
        <v>32699.05</v>
      </c>
      <c r="I103" s="10">
        <v>48876.13</v>
      </c>
      <c r="J103" s="10">
        <v>0</v>
      </c>
      <c r="K103" s="10">
        <v>81575.179999999993</v>
      </c>
      <c r="L103" s="10">
        <v>529.67999999999995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81575.179999999993</v>
      </c>
      <c r="T103" s="10">
        <v>93205.31</v>
      </c>
      <c r="U103" s="10">
        <v>273.04000000000002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93478.35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49405.81</v>
      </c>
      <c r="AW103" s="10">
        <v>93478.35</v>
      </c>
      <c r="AX103" s="11">
        <v>50</v>
      </c>
      <c r="AY103" s="11">
        <v>300</v>
      </c>
      <c r="AZ103" s="10">
        <v>306477.36</v>
      </c>
      <c r="BA103" s="10">
        <v>88200</v>
      </c>
      <c r="BB103" s="12">
        <v>90</v>
      </c>
      <c r="BC103" s="12">
        <v>83.2399795918367</v>
      </c>
      <c r="BD103" s="12">
        <v>10.02</v>
      </c>
      <c r="BE103" s="12"/>
      <c r="BF103" s="8" t="s">
        <v>75</v>
      </c>
      <c r="BG103" s="5"/>
      <c r="BH103" s="8" t="s">
        <v>255</v>
      </c>
      <c r="BI103" s="8" t="s">
        <v>256</v>
      </c>
      <c r="BJ103" s="8" t="s">
        <v>261</v>
      </c>
      <c r="BK103" s="8" t="s">
        <v>83</v>
      </c>
      <c r="BL103" s="6" t="s">
        <v>80</v>
      </c>
      <c r="BM103" s="12">
        <v>634888.45014034002</v>
      </c>
      <c r="BN103" s="6" t="s">
        <v>81</v>
      </c>
      <c r="BO103" s="12"/>
      <c r="BP103" s="13">
        <v>37435</v>
      </c>
      <c r="BQ103" s="13">
        <v>46566</v>
      </c>
      <c r="BR103" s="12">
        <v>56301.05</v>
      </c>
      <c r="BS103" s="12">
        <v>174</v>
      </c>
      <c r="BT103" s="12">
        <v>45.48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45047</v>
      </c>
      <c r="E104" s="17" t="s">
        <v>263</v>
      </c>
      <c r="F104" s="18">
        <v>80</v>
      </c>
      <c r="G104" s="18">
        <v>79</v>
      </c>
      <c r="H104" s="19">
        <v>29051.88</v>
      </c>
      <c r="I104" s="19">
        <v>22510.33</v>
      </c>
      <c r="J104" s="19">
        <v>0</v>
      </c>
      <c r="K104" s="19">
        <v>51562.21</v>
      </c>
      <c r="L104" s="19">
        <v>389.42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51562.21</v>
      </c>
      <c r="T104" s="19">
        <v>28336.9</v>
      </c>
      <c r="U104" s="19">
        <v>247.91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28584.81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f t="shared" si="1"/>
        <v>0</v>
      </c>
      <c r="AV104" s="19">
        <v>22899.75</v>
      </c>
      <c r="AW104" s="19">
        <v>28584.81</v>
      </c>
      <c r="AX104" s="20">
        <v>58</v>
      </c>
      <c r="AY104" s="20">
        <v>300</v>
      </c>
      <c r="AZ104" s="19">
        <v>248088.73499999999</v>
      </c>
      <c r="BA104" s="19">
        <v>68850</v>
      </c>
      <c r="BB104" s="21">
        <v>90</v>
      </c>
      <c r="BC104" s="21">
        <v>67.401581699346394</v>
      </c>
      <c r="BD104" s="21">
        <v>10.24</v>
      </c>
      <c r="BE104" s="21"/>
      <c r="BF104" s="17" t="s">
        <v>75</v>
      </c>
      <c r="BG104" s="14"/>
      <c r="BH104" s="17" t="s">
        <v>255</v>
      </c>
      <c r="BI104" s="17" t="s">
        <v>256</v>
      </c>
      <c r="BJ104" s="17" t="s">
        <v>257</v>
      </c>
      <c r="BK104" s="17" t="s">
        <v>83</v>
      </c>
      <c r="BL104" s="15" t="s">
        <v>80</v>
      </c>
      <c r="BM104" s="21">
        <v>401301.61640722997</v>
      </c>
      <c r="BN104" s="15" t="s">
        <v>81</v>
      </c>
      <c r="BO104" s="21"/>
      <c r="BP104" s="22">
        <v>37659</v>
      </c>
      <c r="BQ104" s="22">
        <v>46790</v>
      </c>
      <c r="BR104" s="21">
        <v>14587.89</v>
      </c>
      <c r="BS104" s="21">
        <v>59.21</v>
      </c>
      <c r="BT104" s="21">
        <v>45.42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45047</v>
      </c>
      <c r="E105" s="8" t="s">
        <v>264</v>
      </c>
      <c r="F105" s="9">
        <v>32</v>
      </c>
      <c r="G105" s="9">
        <v>31</v>
      </c>
      <c r="H105" s="10">
        <v>28036.44</v>
      </c>
      <c r="I105" s="10">
        <v>10645.66</v>
      </c>
      <c r="J105" s="10">
        <v>0</v>
      </c>
      <c r="K105" s="10">
        <v>38682.1</v>
      </c>
      <c r="L105" s="10">
        <v>385.34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38682.1</v>
      </c>
      <c r="T105" s="10">
        <v>8896.34</v>
      </c>
      <c r="U105" s="10">
        <v>239.01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9135.35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11031</v>
      </c>
      <c r="AW105" s="10">
        <v>9135.35</v>
      </c>
      <c r="AX105" s="11">
        <v>57</v>
      </c>
      <c r="AY105" s="11">
        <v>300</v>
      </c>
      <c r="AZ105" s="10">
        <v>242241</v>
      </c>
      <c r="BA105" s="10">
        <v>67500</v>
      </c>
      <c r="BB105" s="12">
        <v>90</v>
      </c>
      <c r="BC105" s="12">
        <v>51.576133333333303</v>
      </c>
      <c r="BD105" s="12">
        <v>10.23</v>
      </c>
      <c r="BE105" s="12"/>
      <c r="BF105" s="8" t="s">
        <v>75</v>
      </c>
      <c r="BG105" s="5"/>
      <c r="BH105" s="8" t="s">
        <v>255</v>
      </c>
      <c r="BI105" s="8" t="s">
        <v>265</v>
      </c>
      <c r="BJ105" s="8" t="s">
        <v>266</v>
      </c>
      <c r="BK105" s="8" t="s">
        <v>83</v>
      </c>
      <c r="BL105" s="6" t="s">
        <v>80</v>
      </c>
      <c r="BM105" s="12">
        <v>301057.48485230003</v>
      </c>
      <c r="BN105" s="6" t="s">
        <v>81</v>
      </c>
      <c r="BO105" s="12"/>
      <c r="BP105" s="13">
        <v>37630</v>
      </c>
      <c r="BQ105" s="13">
        <v>46761</v>
      </c>
      <c r="BR105" s="12">
        <v>9255.08</v>
      </c>
      <c r="BS105" s="12">
        <v>146.5</v>
      </c>
      <c r="BT105" s="12">
        <v>45.6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45047</v>
      </c>
      <c r="E106" s="17" t="s">
        <v>267</v>
      </c>
      <c r="F106" s="18">
        <v>97</v>
      </c>
      <c r="G106" s="18">
        <v>96</v>
      </c>
      <c r="H106" s="19">
        <v>29059.85</v>
      </c>
      <c r="I106" s="19">
        <v>25467.52</v>
      </c>
      <c r="J106" s="19">
        <v>0</v>
      </c>
      <c r="K106" s="19">
        <v>54527.37</v>
      </c>
      <c r="L106" s="19">
        <v>389.35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54527.37</v>
      </c>
      <c r="T106" s="19">
        <v>35738.21</v>
      </c>
      <c r="U106" s="19">
        <v>247.98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35986.19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25856.87</v>
      </c>
      <c r="AW106" s="19">
        <v>35986.19</v>
      </c>
      <c r="AX106" s="20">
        <v>58</v>
      </c>
      <c r="AY106" s="20">
        <v>300</v>
      </c>
      <c r="AZ106" s="19">
        <v>248309.82</v>
      </c>
      <c r="BA106" s="19">
        <v>68850</v>
      </c>
      <c r="BB106" s="21">
        <v>90</v>
      </c>
      <c r="BC106" s="21">
        <v>71.277607843137304</v>
      </c>
      <c r="BD106" s="21">
        <v>10.24</v>
      </c>
      <c r="BE106" s="21"/>
      <c r="BF106" s="17" t="s">
        <v>75</v>
      </c>
      <c r="BG106" s="14"/>
      <c r="BH106" s="17" t="s">
        <v>255</v>
      </c>
      <c r="BI106" s="17" t="s">
        <v>256</v>
      </c>
      <c r="BJ106" s="17" t="s">
        <v>257</v>
      </c>
      <c r="BK106" s="17" t="s">
        <v>83</v>
      </c>
      <c r="BL106" s="15" t="s">
        <v>80</v>
      </c>
      <c r="BM106" s="21">
        <v>424379.05046031001</v>
      </c>
      <c r="BN106" s="15" t="s">
        <v>81</v>
      </c>
      <c r="BO106" s="21"/>
      <c r="BP106" s="22">
        <v>37673</v>
      </c>
      <c r="BQ106" s="22">
        <v>46804</v>
      </c>
      <c r="BR106" s="21">
        <v>17508.43</v>
      </c>
      <c r="BS106" s="21">
        <v>59.21</v>
      </c>
      <c r="BT106" s="21">
        <v>45.38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45047</v>
      </c>
      <c r="E107" s="8" t="s">
        <v>268</v>
      </c>
      <c r="F107" s="9">
        <v>147</v>
      </c>
      <c r="G107" s="9">
        <v>146</v>
      </c>
      <c r="H107" s="10">
        <v>40059.839999999997</v>
      </c>
      <c r="I107" s="10">
        <v>16900.23</v>
      </c>
      <c r="J107" s="10">
        <v>0</v>
      </c>
      <c r="K107" s="10">
        <v>56960.07</v>
      </c>
      <c r="L107" s="10">
        <v>202.79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56960.07</v>
      </c>
      <c r="T107" s="10">
        <v>63043.21</v>
      </c>
      <c r="U107" s="10">
        <v>343.85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63387.06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17103.02</v>
      </c>
      <c r="AW107" s="10">
        <v>63387.06</v>
      </c>
      <c r="AX107" s="11">
        <v>117</v>
      </c>
      <c r="AY107" s="11">
        <v>360</v>
      </c>
      <c r="AZ107" s="10">
        <v>217185.3</v>
      </c>
      <c r="BA107" s="10">
        <v>60750</v>
      </c>
      <c r="BB107" s="12">
        <v>90</v>
      </c>
      <c r="BC107" s="12">
        <v>84.385288888888894</v>
      </c>
      <c r="BD107" s="12">
        <v>10.3</v>
      </c>
      <c r="BE107" s="12"/>
      <c r="BF107" s="8" t="s">
        <v>75</v>
      </c>
      <c r="BG107" s="5"/>
      <c r="BH107" s="8" t="s">
        <v>255</v>
      </c>
      <c r="BI107" s="8" t="s">
        <v>265</v>
      </c>
      <c r="BJ107" s="8" t="s">
        <v>266</v>
      </c>
      <c r="BK107" s="8" t="s">
        <v>83</v>
      </c>
      <c r="BL107" s="6" t="s">
        <v>80</v>
      </c>
      <c r="BM107" s="12">
        <v>443312.42128041002</v>
      </c>
      <c r="BN107" s="6" t="s">
        <v>81</v>
      </c>
      <c r="BO107" s="12"/>
      <c r="BP107" s="13">
        <v>37606</v>
      </c>
      <c r="BQ107" s="13">
        <v>48564</v>
      </c>
      <c r="BR107" s="12">
        <v>36128.730000000003</v>
      </c>
      <c r="BS107" s="12">
        <v>134.38</v>
      </c>
      <c r="BT107" s="12">
        <v>44.2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45047</v>
      </c>
      <c r="E108" s="17" t="s">
        <v>269</v>
      </c>
      <c r="F108" s="18">
        <v>111</v>
      </c>
      <c r="G108" s="18">
        <v>110</v>
      </c>
      <c r="H108" s="19">
        <v>40059.839999999997</v>
      </c>
      <c r="I108" s="19">
        <v>14477.05</v>
      </c>
      <c r="J108" s="19">
        <v>0</v>
      </c>
      <c r="K108" s="19">
        <v>54536.89</v>
      </c>
      <c r="L108" s="19">
        <v>202.79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54536.89</v>
      </c>
      <c r="T108" s="19">
        <v>46017.07</v>
      </c>
      <c r="U108" s="19">
        <v>343.85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46360.92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14679.84</v>
      </c>
      <c r="AW108" s="19">
        <v>46360.92</v>
      </c>
      <c r="AX108" s="20">
        <v>117</v>
      </c>
      <c r="AY108" s="20">
        <v>360</v>
      </c>
      <c r="AZ108" s="19">
        <v>217185.3</v>
      </c>
      <c r="BA108" s="19">
        <v>60750</v>
      </c>
      <c r="BB108" s="21">
        <v>90</v>
      </c>
      <c r="BC108" s="21">
        <v>80.795392592592606</v>
      </c>
      <c r="BD108" s="21">
        <v>10.3</v>
      </c>
      <c r="BE108" s="21"/>
      <c r="BF108" s="17" t="s">
        <v>75</v>
      </c>
      <c r="BG108" s="14"/>
      <c r="BH108" s="17" t="s">
        <v>255</v>
      </c>
      <c r="BI108" s="17" t="s">
        <v>265</v>
      </c>
      <c r="BJ108" s="17" t="s">
        <v>266</v>
      </c>
      <c r="BK108" s="17" t="s">
        <v>83</v>
      </c>
      <c r="BL108" s="15" t="s">
        <v>80</v>
      </c>
      <c r="BM108" s="21">
        <v>424453.14331607003</v>
      </c>
      <c r="BN108" s="15" t="s">
        <v>81</v>
      </c>
      <c r="BO108" s="21"/>
      <c r="BP108" s="22">
        <v>37606</v>
      </c>
      <c r="BQ108" s="22">
        <v>48564</v>
      </c>
      <c r="BR108" s="21">
        <v>27403.05</v>
      </c>
      <c r="BS108" s="21">
        <v>134.38</v>
      </c>
      <c r="BT108" s="21">
        <v>44.2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45047</v>
      </c>
      <c r="E109" s="8" t="s">
        <v>270</v>
      </c>
      <c r="F109" s="9">
        <v>6</v>
      </c>
      <c r="G109" s="9">
        <v>6</v>
      </c>
      <c r="H109" s="10">
        <v>3607.13</v>
      </c>
      <c r="I109" s="10">
        <v>2775.91</v>
      </c>
      <c r="J109" s="10">
        <v>0</v>
      </c>
      <c r="K109" s="10">
        <v>6383.04</v>
      </c>
      <c r="L109" s="10">
        <v>462.02</v>
      </c>
      <c r="M109" s="10">
        <v>0</v>
      </c>
      <c r="N109" s="10">
        <v>0</v>
      </c>
      <c r="O109" s="10">
        <v>398.06</v>
      </c>
      <c r="P109" s="10">
        <v>0</v>
      </c>
      <c r="Q109" s="10">
        <v>0</v>
      </c>
      <c r="R109" s="10">
        <v>0</v>
      </c>
      <c r="S109" s="10">
        <v>5984.98</v>
      </c>
      <c r="T109" s="10">
        <v>267.18</v>
      </c>
      <c r="U109" s="10">
        <v>30.96</v>
      </c>
      <c r="V109" s="10">
        <v>0</v>
      </c>
      <c r="W109" s="10">
        <v>54.06</v>
      </c>
      <c r="X109" s="10">
        <v>0</v>
      </c>
      <c r="Y109" s="10">
        <v>0</v>
      </c>
      <c r="Z109" s="10">
        <v>0</v>
      </c>
      <c r="AA109" s="10">
        <v>244.08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136.88</v>
      </c>
      <c r="AK109" s="10">
        <v>0</v>
      </c>
      <c r="AL109" s="10">
        <v>0</v>
      </c>
      <c r="AM109" s="10">
        <v>47.49</v>
      </c>
      <c r="AN109" s="10">
        <v>0</v>
      </c>
      <c r="AO109" s="10">
        <v>70.599999999999994</v>
      </c>
      <c r="AP109" s="10">
        <v>12</v>
      </c>
      <c r="AQ109" s="10">
        <v>0</v>
      </c>
      <c r="AR109" s="10">
        <v>0</v>
      </c>
      <c r="AS109" s="10">
        <v>3.8549999999999999E-3</v>
      </c>
      <c r="AT109" s="10">
        <v>0</v>
      </c>
      <c r="AU109" s="10">
        <f t="shared" si="1"/>
        <v>719.08614499999999</v>
      </c>
      <c r="AV109" s="10">
        <v>2839.87</v>
      </c>
      <c r="AW109" s="10">
        <v>244.08</v>
      </c>
      <c r="AX109" s="11">
        <v>8</v>
      </c>
      <c r="AY109" s="11">
        <v>240</v>
      </c>
      <c r="AZ109" s="10">
        <v>239103.86499999999</v>
      </c>
      <c r="BA109" s="10">
        <v>50050</v>
      </c>
      <c r="BB109" s="12">
        <v>70</v>
      </c>
      <c r="BC109" s="12">
        <v>8.3706013986013996</v>
      </c>
      <c r="BD109" s="12">
        <v>10.3</v>
      </c>
      <c r="BE109" s="12"/>
      <c r="BF109" s="8" t="s">
        <v>75</v>
      </c>
      <c r="BG109" s="5"/>
      <c r="BH109" s="8" t="s">
        <v>222</v>
      </c>
      <c r="BI109" s="8" t="s">
        <v>223</v>
      </c>
      <c r="BJ109" s="8" t="s">
        <v>271</v>
      </c>
      <c r="BK109" s="8" t="s">
        <v>113</v>
      </c>
      <c r="BL109" s="6" t="s">
        <v>80</v>
      </c>
      <c r="BM109" s="12">
        <v>46580.27939774</v>
      </c>
      <c r="BN109" s="6" t="s">
        <v>81</v>
      </c>
      <c r="BO109" s="12"/>
      <c r="BP109" s="13">
        <v>37965</v>
      </c>
      <c r="BQ109" s="13">
        <v>45270</v>
      </c>
      <c r="BR109" s="12">
        <v>1631.19</v>
      </c>
      <c r="BS109" s="12">
        <v>136.88</v>
      </c>
      <c r="BT109" s="12">
        <v>44.04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45047</v>
      </c>
      <c r="E110" s="17" t="s">
        <v>272</v>
      </c>
      <c r="F110" s="18">
        <v>155</v>
      </c>
      <c r="G110" s="18">
        <v>154</v>
      </c>
      <c r="H110" s="19">
        <v>48572.160000000003</v>
      </c>
      <c r="I110" s="19">
        <v>32790.050000000003</v>
      </c>
      <c r="J110" s="19">
        <v>0</v>
      </c>
      <c r="K110" s="19">
        <v>81362.210000000006</v>
      </c>
      <c r="L110" s="19">
        <v>387.51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81362.210000000006</v>
      </c>
      <c r="T110" s="19">
        <v>92418.26</v>
      </c>
      <c r="U110" s="19">
        <v>425.01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92843.27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33177.56</v>
      </c>
      <c r="AW110" s="19">
        <v>92843.27</v>
      </c>
      <c r="AX110" s="20">
        <v>85</v>
      </c>
      <c r="AY110" s="20">
        <v>360</v>
      </c>
      <c r="AZ110" s="19">
        <v>288387.60499999998</v>
      </c>
      <c r="BA110" s="19">
        <v>88825</v>
      </c>
      <c r="BB110" s="21">
        <v>85</v>
      </c>
      <c r="BC110" s="21">
        <v>77.858574162679403</v>
      </c>
      <c r="BD110" s="21">
        <v>10.5</v>
      </c>
      <c r="BE110" s="21"/>
      <c r="BF110" s="17" t="s">
        <v>75</v>
      </c>
      <c r="BG110" s="14"/>
      <c r="BH110" s="17" t="s">
        <v>146</v>
      </c>
      <c r="BI110" s="17" t="s">
        <v>273</v>
      </c>
      <c r="BJ110" s="17" t="s">
        <v>274</v>
      </c>
      <c r="BK110" s="17" t="s">
        <v>83</v>
      </c>
      <c r="BL110" s="15" t="s">
        <v>80</v>
      </c>
      <c r="BM110" s="21">
        <v>633230.93380722997</v>
      </c>
      <c r="BN110" s="15" t="s">
        <v>81</v>
      </c>
      <c r="BO110" s="21"/>
      <c r="BP110" s="22">
        <v>36624</v>
      </c>
      <c r="BQ110" s="22">
        <v>47581</v>
      </c>
      <c r="BR110" s="21">
        <v>42879.31</v>
      </c>
      <c r="BS110" s="21">
        <v>148</v>
      </c>
      <c r="BT110" s="21">
        <v>46.34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45047</v>
      </c>
      <c r="E111" s="8" t="s">
        <v>275</v>
      </c>
      <c r="F111" s="9">
        <v>2</v>
      </c>
      <c r="G111" s="9">
        <v>1</v>
      </c>
      <c r="H111" s="10">
        <v>40565.910000000003</v>
      </c>
      <c r="I111" s="10">
        <v>455.8</v>
      </c>
      <c r="J111" s="10">
        <v>0</v>
      </c>
      <c r="K111" s="10">
        <v>41021.71</v>
      </c>
      <c r="L111" s="10">
        <v>230.84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41021.71</v>
      </c>
      <c r="T111" s="10">
        <v>702.26</v>
      </c>
      <c r="U111" s="10">
        <v>348.19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1050.45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686.64</v>
      </c>
      <c r="AW111" s="10">
        <v>1050.45</v>
      </c>
      <c r="AX111" s="11">
        <v>109</v>
      </c>
      <c r="AY111" s="11">
        <v>360</v>
      </c>
      <c r="AZ111" s="10">
        <v>222484.405</v>
      </c>
      <c r="BA111" s="10">
        <v>64350</v>
      </c>
      <c r="BB111" s="12">
        <v>90</v>
      </c>
      <c r="BC111" s="12">
        <v>57.373020979021</v>
      </c>
      <c r="BD111" s="12">
        <v>10.3</v>
      </c>
      <c r="BE111" s="12"/>
      <c r="BF111" s="8" t="s">
        <v>75</v>
      </c>
      <c r="BG111" s="5"/>
      <c r="BH111" s="8" t="s">
        <v>276</v>
      </c>
      <c r="BI111" s="8" t="s">
        <v>277</v>
      </c>
      <c r="BJ111" s="8" t="s">
        <v>278</v>
      </c>
      <c r="BK111" s="8" t="s">
        <v>113</v>
      </c>
      <c r="BL111" s="6" t="s">
        <v>80</v>
      </c>
      <c r="BM111" s="12">
        <v>319266.34895572998</v>
      </c>
      <c r="BN111" s="6" t="s">
        <v>81</v>
      </c>
      <c r="BO111" s="12"/>
      <c r="BP111" s="13">
        <v>37376</v>
      </c>
      <c r="BQ111" s="13">
        <v>48334</v>
      </c>
      <c r="BR111" s="12">
        <v>767.44</v>
      </c>
      <c r="BS111" s="12">
        <v>133.71</v>
      </c>
      <c r="BT111" s="12">
        <v>45.71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45047</v>
      </c>
      <c r="E112" s="17" t="s">
        <v>279</v>
      </c>
      <c r="F112" s="18">
        <v>0</v>
      </c>
      <c r="G112" s="18">
        <v>0</v>
      </c>
      <c r="H112" s="19">
        <v>41333.49</v>
      </c>
      <c r="I112" s="19">
        <v>222.34</v>
      </c>
      <c r="J112" s="19">
        <v>0</v>
      </c>
      <c r="K112" s="19">
        <v>41555.83</v>
      </c>
      <c r="L112" s="19">
        <v>224.25</v>
      </c>
      <c r="M112" s="19">
        <v>0</v>
      </c>
      <c r="N112" s="19">
        <v>0</v>
      </c>
      <c r="O112" s="19">
        <v>222.34</v>
      </c>
      <c r="P112" s="19">
        <v>0</v>
      </c>
      <c r="Q112" s="19">
        <v>0</v>
      </c>
      <c r="R112" s="19">
        <v>0</v>
      </c>
      <c r="S112" s="19">
        <v>41333.49</v>
      </c>
      <c r="T112" s="19">
        <v>356.69</v>
      </c>
      <c r="U112" s="19">
        <v>354.78</v>
      </c>
      <c r="V112" s="19">
        <v>0</v>
      </c>
      <c r="W112" s="19">
        <v>356.69</v>
      </c>
      <c r="X112" s="19">
        <v>0</v>
      </c>
      <c r="Y112" s="19">
        <v>0</v>
      </c>
      <c r="Z112" s="19">
        <v>0</v>
      </c>
      <c r="AA112" s="19">
        <v>354.78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0.1</v>
      </c>
      <c r="AJ112" s="19">
        <v>133.71</v>
      </c>
      <c r="AK112" s="19">
        <v>0</v>
      </c>
      <c r="AL112" s="19">
        <v>0</v>
      </c>
      <c r="AM112" s="19">
        <v>0</v>
      </c>
      <c r="AN112" s="19">
        <v>0</v>
      </c>
      <c r="AO112" s="19">
        <v>79.709999999999994</v>
      </c>
      <c r="AP112" s="19">
        <v>12.06</v>
      </c>
      <c r="AQ112" s="19">
        <v>0</v>
      </c>
      <c r="AR112" s="19">
        <v>0</v>
      </c>
      <c r="AS112" s="19">
        <v>3.8549999999999999E-3</v>
      </c>
      <c r="AT112" s="19">
        <v>0</v>
      </c>
      <c r="AU112" s="19">
        <f t="shared" si="1"/>
        <v>804.60614499999997</v>
      </c>
      <c r="AV112" s="19">
        <v>224.25</v>
      </c>
      <c r="AW112" s="19">
        <v>354.78</v>
      </c>
      <c r="AX112" s="20">
        <v>112</v>
      </c>
      <c r="AY112" s="20">
        <v>360</v>
      </c>
      <c r="AZ112" s="19">
        <v>223812.16</v>
      </c>
      <c r="BA112" s="19">
        <v>64350</v>
      </c>
      <c r="BB112" s="21">
        <v>90</v>
      </c>
      <c r="BC112" s="21">
        <v>57.809076923076901</v>
      </c>
      <c r="BD112" s="21">
        <v>10.3</v>
      </c>
      <c r="BE112" s="21"/>
      <c r="BF112" s="17" t="s">
        <v>75</v>
      </c>
      <c r="BG112" s="14"/>
      <c r="BH112" s="17" t="s">
        <v>222</v>
      </c>
      <c r="BI112" s="17" t="s">
        <v>223</v>
      </c>
      <c r="BJ112" s="17" t="s">
        <v>278</v>
      </c>
      <c r="BK112" s="17" t="s">
        <v>79</v>
      </c>
      <c r="BL112" s="15" t="s">
        <v>80</v>
      </c>
      <c r="BM112" s="21">
        <v>321692.88998187002</v>
      </c>
      <c r="BN112" s="15" t="s">
        <v>81</v>
      </c>
      <c r="BO112" s="21"/>
      <c r="BP112" s="22">
        <v>37439</v>
      </c>
      <c r="BQ112" s="22">
        <v>48397</v>
      </c>
      <c r="BR112" s="21">
        <v>225.43</v>
      </c>
      <c r="BS112" s="21">
        <v>133.71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45047</v>
      </c>
      <c r="E113" s="8" t="s">
        <v>280</v>
      </c>
      <c r="F113" s="9">
        <v>0</v>
      </c>
      <c r="G113" s="9">
        <v>0</v>
      </c>
      <c r="H113" s="10">
        <v>40239.21</v>
      </c>
      <c r="I113" s="10">
        <v>0</v>
      </c>
      <c r="J113" s="10">
        <v>0</v>
      </c>
      <c r="K113" s="10">
        <v>40239.21</v>
      </c>
      <c r="L113" s="10">
        <v>233.64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40239.21</v>
      </c>
      <c r="T113" s="10">
        <v>0</v>
      </c>
      <c r="U113" s="10">
        <v>345.39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345.39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0.13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0.12848699999999999</v>
      </c>
      <c r="AT113" s="10">
        <v>0</v>
      </c>
      <c r="AU113" s="10">
        <f t="shared" si="1"/>
        <v>1.5130000000000143E-3</v>
      </c>
      <c r="AV113" s="10">
        <v>233.64</v>
      </c>
      <c r="AW113" s="10">
        <v>345.39</v>
      </c>
      <c r="AX113" s="11">
        <v>111</v>
      </c>
      <c r="AY113" s="11">
        <v>360</v>
      </c>
      <c r="AZ113" s="10">
        <v>223603.38</v>
      </c>
      <c r="BA113" s="10">
        <v>64350</v>
      </c>
      <c r="BB113" s="12">
        <v>90</v>
      </c>
      <c r="BC113" s="12">
        <v>56.278615384615399</v>
      </c>
      <c r="BD113" s="12">
        <v>10.3</v>
      </c>
      <c r="BE113" s="12"/>
      <c r="BF113" s="8" t="s">
        <v>75</v>
      </c>
      <c r="BG113" s="5"/>
      <c r="BH113" s="8" t="s">
        <v>222</v>
      </c>
      <c r="BI113" s="8" t="s">
        <v>223</v>
      </c>
      <c r="BJ113" s="8" t="s">
        <v>278</v>
      </c>
      <c r="BK113" s="8" t="s">
        <v>79</v>
      </c>
      <c r="BL113" s="6" t="s">
        <v>80</v>
      </c>
      <c r="BM113" s="12">
        <v>313176.25865823001</v>
      </c>
      <c r="BN113" s="6" t="s">
        <v>81</v>
      </c>
      <c r="BO113" s="12"/>
      <c r="BP113" s="13">
        <v>37435</v>
      </c>
      <c r="BQ113" s="13">
        <v>48393</v>
      </c>
      <c r="BR113" s="12">
        <v>225.29</v>
      </c>
      <c r="BS113" s="12">
        <v>133.71</v>
      </c>
      <c r="BT113" s="12">
        <v>45.48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45047</v>
      </c>
      <c r="E114" s="17" t="s">
        <v>281</v>
      </c>
      <c r="F114" s="18">
        <v>21</v>
      </c>
      <c r="G114" s="18">
        <v>20</v>
      </c>
      <c r="H114" s="19">
        <v>41558.19</v>
      </c>
      <c r="I114" s="19">
        <v>4255.5200000000004</v>
      </c>
      <c r="J114" s="19">
        <v>0</v>
      </c>
      <c r="K114" s="19">
        <v>45813.71</v>
      </c>
      <c r="L114" s="19">
        <v>222.32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45813.71</v>
      </c>
      <c r="T114" s="19">
        <v>7826.62</v>
      </c>
      <c r="U114" s="19">
        <v>356.71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8183.33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4477.84</v>
      </c>
      <c r="AW114" s="19">
        <v>8183.33</v>
      </c>
      <c r="AX114" s="20">
        <v>112</v>
      </c>
      <c r="AY114" s="20">
        <v>360</v>
      </c>
      <c r="AZ114" s="19">
        <v>224802.435</v>
      </c>
      <c r="BA114" s="19">
        <v>64350</v>
      </c>
      <c r="BB114" s="21">
        <v>90</v>
      </c>
      <c r="BC114" s="21">
        <v>64.075118881118897</v>
      </c>
      <c r="BD114" s="21">
        <v>10.3</v>
      </c>
      <c r="BE114" s="21"/>
      <c r="BF114" s="17" t="s">
        <v>75</v>
      </c>
      <c r="BG114" s="14"/>
      <c r="BH114" s="17" t="s">
        <v>276</v>
      </c>
      <c r="BI114" s="17" t="s">
        <v>277</v>
      </c>
      <c r="BJ114" s="17" t="s">
        <v>278</v>
      </c>
      <c r="BK114" s="17" t="s">
        <v>83</v>
      </c>
      <c r="BL114" s="15" t="s">
        <v>80</v>
      </c>
      <c r="BM114" s="21">
        <v>356561.82845173002</v>
      </c>
      <c r="BN114" s="15" t="s">
        <v>81</v>
      </c>
      <c r="BO114" s="21"/>
      <c r="BP114" s="22">
        <v>37473</v>
      </c>
      <c r="BQ114" s="22">
        <v>48431</v>
      </c>
      <c r="BR114" s="21">
        <v>5768.94</v>
      </c>
      <c r="BS114" s="21">
        <v>133.71</v>
      </c>
      <c r="BT114" s="21">
        <v>45.24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45047</v>
      </c>
      <c r="E115" s="8" t="s">
        <v>282</v>
      </c>
      <c r="F115" s="9">
        <v>107</v>
      </c>
      <c r="G115" s="9">
        <v>106</v>
      </c>
      <c r="H115" s="10">
        <v>39749.75</v>
      </c>
      <c r="I115" s="10">
        <v>39145.440000000002</v>
      </c>
      <c r="J115" s="10">
        <v>0</v>
      </c>
      <c r="K115" s="10">
        <v>78895.19</v>
      </c>
      <c r="L115" s="10">
        <v>557.69000000000005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78895.19</v>
      </c>
      <c r="T115" s="10">
        <v>56337.5</v>
      </c>
      <c r="U115" s="10">
        <v>336.55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56674.05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39703.129999999997</v>
      </c>
      <c r="AW115" s="10">
        <v>56674.05</v>
      </c>
      <c r="AX115" s="11">
        <v>56</v>
      </c>
      <c r="AY115" s="11">
        <v>300</v>
      </c>
      <c r="AZ115" s="10">
        <v>347299.05599999998</v>
      </c>
      <c r="BA115" s="10">
        <v>97200</v>
      </c>
      <c r="BB115" s="12">
        <v>90</v>
      </c>
      <c r="BC115" s="12">
        <v>73.051101851851897</v>
      </c>
      <c r="BD115" s="12">
        <v>10.16</v>
      </c>
      <c r="BE115" s="12"/>
      <c r="BF115" s="8" t="s">
        <v>75</v>
      </c>
      <c r="BG115" s="5"/>
      <c r="BH115" s="8" t="s">
        <v>76</v>
      </c>
      <c r="BI115" s="8" t="s">
        <v>77</v>
      </c>
      <c r="BJ115" s="8" t="s">
        <v>283</v>
      </c>
      <c r="BK115" s="8" t="s">
        <v>83</v>
      </c>
      <c r="BL115" s="6" t="s">
        <v>80</v>
      </c>
      <c r="BM115" s="12">
        <v>614030.45512896997</v>
      </c>
      <c r="BN115" s="6" t="s">
        <v>81</v>
      </c>
      <c r="BO115" s="12"/>
      <c r="BP115" s="13">
        <v>37603</v>
      </c>
      <c r="BQ115" s="13">
        <v>46734</v>
      </c>
      <c r="BR115" s="12">
        <v>36816.629999999997</v>
      </c>
      <c r="BS115" s="12">
        <v>180</v>
      </c>
      <c r="BT115" s="12">
        <v>44.23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45047</v>
      </c>
      <c r="E116" s="17" t="s">
        <v>284</v>
      </c>
      <c r="F116" s="18">
        <v>0</v>
      </c>
      <c r="G116" s="18">
        <v>0</v>
      </c>
      <c r="H116" s="19">
        <v>35473.43</v>
      </c>
      <c r="I116" s="19">
        <v>0</v>
      </c>
      <c r="J116" s="19">
        <v>0</v>
      </c>
      <c r="K116" s="19">
        <v>35473.43</v>
      </c>
      <c r="L116" s="19">
        <v>512.39</v>
      </c>
      <c r="M116" s="19">
        <v>0</v>
      </c>
      <c r="N116" s="19">
        <v>0</v>
      </c>
      <c r="O116" s="19">
        <v>0</v>
      </c>
      <c r="P116" s="19">
        <v>512.39</v>
      </c>
      <c r="Q116" s="19">
        <v>0</v>
      </c>
      <c r="R116" s="19">
        <v>0</v>
      </c>
      <c r="S116" s="19">
        <v>34961.040000000001</v>
      </c>
      <c r="T116" s="19">
        <v>0</v>
      </c>
      <c r="U116" s="19">
        <v>300.33999999999997</v>
      </c>
      <c r="V116" s="19">
        <v>0</v>
      </c>
      <c r="W116" s="19">
        <v>0</v>
      </c>
      <c r="X116" s="19">
        <v>300.33999999999997</v>
      </c>
      <c r="Y116" s="19">
        <v>0</v>
      </c>
      <c r="Z116" s="19">
        <v>0</v>
      </c>
      <c r="AA116" s="19">
        <v>0</v>
      </c>
      <c r="AB116" s="19">
        <v>163.63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52.5</v>
      </c>
      <c r="AI116" s="19">
        <v>73.75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8.6999999999999994E-2</v>
      </c>
      <c r="AR116" s="19">
        <v>0</v>
      </c>
      <c r="AS116" s="19">
        <v>0</v>
      </c>
      <c r="AT116" s="19">
        <v>0</v>
      </c>
      <c r="AU116" s="19">
        <f t="shared" si="1"/>
        <v>1102.6970000000001</v>
      </c>
      <c r="AV116" s="19">
        <v>0</v>
      </c>
      <c r="AW116" s="19">
        <v>0</v>
      </c>
      <c r="AX116" s="20">
        <v>56</v>
      </c>
      <c r="AY116" s="20">
        <v>300</v>
      </c>
      <c r="AZ116" s="19">
        <v>316238.42920000001</v>
      </c>
      <c r="BA116" s="19">
        <v>88339.5</v>
      </c>
      <c r="BB116" s="21">
        <v>90</v>
      </c>
      <c r="BC116" s="21">
        <v>35.6181957108655</v>
      </c>
      <c r="BD116" s="21">
        <v>10.16</v>
      </c>
      <c r="BE116" s="21"/>
      <c r="BF116" s="17" t="s">
        <v>75</v>
      </c>
      <c r="BG116" s="14"/>
      <c r="BH116" s="17" t="s">
        <v>76</v>
      </c>
      <c r="BI116" s="17" t="s">
        <v>77</v>
      </c>
      <c r="BJ116" s="17" t="s">
        <v>283</v>
      </c>
      <c r="BK116" s="17" t="s">
        <v>79</v>
      </c>
      <c r="BL116" s="15" t="s">
        <v>80</v>
      </c>
      <c r="BM116" s="21">
        <v>272096.98465752002</v>
      </c>
      <c r="BN116" s="15" t="s">
        <v>81</v>
      </c>
      <c r="BO116" s="21"/>
      <c r="BP116" s="22">
        <v>37613</v>
      </c>
      <c r="BQ116" s="22">
        <v>46744</v>
      </c>
      <c r="BR116" s="21">
        <v>0</v>
      </c>
      <c r="BS116" s="21">
        <v>163.63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45047</v>
      </c>
      <c r="E117" s="8" t="s">
        <v>285</v>
      </c>
      <c r="F117" s="9">
        <v>57</v>
      </c>
      <c r="G117" s="9">
        <v>56</v>
      </c>
      <c r="H117" s="10">
        <v>39783.83</v>
      </c>
      <c r="I117" s="10">
        <v>24520.18</v>
      </c>
      <c r="J117" s="10">
        <v>0</v>
      </c>
      <c r="K117" s="10">
        <v>64304.01</v>
      </c>
      <c r="L117" s="10">
        <v>544.91999999999996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64304.01</v>
      </c>
      <c r="T117" s="10">
        <v>25776.51</v>
      </c>
      <c r="U117" s="10">
        <v>339.16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26115.67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25065.1</v>
      </c>
      <c r="AW117" s="10">
        <v>26115.67</v>
      </c>
      <c r="AX117" s="11">
        <v>57</v>
      </c>
      <c r="AY117" s="11">
        <v>300</v>
      </c>
      <c r="AZ117" s="10">
        <v>381180.12</v>
      </c>
      <c r="BA117" s="10">
        <v>95580</v>
      </c>
      <c r="BB117" s="12">
        <v>81</v>
      </c>
      <c r="BC117" s="12">
        <v>54.494923728813603</v>
      </c>
      <c r="BD117" s="12">
        <v>10.23</v>
      </c>
      <c r="BE117" s="12"/>
      <c r="BF117" s="8" t="s">
        <v>75</v>
      </c>
      <c r="BG117" s="5"/>
      <c r="BH117" s="8" t="s">
        <v>76</v>
      </c>
      <c r="BI117" s="8" t="s">
        <v>77</v>
      </c>
      <c r="BJ117" s="8" t="s">
        <v>283</v>
      </c>
      <c r="BK117" s="8" t="s">
        <v>83</v>
      </c>
      <c r="BL117" s="6" t="s">
        <v>80</v>
      </c>
      <c r="BM117" s="12">
        <v>500469.30018063</v>
      </c>
      <c r="BN117" s="6" t="s">
        <v>81</v>
      </c>
      <c r="BO117" s="12"/>
      <c r="BP117" s="13">
        <v>37631</v>
      </c>
      <c r="BQ117" s="13">
        <v>46762</v>
      </c>
      <c r="BR117" s="12">
        <v>20897.099999999999</v>
      </c>
      <c r="BS117" s="12">
        <v>196.51</v>
      </c>
      <c r="BT117" s="12">
        <v>45.59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45047</v>
      </c>
      <c r="E118" s="17" t="s">
        <v>286</v>
      </c>
      <c r="F118" s="18">
        <v>1</v>
      </c>
      <c r="G118" s="18">
        <v>1</v>
      </c>
      <c r="H118" s="19">
        <v>38257.230000000003</v>
      </c>
      <c r="I118" s="19">
        <v>784.06</v>
      </c>
      <c r="J118" s="19">
        <v>0</v>
      </c>
      <c r="K118" s="19">
        <v>39041.29</v>
      </c>
      <c r="L118" s="19">
        <v>571.80999999999995</v>
      </c>
      <c r="M118" s="19">
        <v>0</v>
      </c>
      <c r="N118" s="19">
        <v>0</v>
      </c>
      <c r="O118" s="19">
        <v>435.38</v>
      </c>
      <c r="P118" s="19">
        <v>0</v>
      </c>
      <c r="Q118" s="19">
        <v>0</v>
      </c>
      <c r="R118" s="19">
        <v>0</v>
      </c>
      <c r="S118" s="19">
        <v>38605.910000000003</v>
      </c>
      <c r="T118" s="19">
        <v>330.01</v>
      </c>
      <c r="U118" s="19">
        <v>325.19</v>
      </c>
      <c r="V118" s="19">
        <v>0</v>
      </c>
      <c r="W118" s="19">
        <v>330.01</v>
      </c>
      <c r="X118" s="19">
        <v>0</v>
      </c>
      <c r="Y118" s="19">
        <v>0</v>
      </c>
      <c r="Z118" s="19">
        <v>0</v>
      </c>
      <c r="AA118" s="19">
        <v>325.19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86.57</v>
      </c>
      <c r="AK118" s="19">
        <v>0</v>
      </c>
      <c r="AL118" s="19">
        <v>0</v>
      </c>
      <c r="AM118" s="19">
        <v>45.13</v>
      </c>
      <c r="AN118" s="19">
        <v>0</v>
      </c>
      <c r="AO118" s="19">
        <v>53.23</v>
      </c>
      <c r="AP118" s="19">
        <v>81.16</v>
      </c>
      <c r="AQ118" s="19">
        <v>0</v>
      </c>
      <c r="AR118" s="19">
        <v>0</v>
      </c>
      <c r="AS118" s="19">
        <v>1.2849999999999999E-3</v>
      </c>
      <c r="AT118" s="19">
        <v>0</v>
      </c>
      <c r="AU118" s="19">
        <f t="shared" si="1"/>
        <v>1031.478715</v>
      </c>
      <c r="AV118" s="19">
        <v>920.49</v>
      </c>
      <c r="AW118" s="19">
        <v>325.19</v>
      </c>
      <c r="AX118" s="20">
        <v>60</v>
      </c>
      <c r="AY118" s="20">
        <v>300</v>
      </c>
      <c r="AZ118" s="19">
        <v>385118.96</v>
      </c>
      <c r="BA118" s="19">
        <v>97200</v>
      </c>
      <c r="BB118" s="21">
        <v>82</v>
      </c>
      <c r="BC118" s="21">
        <v>32.568771810699602</v>
      </c>
      <c r="BD118" s="21">
        <v>10.199999999999999</v>
      </c>
      <c r="BE118" s="21"/>
      <c r="BF118" s="17" t="s">
        <v>75</v>
      </c>
      <c r="BG118" s="14"/>
      <c r="BH118" s="17" t="s">
        <v>76</v>
      </c>
      <c r="BI118" s="17" t="s">
        <v>77</v>
      </c>
      <c r="BJ118" s="17" t="s">
        <v>283</v>
      </c>
      <c r="BK118" s="17" t="s">
        <v>113</v>
      </c>
      <c r="BL118" s="15" t="s">
        <v>80</v>
      </c>
      <c r="BM118" s="21">
        <v>300464.50852033001</v>
      </c>
      <c r="BN118" s="15" t="s">
        <v>81</v>
      </c>
      <c r="BO118" s="21"/>
      <c r="BP118" s="22">
        <v>37712</v>
      </c>
      <c r="BQ118" s="22">
        <v>46844</v>
      </c>
      <c r="BR118" s="21">
        <v>266.08999999999997</v>
      </c>
      <c r="BS118" s="21">
        <v>86.57</v>
      </c>
      <c r="BT118" s="21">
        <v>45.13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45047</v>
      </c>
      <c r="E119" s="8" t="s">
        <v>287</v>
      </c>
      <c r="F119" s="9">
        <v>0</v>
      </c>
      <c r="G119" s="9">
        <v>0</v>
      </c>
      <c r="H119" s="10">
        <v>40219.72</v>
      </c>
      <c r="I119" s="10">
        <v>0</v>
      </c>
      <c r="J119" s="10">
        <v>0</v>
      </c>
      <c r="K119" s="10">
        <v>40219.72</v>
      </c>
      <c r="L119" s="10">
        <v>589.87</v>
      </c>
      <c r="M119" s="10">
        <v>0</v>
      </c>
      <c r="N119" s="10">
        <v>0</v>
      </c>
      <c r="O119" s="10">
        <v>0</v>
      </c>
      <c r="P119" s="10">
        <v>589.87</v>
      </c>
      <c r="Q119" s="10">
        <v>0</v>
      </c>
      <c r="R119" s="10">
        <v>0</v>
      </c>
      <c r="S119" s="10">
        <v>39629.85</v>
      </c>
      <c r="T119" s="10">
        <v>0</v>
      </c>
      <c r="U119" s="10">
        <v>343.21</v>
      </c>
      <c r="V119" s="10">
        <v>0</v>
      </c>
      <c r="W119" s="10">
        <v>0</v>
      </c>
      <c r="X119" s="10">
        <v>343.21</v>
      </c>
      <c r="Y119" s="10">
        <v>0</v>
      </c>
      <c r="Z119" s="10">
        <v>0</v>
      </c>
      <c r="AA119" s="10">
        <v>0</v>
      </c>
      <c r="AB119" s="10">
        <v>86.71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55.19</v>
      </c>
      <c r="AI119" s="10">
        <v>84.32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0.12848699999999999</v>
      </c>
      <c r="AT119" s="10">
        <v>0</v>
      </c>
      <c r="AU119" s="10">
        <f t="shared" si="1"/>
        <v>1159.171513</v>
      </c>
      <c r="AV119" s="10">
        <v>0</v>
      </c>
      <c r="AW119" s="10">
        <v>0</v>
      </c>
      <c r="AX119" s="11">
        <v>58</v>
      </c>
      <c r="AY119" s="11">
        <v>300</v>
      </c>
      <c r="AZ119" s="10">
        <v>363538.56</v>
      </c>
      <c r="BA119" s="10">
        <v>100800</v>
      </c>
      <c r="BB119" s="12">
        <v>90</v>
      </c>
      <c r="BC119" s="12">
        <v>35.383794642857097</v>
      </c>
      <c r="BD119" s="12">
        <v>10.24</v>
      </c>
      <c r="BE119" s="12"/>
      <c r="BF119" s="8" t="s">
        <v>75</v>
      </c>
      <c r="BG119" s="5"/>
      <c r="BH119" s="8" t="s">
        <v>76</v>
      </c>
      <c r="BI119" s="8" t="s">
        <v>77</v>
      </c>
      <c r="BJ119" s="8" t="s">
        <v>78</v>
      </c>
      <c r="BK119" s="8" t="s">
        <v>79</v>
      </c>
      <c r="BL119" s="6" t="s">
        <v>80</v>
      </c>
      <c r="BM119" s="12">
        <v>308433.69326054998</v>
      </c>
      <c r="BN119" s="6" t="s">
        <v>81</v>
      </c>
      <c r="BO119" s="12"/>
      <c r="BP119" s="13">
        <v>37673</v>
      </c>
      <c r="BQ119" s="13">
        <v>46804</v>
      </c>
      <c r="BR119" s="12">
        <v>0</v>
      </c>
      <c r="BS119" s="12">
        <v>86.71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45047</v>
      </c>
      <c r="E120" s="17" t="s">
        <v>288</v>
      </c>
      <c r="F120" s="18">
        <v>0</v>
      </c>
      <c r="G120" s="18">
        <v>0</v>
      </c>
      <c r="H120" s="19">
        <v>30424.12</v>
      </c>
      <c r="I120" s="19">
        <v>0</v>
      </c>
      <c r="J120" s="19">
        <v>0</v>
      </c>
      <c r="K120" s="19">
        <v>30424.12</v>
      </c>
      <c r="L120" s="19">
        <v>437.65</v>
      </c>
      <c r="M120" s="19">
        <v>0</v>
      </c>
      <c r="N120" s="19">
        <v>0</v>
      </c>
      <c r="O120" s="19">
        <v>0</v>
      </c>
      <c r="P120" s="19">
        <v>437.65</v>
      </c>
      <c r="Q120" s="19">
        <v>0</v>
      </c>
      <c r="R120" s="19">
        <v>0</v>
      </c>
      <c r="S120" s="19">
        <v>29986.47</v>
      </c>
      <c r="T120" s="19">
        <v>0</v>
      </c>
      <c r="U120" s="19">
        <v>257.33999999999997</v>
      </c>
      <c r="V120" s="19">
        <v>0</v>
      </c>
      <c r="W120" s="19">
        <v>0</v>
      </c>
      <c r="X120" s="19">
        <v>257.33999999999997</v>
      </c>
      <c r="Y120" s="19">
        <v>0</v>
      </c>
      <c r="Z120" s="19">
        <v>0</v>
      </c>
      <c r="AA120" s="19">
        <v>0</v>
      </c>
      <c r="AB120" s="19">
        <v>69.83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41.39</v>
      </c>
      <c r="AI120" s="19">
        <v>63.27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8.9999999999999993E-3</v>
      </c>
      <c r="AR120" s="19">
        <v>0</v>
      </c>
      <c r="AS120" s="19">
        <v>0</v>
      </c>
      <c r="AT120" s="19">
        <v>0</v>
      </c>
      <c r="AU120" s="19">
        <f t="shared" si="1"/>
        <v>869.48899999999992</v>
      </c>
      <c r="AV120" s="19">
        <v>0</v>
      </c>
      <c r="AW120" s="19">
        <v>0</v>
      </c>
      <c r="AX120" s="20">
        <v>59</v>
      </c>
      <c r="AY120" s="20">
        <v>300</v>
      </c>
      <c r="AZ120" s="19">
        <v>350833.68</v>
      </c>
      <c r="BA120" s="19">
        <v>75600</v>
      </c>
      <c r="BB120" s="21">
        <v>70</v>
      </c>
      <c r="BC120" s="21">
        <v>27.765250000000002</v>
      </c>
      <c r="BD120" s="21">
        <v>10.15</v>
      </c>
      <c r="BE120" s="21"/>
      <c r="BF120" s="17" t="s">
        <v>75</v>
      </c>
      <c r="BG120" s="14"/>
      <c r="BH120" s="17" t="s">
        <v>76</v>
      </c>
      <c r="BI120" s="17" t="s">
        <v>77</v>
      </c>
      <c r="BJ120" s="17" t="s">
        <v>78</v>
      </c>
      <c r="BK120" s="17" t="s">
        <v>79</v>
      </c>
      <c r="BL120" s="15" t="s">
        <v>80</v>
      </c>
      <c r="BM120" s="21">
        <v>233380.58786361001</v>
      </c>
      <c r="BN120" s="15" t="s">
        <v>81</v>
      </c>
      <c r="BO120" s="21"/>
      <c r="BP120" s="22">
        <v>37683</v>
      </c>
      <c r="BQ120" s="22">
        <v>46815</v>
      </c>
      <c r="BR120" s="21">
        <v>0</v>
      </c>
      <c r="BS120" s="21">
        <v>69.83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45047</v>
      </c>
      <c r="E121" s="8" t="s">
        <v>289</v>
      </c>
      <c r="F121" s="9">
        <v>140</v>
      </c>
      <c r="G121" s="9">
        <v>139</v>
      </c>
      <c r="H121" s="10">
        <v>45598.38</v>
      </c>
      <c r="I121" s="10">
        <v>47847.65</v>
      </c>
      <c r="J121" s="10">
        <v>0</v>
      </c>
      <c r="K121" s="10">
        <v>93446.03</v>
      </c>
      <c r="L121" s="10">
        <v>585.82000000000005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93446.03</v>
      </c>
      <c r="T121" s="10">
        <v>88429.759999999995</v>
      </c>
      <c r="U121" s="10">
        <v>387.59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88817.35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48433.47</v>
      </c>
      <c r="AW121" s="10">
        <v>88817.35</v>
      </c>
      <c r="AX121" s="11">
        <v>60</v>
      </c>
      <c r="AY121" s="11">
        <v>300</v>
      </c>
      <c r="AZ121" s="10">
        <v>383072.88799999998</v>
      </c>
      <c r="BA121" s="10">
        <v>105480</v>
      </c>
      <c r="BB121" s="12">
        <v>90</v>
      </c>
      <c r="BC121" s="12">
        <v>79.732107508532394</v>
      </c>
      <c r="BD121" s="12">
        <v>10.199999999999999</v>
      </c>
      <c r="BE121" s="12"/>
      <c r="BF121" s="8" t="s">
        <v>75</v>
      </c>
      <c r="BG121" s="5"/>
      <c r="BH121" s="8" t="s">
        <v>76</v>
      </c>
      <c r="BI121" s="8" t="s">
        <v>77</v>
      </c>
      <c r="BJ121" s="8" t="s">
        <v>78</v>
      </c>
      <c r="BK121" s="8" t="s">
        <v>83</v>
      </c>
      <c r="BL121" s="6" t="s">
        <v>80</v>
      </c>
      <c r="BM121" s="12">
        <v>727277.64938388998</v>
      </c>
      <c r="BN121" s="6" t="s">
        <v>81</v>
      </c>
      <c r="BO121" s="12"/>
      <c r="BP121" s="13">
        <v>37718</v>
      </c>
      <c r="BQ121" s="13">
        <v>46850</v>
      </c>
      <c r="BR121" s="12">
        <v>37111.019999999997</v>
      </c>
      <c r="BS121" s="12">
        <v>93.94</v>
      </c>
      <c r="BT121" s="12">
        <v>45.06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45047</v>
      </c>
      <c r="E122" s="17" t="s">
        <v>290</v>
      </c>
      <c r="F122" s="18">
        <v>70</v>
      </c>
      <c r="G122" s="18">
        <v>69</v>
      </c>
      <c r="H122" s="19">
        <v>40454.019999999997</v>
      </c>
      <c r="I122" s="19">
        <v>27008.44</v>
      </c>
      <c r="J122" s="19">
        <v>0</v>
      </c>
      <c r="K122" s="19">
        <v>67462.460000000006</v>
      </c>
      <c r="L122" s="19">
        <v>511.9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67462.460000000006</v>
      </c>
      <c r="T122" s="19">
        <v>32381.3</v>
      </c>
      <c r="U122" s="19">
        <v>339.81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32721.11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27520.34</v>
      </c>
      <c r="AW122" s="19">
        <v>32721.11</v>
      </c>
      <c r="AX122" s="20">
        <v>61</v>
      </c>
      <c r="AY122" s="20">
        <v>300</v>
      </c>
      <c r="AZ122" s="19">
        <v>339444.81</v>
      </c>
      <c r="BA122" s="19">
        <v>93150</v>
      </c>
      <c r="BB122" s="21">
        <v>90</v>
      </c>
      <c r="BC122" s="21">
        <v>65.181120772946898</v>
      </c>
      <c r="BD122" s="21">
        <v>10.08</v>
      </c>
      <c r="BE122" s="21"/>
      <c r="BF122" s="17" t="s">
        <v>75</v>
      </c>
      <c r="BG122" s="14"/>
      <c r="BH122" s="17" t="s">
        <v>76</v>
      </c>
      <c r="BI122" s="17" t="s">
        <v>77</v>
      </c>
      <c r="BJ122" s="17" t="s">
        <v>283</v>
      </c>
      <c r="BK122" s="17" t="s">
        <v>83</v>
      </c>
      <c r="BL122" s="15" t="s">
        <v>80</v>
      </c>
      <c r="BM122" s="21">
        <v>525051.08382298006</v>
      </c>
      <c r="BN122" s="15" t="s">
        <v>81</v>
      </c>
      <c r="BO122" s="21"/>
      <c r="BP122" s="22">
        <v>37750</v>
      </c>
      <c r="BQ122" s="22">
        <v>46882</v>
      </c>
      <c r="BR122" s="21">
        <v>17422</v>
      </c>
      <c r="BS122" s="21">
        <v>90.88</v>
      </c>
      <c r="BT122" s="21">
        <v>44.91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45047</v>
      </c>
      <c r="E123" s="8" t="s">
        <v>291</v>
      </c>
      <c r="F123" s="9">
        <v>69</v>
      </c>
      <c r="G123" s="9">
        <v>68</v>
      </c>
      <c r="H123" s="10">
        <v>40486.379999999997</v>
      </c>
      <c r="I123" s="10">
        <v>26709.26</v>
      </c>
      <c r="J123" s="10">
        <v>0</v>
      </c>
      <c r="K123" s="10">
        <v>67195.64</v>
      </c>
      <c r="L123" s="10">
        <v>511.62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67195.64</v>
      </c>
      <c r="T123" s="10">
        <v>32058.73</v>
      </c>
      <c r="U123" s="10">
        <v>340.09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32398.82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27220.880000000001</v>
      </c>
      <c r="AW123" s="10">
        <v>32398.82</v>
      </c>
      <c r="AX123" s="11">
        <v>61</v>
      </c>
      <c r="AY123" s="11">
        <v>300</v>
      </c>
      <c r="AZ123" s="10">
        <v>339619.00050000002</v>
      </c>
      <c r="BA123" s="10">
        <v>93150</v>
      </c>
      <c r="BB123" s="12">
        <v>90</v>
      </c>
      <c r="BC123" s="12">
        <v>64.923323671497599</v>
      </c>
      <c r="BD123" s="12">
        <v>10.08</v>
      </c>
      <c r="BE123" s="12"/>
      <c r="BF123" s="8" t="s">
        <v>75</v>
      </c>
      <c r="BG123" s="5"/>
      <c r="BH123" s="8" t="s">
        <v>76</v>
      </c>
      <c r="BI123" s="8" t="s">
        <v>77</v>
      </c>
      <c r="BJ123" s="8" t="s">
        <v>283</v>
      </c>
      <c r="BK123" s="8" t="s">
        <v>83</v>
      </c>
      <c r="BL123" s="6" t="s">
        <v>80</v>
      </c>
      <c r="BM123" s="12">
        <v>522974.46031732002</v>
      </c>
      <c r="BN123" s="6" t="s">
        <v>81</v>
      </c>
      <c r="BO123" s="12"/>
      <c r="BP123" s="13">
        <v>37763</v>
      </c>
      <c r="BQ123" s="13">
        <v>46895</v>
      </c>
      <c r="BR123" s="12">
        <v>17412.86</v>
      </c>
      <c r="BS123" s="12">
        <v>90.88</v>
      </c>
      <c r="BT123" s="12">
        <v>44.89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45047</v>
      </c>
      <c r="E124" s="17" t="s">
        <v>292</v>
      </c>
      <c r="F124" s="18">
        <v>24</v>
      </c>
      <c r="G124" s="18">
        <v>24</v>
      </c>
      <c r="H124" s="19">
        <v>0</v>
      </c>
      <c r="I124" s="19">
        <v>25308.17</v>
      </c>
      <c r="J124" s="19">
        <v>0</v>
      </c>
      <c r="K124" s="19">
        <v>25308.17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25308.17</v>
      </c>
      <c r="T124" s="19">
        <v>2865.34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2865.34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25308.17</v>
      </c>
      <c r="AW124" s="19">
        <v>2865.34</v>
      </c>
      <c r="AX124" s="20">
        <v>0</v>
      </c>
      <c r="AY124" s="20">
        <v>300</v>
      </c>
      <c r="AZ124" s="19">
        <v>444901.1973</v>
      </c>
      <c r="BA124" s="19">
        <v>123386.4</v>
      </c>
      <c r="BB124" s="21">
        <v>90</v>
      </c>
      <c r="BC124" s="21">
        <v>18.460181186905501</v>
      </c>
      <c r="BD124" s="21">
        <v>10.24</v>
      </c>
      <c r="BE124" s="21"/>
      <c r="BF124" s="17" t="s">
        <v>75</v>
      </c>
      <c r="BG124" s="14"/>
      <c r="BH124" s="17" t="s">
        <v>293</v>
      </c>
      <c r="BI124" s="17" t="s">
        <v>294</v>
      </c>
      <c r="BJ124" s="17" t="s">
        <v>295</v>
      </c>
      <c r="BK124" s="17" t="s">
        <v>83</v>
      </c>
      <c r="BL124" s="15" t="s">
        <v>80</v>
      </c>
      <c r="BM124" s="21">
        <v>196970.01989071001</v>
      </c>
      <c r="BN124" s="15" t="s">
        <v>81</v>
      </c>
      <c r="BO124" s="21"/>
      <c r="BP124" s="22">
        <v>37665</v>
      </c>
      <c r="BQ124" s="22">
        <v>46796</v>
      </c>
      <c r="BR124" s="21">
        <v>9090.92</v>
      </c>
      <c r="BS124" s="21">
        <v>0</v>
      </c>
      <c r="BT124" s="21">
        <v>54.19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45047</v>
      </c>
      <c r="E125" s="8" t="s">
        <v>296</v>
      </c>
      <c r="F125" s="9">
        <v>1</v>
      </c>
      <c r="G125" s="9">
        <v>0</v>
      </c>
      <c r="H125" s="10">
        <v>43777.01</v>
      </c>
      <c r="I125" s="10">
        <v>582.20000000000005</v>
      </c>
      <c r="J125" s="10">
        <v>0</v>
      </c>
      <c r="K125" s="10">
        <v>44359.21</v>
      </c>
      <c r="L125" s="10">
        <v>587.16999999999996</v>
      </c>
      <c r="M125" s="10">
        <v>0</v>
      </c>
      <c r="N125" s="10">
        <v>0</v>
      </c>
      <c r="O125" s="10">
        <v>559.64</v>
      </c>
      <c r="P125" s="10">
        <v>0</v>
      </c>
      <c r="Q125" s="10">
        <v>0</v>
      </c>
      <c r="R125" s="10">
        <v>0</v>
      </c>
      <c r="S125" s="10">
        <v>43799.57</v>
      </c>
      <c r="T125" s="10">
        <v>378.53</v>
      </c>
      <c r="U125" s="10">
        <v>373.56</v>
      </c>
      <c r="V125" s="10">
        <v>0</v>
      </c>
      <c r="W125" s="10">
        <v>378.53</v>
      </c>
      <c r="X125" s="10">
        <v>0</v>
      </c>
      <c r="Y125" s="10">
        <v>0</v>
      </c>
      <c r="Z125" s="10">
        <v>0</v>
      </c>
      <c r="AA125" s="10">
        <v>373.56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89.28</v>
      </c>
      <c r="AK125" s="10">
        <v>0</v>
      </c>
      <c r="AL125" s="10">
        <v>0</v>
      </c>
      <c r="AM125" s="10">
        <v>45.28</v>
      </c>
      <c r="AN125" s="10">
        <v>0</v>
      </c>
      <c r="AO125" s="10">
        <v>56.83</v>
      </c>
      <c r="AP125" s="10">
        <v>86.59</v>
      </c>
      <c r="AQ125" s="10">
        <v>0</v>
      </c>
      <c r="AR125" s="10">
        <v>0</v>
      </c>
      <c r="AS125" s="10">
        <v>3.8549999999999999E-3</v>
      </c>
      <c r="AT125" s="10">
        <v>0</v>
      </c>
      <c r="AU125" s="10">
        <f t="shared" si="1"/>
        <v>1216.1461450000002</v>
      </c>
      <c r="AV125" s="10">
        <v>609.73</v>
      </c>
      <c r="AW125" s="10">
        <v>373.56</v>
      </c>
      <c r="AX125" s="11">
        <v>59</v>
      </c>
      <c r="AY125" s="11">
        <v>300</v>
      </c>
      <c r="AZ125" s="10">
        <v>444901.1973</v>
      </c>
      <c r="BA125" s="10">
        <v>103787.6</v>
      </c>
      <c r="BB125" s="12">
        <v>76</v>
      </c>
      <c r="BC125" s="12">
        <v>32.072880768030103</v>
      </c>
      <c r="BD125" s="12">
        <v>10.24</v>
      </c>
      <c r="BE125" s="12"/>
      <c r="BF125" s="8" t="s">
        <v>75</v>
      </c>
      <c r="BG125" s="5"/>
      <c r="BH125" s="8" t="s">
        <v>293</v>
      </c>
      <c r="BI125" s="8" t="s">
        <v>294</v>
      </c>
      <c r="BJ125" s="8" t="s">
        <v>295</v>
      </c>
      <c r="BK125" s="8" t="s">
        <v>113</v>
      </c>
      <c r="BL125" s="6" t="s">
        <v>80</v>
      </c>
      <c r="BM125" s="12">
        <v>340886.05276891001</v>
      </c>
      <c r="BN125" s="6" t="s">
        <v>81</v>
      </c>
      <c r="BO125" s="12"/>
      <c r="BP125" s="13">
        <v>37665</v>
      </c>
      <c r="BQ125" s="13">
        <v>46796</v>
      </c>
      <c r="BR125" s="12">
        <v>278.08999999999997</v>
      </c>
      <c r="BS125" s="12">
        <v>89.28</v>
      </c>
      <c r="BT125" s="12">
        <v>45.39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45047</v>
      </c>
      <c r="E126" s="17" t="s">
        <v>297</v>
      </c>
      <c r="F126" s="18">
        <v>105</v>
      </c>
      <c r="G126" s="18">
        <v>104</v>
      </c>
      <c r="H126" s="19">
        <v>34967.660000000003</v>
      </c>
      <c r="I126" s="19">
        <v>34032.25</v>
      </c>
      <c r="J126" s="19">
        <v>0</v>
      </c>
      <c r="K126" s="19">
        <v>68999.91</v>
      </c>
      <c r="L126" s="19">
        <v>490.54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68999.91</v>
      </c>
      <c r="T126" s="19">
        <v>48510.35</v>
      </c>
      <c r="U126" s="19">
        <v>296.06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48806.41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34522.79</v>
      </c>
      <c r="AW126" s="19">
        <v>48806.41</v>
      </c>
      <c r="AX126" s="20">
        <v>57</v>
      </c>
      <c r="AY126" s="20">
        <v>300</v>
      </c>
      <c r="AZ126" s="19">
        <v>105430.21</v>
      </c>
      <c r="BA126" s="19">
        <v>85500</v>
      </c>
      <c r="BB126" s="21">
        <v>81</v>
      </c>
      <c r="BC126" s="21">
        <v>65.368335789473704</v>
      </c>
      <c r="BD126" s="21">
        <v>10.16</v>
      </c>
      <c r="BE126" s="21"/>
      <c r="BF126" s="17" t="s">
        <v>75</v>
      </c>
      <c r="BG126" s="14"/>
      <c r="BH126" s="17" t="s">
        <v>95</v>
      </c>
      <c r="BI126" s="17" t="s">
        <v>96</v>
      </c>
      <c r="BJ126" s="17" t="s">
        <v>298</v>
      </c>
      <c r="BK126" s="17" t="s">
        <v>83</v>
      </c>
      <c r="BL126" s="15" t="s">
        <v>80</v>
      </c>
      <c r="BM126" s="21">
        <v>537016.84654232999</v>
      </c>
      <c r="BN126" s="15" t="s">
        <v>81</v>
      </c>
      <c r="BO126" s="21"/>
      <c r="BP126" s="22">
        <v>37599</v>
      </c>
      <c r="BQ126" s="22">
        <v>46730</v>
      </c>
      <c r="BR126" s="21">
        <v>33843.78</v>
      </c>
      <c r="BS126" s="21">
        <v>174</v>
      </c>
      <c r="BT126" s="21">
        <v>44.27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45047</v>
      </c>
      <c r="E127" s="8" t="s">
        <v>299</v>
      </c>
      <c r="F127" s="9">
        <v>0</v>
      </c>
      <c r="G127" s="9">
        <v>0</v>
      </c>
      <c r="H127" s="10">
        <v>41942.06</v>
      </c>
      <c r="I127" s="10">
        <v>0</v>
      </c>
      <c r="J127" s="10">
        <v>0</v>
      </c>
      <c r="K127" s="10">
        <v>41942.06</v>
      </c>
      <c r="L127" s="10">
        <v>429.44</v>
      </c>
      <c r="M127" s="10">
        <v>0</v>
      </c>
      <c r="N127" s="10">
        <v>0</v>
      </c>
      <c r="O127" s="10">
        <v>0</v>
      </c>
      <c r="P127" s="10">
        <v>0</v>
      </c>
      <c r="Q127" s="10">
        <v>304.54000000000002</v>
      </c>
      <c r="R127" s="10">
        <v>0</v>
      </c>
      <c r="S127" s="10">
        <v>41637.519999999997</v>
      </c>
      <c r="T127" s="10">
        <v>0</v>
      </c>
      <c r="U127" s="10">
        <v>343.51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343.51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0.8</v>
      </c>
      <c r="AI127" s="10">
        <v>0.26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305.304102</v>
      </c>
      <c r="AT127" s="10">
        <v>0</v>
      </c>
      <c r="AU127" s="10">
        <f t="shared" si="1"/>
        <v>0.29589800000002242</v>
      </c>
      <c r="AV127" s="10">
        <v>429.44</v>
      </c>
      <c r="AW127" s="10">
        <v>343.51</v>
      </c>
      <c r="AX127" s="11">
        <v>93</v>
      </c>
      <c r="AY127" s="11">
        <v>360</v>
      </c>
      <c r="AZ127" s="10">
        <v>395000.435</v>
      </c>
      <c r="BA127" s="10">
        <v>88825</v>
      </c>
      <c r="BB127" s="12">
        <v>66</v>
      </c>
      <c r="BC127" s="12">
        <v>30.938095356037199</v>
      </c>
      <c r="BD127" s="12">
        <v>9.9</v>
      </c>
      <c r="BE127" s="12"/>
      <c r="BF127" s="8" t="s">
        <v>75</v>
      </c>
      <c r="BG127" s="5"/>
      <c r="BH127" s="8" t="s">
        <v>146</v>
      </c>
      <c r="BI127" s="8" t="s">
        <v>147</v>
      </c>
      <c r="BJ127" s="8" t="s">
        <v>300</v>
      </c>
      <c r="BK127" s="8" t="s">
        <v>79</v>
      </c>
      <c r="BL127" s="6" t="s">
        <v>80</v>
      </c>
      <c r="BM127" s="12">
        <v>324059.11381975998</v>
      </c>
      <c r="BN127" s="6" t="s">
        <v>81</v>
      </c>
      <c r="BO127" s="12"/>
      <c r="BP127" s="13">
        <v>36895</v>
      </c>
      <c r="BQ127" s="13">
        <v>47852</v>
      </c>
      <c r="BR127" s="12">
        <v>248.5</v>
      </c>
      <c r="BS127" s="12">
        <v>148</v>
      </c>
      <c r="BT127" s="12">
        <v>46.72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45047</v>
      </c>
      <c r="E128" s="17" t="s">
        <v>301</v>
      </c>
      <c r="F128" s="18">
        <v>190</v>
      </c>
      <c r="G128" s="18">
        <v>189</v>
      </c>
      <c r="H128" s="19">
        <v>41040.28</v>
      </c>
      <c r="I128" s="19">
        <v>50415.66</v>
      </c>
      <c r="J128" s="19">
        <v>0</v>
      </c>
      <c r="K128" s="19">
        <v>91455.94</v>
      </c>
      <c r="L128" s="19">
        <v>537.73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91455.94</v>
      </c>
      <c r="T128" s="19">
        <v>118422.14</v>
      </c>
      <c r="U128" s="19">
        <v>350.89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118773.03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50953.39</v>
      </c>
      <c r="AW128" s="19">
        <v>118773.03</v>
      </c>
      <c r="AX128" s="20">
        <v>59</v>
      </c>
      <c r="AY128" s="20">
        <v>300</v>
      </c>
      <c r="AZ128" s="19">
        <v>346738.12</v>
      </c>
      <c r="BA128" s="19">
        <v>95850</v>
      </c>
      <c r="BB128" s="21">
        <v>90</v>
      </c>
      <c r="BC128" s="21">
        <v>85.874122065727704</v>
      </c>
      <c r="BD128" s="21">
        <v>10.26</v>
      </c>
      <c r="BE128" s="21"/>
      <c r="BF128" s="17" t="s">
        <v>75</v>
      </c>
      <c r="BG128" s="14"/>
      <c r="BH128" s="17" t="s">
        <v>95</v>
      </c>
      <c r="BI128" s="17" t="s">
        <v>96</v>
      </c>
      <c r="BJ128" s="17" t="s">
        <v>233</v>
      </c>
      <c r="BK128" s="17" t="s">
        <v>83</v>
      </c>
      <c r="BL128" s="15" t="s">
        <v>80</v>
      </c>
      <c r="BM128" s="21">
        <v>711789.05155622005</v>
      </c>
      <c r="BN128" s="15" t="s">
        <v>81</v>
      </c>
      <c r="BO128" s="21"/>
      <c r="BP128" s="22">
        <v>37700</v>
      </c>
      <c r="BQ128" s="22">
        <v>46832</v>
      </c>
      <c r="BR128" s="21">
        <v>43823.23</v>
      </c>
      <c r="BS128" s="21">
        <v>81.290000000000006</v>
      </c>
      <c r="BT128" s="21">
        <v>45.24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45047</v>
      </c>
      <c r="E129" s="8" t="s">
        <v>302</v>
      </c>
      <c r="F129" s="9">
        <v>1</v>
      </c>
      <c r="G129" s="9">
        <v>0</v>
      </c>
      <c r="H129" s="10">
        <v>40925.480000000003</v>
      </c>
      <c r="I129" s="10">
        <v>534.14</v>
      </c>
      <c r="J129" s="10">
        <v>0</v>
      </c>
      <c r="K129" s="10">
        <v>41459.620000000003</v>
      </c>
      <c r="L129" s="10">
        <v>538.71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41459.620000000003</v>
      </c>
      <c r="T129" s="10">
        <v>354.48</v>
      </c>
      <c r="U129" s="10">
        <v>349.91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704.39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1072.8499999999999</v>
      </c>
      <c r="AW129" s="10">
        <v>704.39</v>
      </c>
      <c r="AX129" s="11">
        <v>59</v>
      </c>
      <c r="AY129" s="11">
        <v>300</v>
      </c>
      <c r="AZ129" s="10">
        <v>346738.12</v>
      </c>
      <c r="BA129" s="10">
        <v>95850</v>
      </c>
      <c r="BB129" s="12">
        <v>90</v>
      </c>
      <c r="BC129" s="12">
        <v>38.929220657277</v>
      </c>
      <c r="BD129" s="12">
        <v>10.26</v>
      </c>
      <c r="BE129" s="12"/>
      <c r="BF129" s="8" t="s">
        <v>75</v>
      </c>
      <c r="BG129" s="5"/>
      <c r="BH129" s="8" t="s">
        <v>95</v>
      </c>
      <c r="BI129" s="8" t="s">
        <v>96</v>
      </c>
      <c r="BJ129" s="8" t="s">
        <v>233</v>
      </c>
      <c r="BK129" s="8" t="s">
        <v>113</v>
      </c>
      <c r="BL129" s="6" t="s">
        <v>80</v>
      </c>
      <c r="BM129" s="12">
        <v>322674.54249205999</v>
      </c>
      <c r="BN129" s="6" t="s">
        <v>81</v>
      </c>
      <c r="BO129" s="12"/>
      <c r="BP129" s="13">
        <v>37700</v>
      </c>
      <c r="BQ129" s="13">
        <v>46832</v>
      </c>
      <c r="BR129" s="12">
        <v>472.84</v>
      </c>
      <c r="BS129" s="12">
        <v>81.290000000000006</v>
      </c>
      <c r="BT129" s="12">
        <v>45.24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45047</v>
      </c>
      <c r="E130" s="17" t="s">
        <v>303</v>
      </c>
      <c r="F130" s="18">
        <v>0</v>
      </c>
      <c r="G130" s="18">
        <v>0</v>
      </c>
      <c r="H130" s="19">
        <v>52850.96</v>
      </c>
      <c r="I130" s="19">
        <v>0</v>
      </c>
      <c r="J130" s="19">
        <v>0</v>
      </c>
      <c r="K130" s="19">
        <v>52850.96</v>
      </c>
      <c r="L130" s="19">
        <v>693.8</v>
      </c>
      <c r="M130" s="19">
        <v>0</v>
      </c>
      <c r="N130" s="19">
        <v>0</v>
      </c>
      <c r="O130" s="19">
        <v>0</v>
      </c>
      <c r="P130" s="19">
        <v>693.8</v>
      </c>
      <c r="Q130" s="19">
        <v>0</v>
      </c>
      <c r="R130" s="19">
        <v>0</v>
      </c>
      <c r="S130" s="19">
        <v>52157.16</v>
      </c>
      <c r="T130" s="19">
        <v>0</v>
      </c>
      <c r="U130" s="19">
        <v>450.99</v>
      </c>
      <c r="V130" s="19">
        <v>0</v>
      </c>
      <c r="W130" s="19">
        <v>0</v>
      </c>
      <c r="X130" s="19">
        <v>450.99</v>
      </c>
      <c r="Y130" s="19">
        <v>0</v>
      </c>
      <c r="Z130" s="19">
        <v>0</v>
      </c>
      <c r="AA130" s="19">
        <v>0</v>
      </c>
      <c r="AB130" s="19">
        <v>106.38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67.709999999999994</v>
      </c>
      <c r="AI130" s="19">
        <v>103.3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8.9940000000000003E-3</v>
      </c>
      <c r="AT130" s="19">
        <v>0</v>
      </c>
      <c r="AU130" s="19">
        <f t="shared" si="1"/>
        <v>1422.1710059999998</v>
      </c>
      <c r="AV130" s="19">
        <v>0</v>
      </c>
      <c r="AW130" s="19">
        <v>0</v>
      </c>
      <c r="AX130" s="20">
        <v>59</v>
      </c>
      <c r="AY130" s="20">
        <v>300</v>
      </c>
      <c r="AZ130" s="19">
        <v>445999.7513</v>
      </c>
      <c r="BA130" s="19">
        <v>123671.25</v>
      </c>
      <c r="BB130" s="21">
        <v>90</v>
      </c>
      <c r="BC130" s="21">
        <v>37.956634221777499</v>
      </c>
      <c r="BD130" s="21">
        <v>10.24</v>
      </c>
      <c r="BE130" s="21"/>
      <c r="BF130" s="17" t="s">
        <v>75</v>
      </c>
      <c r="BG130" s="14"/>
      <c r="BH130" s="17" t="s">
        <v>172</v>
      </c>
      <c r="BI130" s="17" t="s">
        <v>304</v>
      </c>
      <c r="BJ130" s="17" t="s">
        <v>305</v>
      </c>
      <c r="BK130" s="17" t="s">
        <v>79</v>
      </c>
      <c r="BL130" s="15" t="s">
        <v>80</v>
      </c>
      <c r="BM130" s="21">
        <v>405932.03074908</v>
      </c>
      <c r="BN130" s="15" t="s">
        <v>81</v>
      </c>
      <c r="BO130" s="21"/>
      <c r="BP130" s="22">
        <v>37671</v>
      </c>
      <c r="BQ130" s="22">
        <v>46802</v>
      </c>
      <c r="BR130" s="21">
        <v>0</v>
      </c>
      <c r="BS130" s="21">
        <v>106.38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45047</v>
      </c>
      <c r="E131" s="8" t="s">
        <v>306</v>
      </c>
      <c r="F131" s="9">
        <v>0</v>
      </c>
      <c r="G131" s="9">
        <v>0</v>
      </c>
      <c r="H131" s="10">
        <v>126683.33</v>
      </c>
      <c r="I131" s="10">
        <v>0</v>
      </c>
      <c r="J131" s="10">
        <v>0</v>
      </c>
      <c r="K131" s="10">
        <v>126683.33</v>
      </c>
      <c r="L131" s="10">
        <v>1637.06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126683.33</v>
      </c>
      <c r="T131" s="10">
        <v>0</v>
      </c>
      <c r="U131" s="10">
        <v>1076.81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1076.81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0.12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0.119493</v>
      </c>
      <c r="AT131" s="10">
        <v>0</v>
      </c>
      <c r="AU131" s="10">
        <f t="shared" ref="AU131:AU194" si="2">SUM(AB131:AR131,W131:Y131,O131:R131)-J131-AS131-AT131</f>
        <v>5.0699999999999357E-4</v>
      </c>
      <c r="AV131" s="10">
        <v>1637.06</v>
      </c>
      <c r="AW131" s="10">
        <v>1076.81</v>
      </c>
      <c r="AX131" s="11">
        <v>60</v>
      </c>
      <c r="AY131" s="11">
        <v>300</v>
      </c>
      <c r="AZ131" s="10">
        <v>923173.44</v>
      </c>
      <c r="BA131" s="10">
        <v>294079.11</v>
      </c>
      <c r="BB131" s="12">
        <v>85</v>
      </c>
      <c r="BC131" s="12">
        <v>36.616280054710501</v>
      </c>
      <c r="BD131" s="12">
        <v>10.199999999999999</v>
      </c>
      <c r="BE131" s="12"/>
      <c r="BF131" s="8" t="s">
        <v>75</v>
      </c>
      <c r="BG131" s="5"/>
      <c r="BH131" s="8" t="s">
        <v>255</v>
      </c>
      <c r="BI131" s="8" t="s">
        <v>307</v>
      </c>
      <c r="BJ131" s="8" t="s">
        <v>308</v>
      </c>
      <c r="BK131" s="8" t="s">
        <v>79</v>
      </c>
      <c r="BL131" s="6" t="s">
        <v>80</v>
      </c>
      <c r="BM131" s="12">
        <v>985959.00177378999</v>
      </c>
      <c r="BN131" s="6" t="s">
        <v>81</v>
      </c>
      <c r="BO131" s="12"/>
      <c r="BP131" s="13">
        <v>37715</v>
      </c>
      <c r="BQ131" s="13">
        <v>46847</v>
      </c>
      <c r="BR131" s="12">
        <v>668.16</v>
      </c>
      <c r="BS131" s="12">
        <v>261.92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45047</v>
      </c>
      <c r="E132" s="17" t="s">
        <v>309</v>
      </c>
      <c r="F132" s="18">
        <v>55</v>
      </c>
      <c r="G132" s="18">
        <v>54</v>
      </c>
      <c r="H132" s="19">
        <v>59759.96</v>
      </c>
      <c r="I132" s="19">
        <v>14564.99</v>
      </c>
      <c r="J132" s="19">
        <v>0</v>
      </c>
      <c r="K132" s="19">
        <v>74324.95</v>
      </c>
      <c r="L132" s="19">
        <v>333.34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74324.95</v>
      </c>
      <c r="T132" s="19">
        <v>31980.42</v>
      </c>
      <c r="U132" s="19">
        <v>512.94000000000005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32493.360000000001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14898.33</v>
      </c>
      <c r="AW132" s="19">
        <v>32493.360000000001</v>
      </c>
      <c r="AX132" s="20">
        <v>110</v>
      </c>
      <c r="AY132" s="20">
        <v>360</v>
      </c>
      <c r="AZ132" s="19">
        <v>325388.96500000003</v>
      </c>
      <c r="BA132" s="19">
        <v>94050</v>
      </c>
      <c r="BB132" s="21">
        <v>90</v>
      </c>
      <c r="BC132" s="21">
        <v>71.124354066985703</v>
      </c>
      <c r="BD132" s="21">
        <v>10.3</v>
      </c>
      <c r="BE132" s="21"/>
      <c r="BF132" s="17" t="s">
        <v>75</v>
      </c>
      <c r="BG132" s="14"/>
      <c r="BH132" s="17" t="s">
        <v>91</v>
      </c>
      <c r="BI132" s="17" t="s">
        <v>92</v>
      </c>
      <c r="BJ132" s="17" t="s">
        <v>109</v>
      </c>
      <c r="BK132" s="17" t="s">
        <v>83</v>
      </c>
      <c r="BL132" s="15" t="s">
        <v>80</v>
      </c>
      <c r="BM132" s="21">
        <v>578460.90333184996</v>
      </c>
      <c r="BN132" s="15" t="s">
        <v>81</v>
      </c>
      <c r="BO132" s="21"/>
      <c r="BP132" s="22">
        <v>37400</v>
      </c>
      <c r="BQ132" s="22">
        <v>48358</v>
      </c>
      <c r="BR132" s="21">
        <v>20253.599999999999</v>
      </c>
      <c r="BS132" s="21">
        <v>195.42</v>
      </c>
      <c r="BT132" s="21">
        <v>45.68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45047</v>
      </c>
      <c r="E133" s="8" t="s">
        <v>310</v>
      </c>
      <c r="F133" s="9">
        <v>0</v>
      </c>
      <c r="G133" s="9">
        <v>0</v>
      </c>
      <c r="H133" s="10">
        <v>53098.93</v>
      </c>
      <c r="I133" s="10">
        <v>0</v>
      </c>
      <c r="J133" s="10">
        <v>0</v>
      </c>
      <c r="K133" s="10">
        <v>53098.93</v>
      </c>
      <c r="L133" s="10">
        <v>343.5</v>
      </c>
      <c r="M133" s="10">
        <v>0</v>
      </c>
      <c r="N133" s="10">
        <v>0</v>
      </c>
      <c r="O133" s="10">
        <v>0</v>
      </c>
      <c r="P133" s="10">
        <v>343.5</v>
      </c>
      <c r="Q133" s="10">
        <v>0</v>
      </c>
      <c r="R133" s="10">
        <v>0</v>
      </c>
      <c r="S133" s="10">
        <v>52755.43</v>
      </c>
      <c r="T133" s="10">
        <v>0</v>
      </c>
      <c r="U133" s="10">
        <v>455.77</v>
      </c>
      <c r="V133" s="10">
        <v>0</v>
      </c>
      <c r="W133" s="10">
        <v>0</v>
      </c>
      <c r="X133" s="10">
        <v>455.77</v>
      </c>
      <c r="Y133" s="10">
        <v>0</v>
      </c>
      <c r="Z133" s="10">
        <v>0</v>
      </c>
      <c r="AA133" s="10">
        <v>0</v>
      </c>
      <c r="AB133" s="10">
        <v>193.65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111.33</v>
      </c>
      <c r="AI133" s="10">
        <v>19.48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2.3E-2</v>
      </c>
      <c r="AR133" s="10">
        <v>0</v>
      </c>
      <c r="AS133" s="10">
        <v>0</v>
      </c>
      <c r="AT133" s="10">
        <v>0</v>
      </c>
      <c r="AU133" s="10">
        <f t="shared" si="2"/>
        <v>1123.7530000000002</v>
      </c>
      <c r="AV133" s="10">
        <v>0</v>
      </c>
      <c r="AW133" s="10">
        <v>0</v>
      </c>
      <c r="AX133" s="11">
        <v>109</v>
      </c>
      <c r="AY133" s="11">
        <v>360</v>
      </c>
      <c r="AZ133" s="10">
        <v>358921.35230000003</v>
      </c>
      <c r="BA133" s="10">
        <v>88825</v>
      </c>
      <c r="BB133" s="12">
        <v>77</v>
      </c>
      <c r="BC133" s="12">
        <v>45.732261300309602</v>
      </c>
      <c r="BD133" s="12">
        <v>10.3</v>
      </c>
      <c r="BE133" s="12"/>
      <c r="BF133" s="8" t="s">
        <v>75</v>
      </c>
      <c r="BG133" s="5"/>
      <c r="BH133" s="8" t="s">
        <v>146</v>
      </c>
      <c r="BI133" s="8" t="s">
        <v>147</v>
      </c>
      <c r="BJ133" s="8" t="s">
        <v>247</v>
      </c>
      <c r="BK133" s="8" t="s">
        <v>79</v>
      </c>
      <c r="BL133" s="6" t="s">
        <v>80</v>
      </c>
      <c r="BM133" s="12">
        <v>410588.28419609001</v>
      </c>
      <c r="BN133" s="6" t="s">
        <v>81</v>
      </c>
      <c r="BO133" s="12"/>
      <c r="BP133" s="13">
        <v>37393</v>
      </c>
      <c r="BQ133" s="13">
        <v>48351</v>
      </c>
      <c r="BR133" s="12">
        <v>0</v>
      </c>
      <c r="BS133" s="12">
        <v>193.65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45047</v>
      </c>
      <c r="E134" s="17" t="s">
        <v>311</v>
      </c>
      <c r="F134" s="18">
        <v>2</v>
      </c>
      <c r="G134" s="18">
        <v>2</v>
      </c>
      <c r="H134" s="19">
        <v>60090.07</v>
      </c>
      <c r="I134" s="19">
        <v>850.73</v>
      </c>
      <c r="J134" s="19">
        <v>0</v>
      </c>
      <c r="K134" s="19">
        <v>60940.800000000003</v>
      </c>
      <c r="L134" s="19">
        <v>330.51</v>
      </c>
      <c r="M134" s="19">
        <v>0</v>
      </c>
      <c r="N134" s="19">
        <v>0</v>
      </c>
      <c r="O134" s="19">
        <v>293.67</v>
      </c>
      <c r="P134" s="19">
        <v>0</v>
      </c>
      <c r="Q134" s="19">
        <v>0</v>
      </c>
      <c r="R134" s="19">
        <v>0</v>
      </c>
      <c r="S134" s="19">
        <v>60647.13</v>
      </c>
      <c r="T134" s="19">
        <v>1039.96</v>
      </c>
      <c r="U134" s="19">
        <v>515.77</v>
      </c>
      <c r="V134" s="19">
        <v>0</v>
      </c>
      <c r="W134" s="19">
        <v>521.37</v>
      </c>
      <c r="X134" s="19">
        <v>0</v>
      </c>
      <c r="Y134" s="19">
        <v>0</v>
      </c>
      <c r="Z134" s="19">
        <v>0</v>
      </c>
      <c r="AA134" s="19">
        <v>1034.3599999999999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189.75</v>
      </c>
      <c r="AK134" s="19">
        <v>0</v>
      </c>
      <c r="AL134" s="19">
        <v>0</v>
      </c>
      <c r="AM134" s="19">
        <v>45.61</v>
      </c>
      <c r="AN134" s="19">
        <v>0</v>
      </c>
      <c r="AO134" s="19">
        <v>116.5</v>
      </c>
      <c r="AP134" s="19">
        <v>23.26</v>
      </c>
      <c r="AQ134" s="19">
        <v>0</v>
      </c>
      <c r="AR134" s="19">
        <v>0</v>
      </c>
      <c r="AS134" s="19">
        <v>1159.413959</v>
      </c>
      <c r="AT134" s="19">
        <v>0</v>
      </c>
      <c r="AU134" s="19">
        <f t="shared" si="2"/>
        <v>30.746041000000105</v>
      </c>
      <c r="AV134" s="19">
        <v>887.57</v>
      </c>
      <c r="AW134" s="19">
        <v>1034.3599999999999</v>
      </c>
      <c r="AX134" s="20">
        <v>111</v>
      </c>
      <c r="AY134" s="20">
        <v>360</v>
      </c>
      <c r="AZ134" s="19">
        <v>432000.56410000002</v>
      </c>
      <c r="BA134" s="19">
        <v>94050</v>
      </c>
      <c r="BB134" s="21">
        <v>68</v>
      </c>
      <c r="BC134" s="21">
        <v>43.849067942583702</v>
      </c>
      <c r="BD134" s="21">
        <v>10.3</v>
      </c>
      <c r="BE134" s="21"/>
      <c r="BF134" s="17" t="s">
        <v>75</v>
      </c>
      <c r="BG134" s="14"/>
      <c r="BH134" s="17" t="s">
        <v>146</v>
      </c>
      <c r="BI134" s="17" t="s">
        <v>147</v>
      </c>
      <c r="BJ134" s="17" t="s">
        <v>312</v>
      </c>
      <c r="BK134" s="17" t="s">
        <v>113</v>
      </c>
      <c r="BL134" s="15" t="s">
        <v>80</v>
      </c>
      <c r="BM134" s="21">
        <v>472008.30413319002</v>
      </c>
      <c r="BN134" s="15" t="s">
        <v>81</v>
      </c>
      <c r="BO134" s="21"/>
      <c r="BP134" s="22">
        <v>37411</v>
      </c>
      <c r="BQ134" s="22">
        <v>48369</v>
      </c>
      <c r="BR134" s="21">
        <v>750.24</v>
      </c>
      <c r="BS134" s="21">
        <v>189.75</v>
      </c>
      <c r="BT134" s="21">
        <v>45.61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45047</v>
      </c>
      <c r="E135" s="8" t="s">
        <v>313</v>
      </c>
      <c r="F135" s="9">
        <v>160</v>
      </c>
      <c r="G135" s="9">
        <v>159</v>
      </c>
      <c r="H135" s="10">
        <v>116396.63</v>
      </c>
      <c r="I135" s="10">
        <v>133713.1</v>
      </c>
      <c r="J135" s="10">
        <v>0</v>
      </c>
      <c r="K135" s="10">
        <v>250109.73</v>
      </c>
      <c r="L135" s="10">
        <v>1574.58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250109.73</v>
      </c>
      <c r="T135" s="10">
        <v>283138.59999999998</v>
      </c>
      <c r="U135" s="10">
        <v>1040.78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284179.38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135287.67999999999</v>
      </c>
      <c r="AW135" s="10">
        <v>284179.38</v>
      </c>
      <c r="AX135" s="11">
        <v>57</v>
      </c>
      <c r="AY135" s="11">
        <v>300</v>
      </c>
      <c r="AZ135" s="10">
        <v>854638.53</v>
      </c>
      <c r="BA135" s="10">
        <v>272247.15000000002</v>
      </c>
      <c r="BB135" s="12">
        <v>80</v>
      </c>
      <c r="BC135" s="12">
        <v>73.494904905340604</v>
      </c>
      <c r="BD135" s="12">
        <v>10.73</v>
      </c>
      <c r="BE135" s="12"/>
      <c r="BF135" s="8" t="s">
        <v>75</v>
      </c>
      <c r="BG135" s="5"/>
      <c r="BH135" s="8" t="s">
        <v>146</v>
      </c>
      <c r="BI135" s="8" t="s">
        <v>147</v>
      </c>
      <c r="BJ135" s="8" t="s">
        <v>314</v>
      </c>
      <c r="BK135" s="8" t="s">
        <v>83</v>
      </c>
      <c r="BL135" s="6" t="s">
        <v>80</v>
      </c>
      <c r="BM135" s="12">
        <v>1946569.7635569901</v>
      </c>
      <c r="BN135" s="6" t="s">
        <v>81</v>
      </c>
      <c r="BO135" s="12"/>
      <c r="BP135" s="13">
        <v>37638</v>
      </c>
      <c r="BQ135" s="13">
        <v>46769</v>
      </c>
      <c r="BR135" s="12">
        <v>136216.26999999999</v>
      </c>
      <c r="BS135" s="12">
        <v>445</v>
      </c>
      <c r="BT135" s="12">
        <v>45.57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45047</v>
      </c>
      <c r="E136" s="17" t="s">
        <v>315</v>
      </c>
      <c r="F136" s="18">
        <v>143</v>
      </c>
      <c r="G136" s="18">
        <v>142</v>
      </c>
      <c r="H136" s="19">
        <v>49651.09</v>
      </c>
      <c r="I136" s="19">
        <v>54016.51</v>
      </c>
      <c r="J136" s="19">
        <v>0</v>
      </c>
      <c r="K136" s="19">
        <v>103667.6</v>
      </c>
      <c r="L136" s="19">
        <v>652.55999999999995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103667.6</v>
      </c>
      <c r="T136" s="19">
        <v>99192.22</v>
      </c>
      <c r="U136" s="19">
        <v>419.97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99612.19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54669.07</v>
      </c>
      <c r="AW136" s="19">
        <v>99612.19</v>
      </c>
      <c r="AX136" s="20">
        <v>59</v>
      </c>
      <c r="AY136" s="20">
        <v>300</v>
      </c>
      <c r="AZ136" s="19">
        <v>542947.60120000003</v>
      </c>
      <c r="BA136" s="19">
        <v>116668.3</v>
      </c>
      <c r="BB136" s="21">
        <v>70</v>
      </c>
      <c r="BC136" s="21">
        <v>62.199689204351102</v>
      </c>
      <c r="BD136" s="21">
        <v>10.15</v>
      </c>
      <c r="BE136" s="21"/>
      <c r="BF136" s="17" t="s">
        <v>75</v>
      </c>
      <c r="BG136" s="14"/>
      <c r="BH136" s="17" t="s">
        <v>146</v>
      </c>
      <c r="BI136" s="17" t="s">
        <v>147</v>
      </c>
      <c r="BJ136" s="17" t="s">
        <v>316</v>
      </c>
      <c r="BK136" s="17" t="s">
        <v>83</v>
      </c>
      <c r="BL136" s="15" t="s">
        <v>80</v>
      </c>
      <c r="BM136" s="21">
        <v>806830.72833880002</v>
      </c>
      <c r="BN136" s="15" t="s">
        <v>81</v>
      </c>
      <c r="BO136" s="21"/>
      <c r="BP136" s="22">
        <v>37704</v>
      </c>
      <c r="BQ136" s="22">
        <v>46836</v>
      </c>
      <c r="BR136" s="21">
        <v>42012.68</v>
      </c>
      <c r="BS136" s="21">
        <v>108.05</v>
      </c>
      <c r="BT136" s="21">
        <v>45.21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45047</v>
      </c>
      <c r="E137" s="8" t="s">
        <v>317</v>
      </c>
      <c r="F137" s="9">
        <v>0</v>
      </c>
      <c r="G137" s="9">
        <v>0</v>
      </c>
      <c r="H137" s="10">
        <v>41886.5</v>
      </c>
      <c r="I137" s="10">
        <v>0</v>
      </c>
      <c r="J137" s="10">
        <v>0</v>
      </c>
      <c r="K137" s="10">
        <v>41886.5</v>
      </c>
      <c r="L137" s="10">
        <v>348.36</v>
      </c>
      <c r="M137" s="10">
        <v>0</v>
      </c>
      <c r="N137" s="10">
        <v>0</v>
      </c>
      <c r="O137" s="10">
        <v>0</v>
      </c>
      <c r="P137" s="10">
        <v>348.36</v>
      </c>
      <c r="Q137" s="10">
        <v>0</v>
      </c>
      <c r="R137" s="10">
        <v>0</v>
      </c>
      <c r="S137" s="10">
        <v>41538.14</v>
      </c>
      <c r="T137" s="10">
        <v>0</v>
      </c>
      <c r="U137" s="10">
        <v>352.54</v>
      </c>
      <c r="V137" s="10">
        <v>0</v>
      </c>
      <c r="W137" s="10">
        <v>0</v>
      </c>
      <c r="X137" s="10">
        <v>352.54</v>
      </c>
      <c r="Y137" s="10">
        <v>0</v>
      </c>
      <c r="Z137" s="10">
        <v>0</v>
      </c>
      <c r="AA137" s="10">
        <v>0</v>
      </c>
      <c r="AB137" s="10">
        <v>106.08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94.15</v>
      </c>
      <c r="AI137" s="10">
        <v>49.28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0.495</v>
      </c>
      <c r="AR137" s="10">
        <v>0</v>
      </c>
      <c r="AS137" s="10">
        <v>0</v>
      </c>
      <c r="AT137" s="10">
        <v>0</v>
      </c>
      <c r="AU137" s="10">
        <f t="shared" si="2"/>
        <v>950.90500000000009</v>
      </c>
      <c r="AV137" s="10">
        <v>0</v>
      </c>
      <c r="AW137" s="10">
        <v>0</v>
      </c>
      <c r="AX137" s="11">
        <v>85</v>
      </c>
      <c r="AY137" s="11">
        <v>360</v>
      </c>
      <c r="AZ137" s="10">
        <v>244810.984</v>
      </c>
      <c r="BA137" s="10">
        <v>79200</v>
      </c>
      <c r="BB137" s="12">
        <v>90</v>
      </c>
      <c r="BC137" s="12">
        <v>47.2024318181818</v>
      </c>
      <c r="BD137" s="12">
        <v>10.1</v>
      </c>
      <c r="BE137" s="12"/>
      <c r="BF137" s="8" t="s">
        <v>75</v>
      </c>
      <c r="BG137" s="5"/>
      <c r="BH137" s="8" t="s">
        <v>91</v>
      </c>
      <c r="BI137" s="8" t="s">
        <v>92</v>
      </c>
      <c r="BJ137" s="8" t="s">
        <v>106</v>
      </c>
      <c r="BK137" s="8" t="s">
        <v>79</v>
      </c>
      <c r="BL137" s="6" t="s">
        <v>80</v>
      </c>
      <c r="BM137" s="12">
        <v>323285.65289482003</v>
      </c>
      <c r="BN137" s="6" t="s">
        <v>81</v>
      </c>
      <c r="BO137" s="12"/>
      <c r="BP137" s="13">
        <v>36669</v>
      </c>
      <c r="BQ137" s="13">
        <v>47626</v>
      </c>
      <c r="BR137" s="12">
        <v>0</v>
      </c>
      <c r="BS137" s="12">
        <v>106.08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45047</v>
      </c>
      <c r="E138" s="17" t="s">
        <v>318</v>
      </c>
      <c r="F138" s="18">
        <v>176</v>
      </c>
      <c r="G138" s="18">
        <v>175</v>
      </c>
      <c r="H138" s="19">
        <v>42768.11</v>
      </c>
      <c r="I138" s="19">
        <v>31241.25</v>
      </c>
      <c r="J138" s="19">
        <v>0</v>
      </c>
      <c r="K138" s="19">
        <v>74009.36</v>
      </c>
      <c r="L138" s="19">
        <v>340.94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74009.36</v>
      </c>
      <c r="T138" s="19">
        <v>91741.28</v>
      </c>
      <c r="U138" s="19">
        <v>359.96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92101.24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31582.19</v>
      </c>
      <c r="AW138" s="19">
        <v>92101.24</v>
      </c>
      <c r="AX138" s="20">
        <v>86</v>
      </c>
      <c r="AY138" s="20">
        <v>360</v>
      </c>
      <c r="AZ138" s="19">
        <v>245403.04800000001</v>
      </c>
      <c r="BA138" s="19">
        <v>79200</v>
      </c>
      <c r="BB138" s="21">
        <v>90</v>
      </c>
      <c r="BC138" s="21">
        <v>84.101545454545501</v>
      </c>
      <c r="BD138" s="21">
        <v>10.1</v>
      </c>
      <c r="BE138" s="21"/>
      <c r="BF138" s="17" t="s">
        <v>75</v>
      </c>
      <c r="BG138" s="14"/>
      <c r="BH138" s="17" t="s">
        <v>91</v>
      </c>
      <c r="BI138" s="17" t="s">
        <v>92</v>
      </c>
      <c r="BJ138" s="17" t="s">
        <v>106</v>
      </c>
      <c r="BK138" s="17" t="s">
        <v>83</v>
      </c>
      <c r="BL138" s="15" t="s">
        <v>80</v>
      </c>
      <c r="BM138" s="21">
        <v>576004.70959768002</v>
      </c>
      <c r="BN138" s="15" t="s">
        <v>81</v>
      </c>
      <c r="BO138" s="21"/>
      <c r="BP138" s="22">
        <v>36691</v>
      </c>
      <c r="BQ138" s="22">
        <v>47648</v>
      </c>
      <c r="BR138" s="21">
        <v>46816.77</v>
      </c>
      <c r="BS138" s="21">
        <v>106.06</v>
      </c>
      <c r="BT138" s="21">
        <v>45.86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45047</v>
      </c>
      <c r="E139" s="8" t="s">
        <v>319</v>
      </c>
      <c r="F139" s="9">
        <v>1</v>
      </c>
      <c r="G139" s="9">
        <v>1</v>
      </c>
      <c r="H139" s="10">
        <v>42656.480000000003</v>
      </c>
      <c r="I139" s="10">
        <v>551.05999999999995</v>
      </c>
      <c r="J139" s="10">
        <v>0</v>
      </c>
      <c r="K139" s="10">
        <v>43207.54</v>
      </c>
      <c r="L139" s="10">
        <v>341.87</v>
      </c>
      <c r="M139" s="10">
        <v>0</v>
      </c>
      <c r="N139" s="10">
        <v>0</v>
      </c>
      <c r="O139" s="10">
        <v>270.27999999999997</v>
      </c>
      <c r="P139" s="10">
        <v>0</v>
      </c>
      <c r="Q139" s="10">
        <v>0</v>
      </c>
      <c r="R139" s="10">
        <v>0</v>
      </c>
      <c r="S139" s="10">
        <v>42937.26</v>
      </c>
      <c r="T139" s="10">
        <v>361.88</v>
      </c>
      <c r="U139" s="10">
        <v>359.03</v>
      </c>
      <c r="V139" s="10">
        <v>0</v>
      </c>
      <c r="W139" s="10">
        <v>361.88</v>
      </c>
      <c r="X139" s="10">
        <v>0</v>
      </c>
      <c r="Y139" s="10">
        <v>0</v>
      </c>
      <c r="Z139" s="10">
        <v>0</v>
      </c>
      <c r="AA139" s="10">
        <v>359.03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106.06</v>
      </c>
      <c r="AK139" s="10">
        <v>0</v>
      </c>
      <c r="AL139" s="10">
        <v>0</v>
      </c>
      <c r="AM139" s="10">
        <v>0</v>
      </c>
      <c r="AN139" s="10">
        <v>0</v>
      </c>
      <c r="AO139" s="10">
        <v>94.15</v>
      </c>
      <c r="AP139" s="10">
        <v>49.07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881.43999999999994</v>
      </c>
      <c r="AV139" s="10">
        <v>622.65</v>
      </c>
      <c r="AW139" s="10">
        <v>359.03</v>
      </c>
      <c r="AX139" s="11">
        <v>86</v>
      </c>
      <c r="AY139" s="11">
        <v>360</v>
      </c>
      <c r="AZ139" s="10">
        <v>245940.728</v>
      </c>
      <c r="BA139" s="10">
        <v>79200</v>
      </c>
      <c r="BB139" s="12">
        <v>90</v>
      </c>
      <c r="BC139" s="12">
        <v>48.792340909090903</v>
      </c>
      <c r="BD139" s="12">
        <v>10.1</v>
      </c>
      <c r="BE139" s="12"/>
      <c r="BF139" s="8" t="s">
        <v>75</v>
      </c>
      <c r="BG139" s="5"/>
      <c r="BH139" s="8" t="s">
        <v>91</v>
      </c>
      <c r="BI139" s="8" t="s">
        <v>92</v>
      </c>
      <c r="BJ139" s="8" t="s">
        <v>106</v>
      </c>
      <c r="BK139" s="8" t="s">
        <v>113</v>
      </c>
      <c r="BL139" s="6" t="s">
        <v>80</v>
      </c>
      <c r="BM139" s="12">
        <v>334174.81217538001</v>
      </c>
      <c r="BN139" s="6" t="s">
        <v>81</v>
      </c>
      <c r="BO139" s="12"/>
      <c r="BP139" s="13">
        <v>36705</v>
      </c>
      <c r="BQ139" s="13">
        <v>47662</v>
      </c>
      <c r="BR139" s="12">
        <v>295.04000000000002</v>
      </c>
      <c r="BS139" s="12">
        <v>106.06</v>
      </c>
      <c r="BT139" s="12">
        <v>45.76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45047</v>
      </c>
      <c r="E140" s="17" t="s">
        <v>320</v>
      </c>
      <c r="F140" s="18">
        <v>138</v>
      </c>
      <c r="G140" s="18">
        <v>137</v>
      </c>
      <c r="H140" s="19">
        <v>47058.73</v>
      </c>
      <c r="I140" s="19">
        <v>31829.74</v>
      </c>
      <c r="J140" s="19">
        <v>0</v>
      </c>
      <c r="K140" s="19">
        <v>78888.47</v>
      </c>
      <c r="L140" s="19">
        <v>392.66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78888.47</v>
      </c>
      <c r="T140" s="19">
        <v>77557.34</v>
      </c>
      <c r="U140" s="19">
        <v>400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77957.34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32222.400000000001</v>
      </c>
      <c r="AW140" s="19">
        <v>77957.34</v>
      </c>
      <c r="AX140" s="20">
        <v>83</v>
      </c>
      <c r="AY140" s="20">
        <v>360</v>
      </c>
      <c r="AZ140" s="19">
        <v>286767.9595</v>
      </c>
      <c r="BA140" s="19">
        <v>88825</v>
      </c>
      <c r="BB140" s="21">
        <v>85</v>
      </c>
      <c r="BC140" s="21">
        <v>75.491358851674605</v>
      </c>
      <c r="BD140" s="21">
        <v>10.199999999999999</v>
      </c>
      <c r="BE140" s="21"/>
      <c r="BF140" s="17" t="s">
        <v>75</v>
      </c>
      <c r="BG140" s="14"/>
      <c r="BH140" s="17" t="s">
        <v>91</v>
      </c>
      <c r="BI140" s="17" t="s">
        <v>92</v>
      </c>
      <c r="BJ140" s="17" t="s">
        <v>106</v>
      </c>
      <c r="BK140" s="17" t="s">
        <v>83</v>
      </c>
      <c r="BL140" s="15" t="s">
        <v>80</v>
      </c>
      <c r="BM140" s="21">
        <v>613978.15428960999</v>
      </c>
      <c r="BN140" s="15" t="s">
        <v>81</v>
      </c>
      <c r="BO140" s="21"/>
      <c r="BP140" s="22">
        <v>36594</v>
      </c>
      <c r="BQ140" s="22">
        <v>47551</v>
      </c>
      <c r="BR140" s="21">
        <v>43424.77</v>
      </c>
      <c r="BS140" s="21">
        <v>125.17</v>
      </c>
      <c r="BT140" s="21">
        <v>46.6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45047</v>
      </c>
      <c r="E141" s="8" t="s">
        <v>321</v>
      </c>
      <c r="F141" s="9">
        <v>7</v>
      </c>
      <c r="G141" s="9">
        <v>6</v>
      </c>
      <c r="H141" s="10">
        <v>47553.11</v>
      </c>
      <c r="I141" s="10">
        <v>2446.39</v>
      </c>
      <c r="J141" s="10">
        <v>0</v>
      </c>
      <c r="K141" s="10">
        <v>49999.5</v>
      </c>
      <c r="L141" s="10">
        <v>388.46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49999.5</v>
      </c>
      <c r="T141" s="10">
        <v>2493.0100000000002</v>
      </c>
      <c r="U141" s="10">
        <v>404.2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2897.21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2834.85</v>
      </c>
      <c r="AW141" s="10">
        <v>2897.21</v>
      </c>
      <c r="AX141" s="11">
        <v>88</v>
      </c>
      <c r="AY141" s="11">
        <v>360</v>
      </c>
      <c r="AZ141" s="10">
        <v>294805.47249999997</v>
      </c>
      <c r="BA141" s="10">
        <v>88825</v>
      </c>
      <c r="BB141" s="12">
        <v>85</v>
      </c>
      <c r="BC141" s="12">
        <v>47.846411483253597</v>
      </c>
      <c r="BD141" s="12">
        <v>10.199999999999999</v>
      </c>
      <c r="BE141" s="12"/>
      <c r="BF141" s="8" t="s">
        <v>75</v>
      </c>
      <c r="BG141" s="5"/>
      <c r="BH141" s="8" t="s">
        <v>91</v>
      </c>
      <c r="BI141" s="8" t="s">
        <v>92</v>
      </c>
      <c r="BJ141" s="8" t="s">
        <v>106</v>
      </c>
      <c r="BK141" s="8" t="s">
        <v>83</v>
      </c>
      <c r="BL141" s="6" t="s">
        <v>80</v>
      </c>
      <c r="BM141" s="12">
        <v>389139.25856849999</v>
      </c>
      <c r="BN141" s="6" t="s">
        <v>81</v>
      </c>
      <c r="BO141" s="12"/>
      <c r="BP141" s="13">
        <v>36767</v>
      </c>
      <c r="BQ141" s="13">
        <v>47724</v>
      </c>
      <c r="BR141" s="12">
        <v>2342.12</v>
      </c>
      <c r="BS141" s="12">
        <v>125.05</v>
      </c>
      <c r="BT141" s="12">
        <v>45.33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45047</v>
      </c>
      <c r="E142" s="17" t="s">
        <v>322</v>
      </c>
      <c r="F142" s="18">
        <v>0</v>
      </c>
      <c r="G142" s="18">
        <v>0</v>
      </c>
      <c r="H142" s="19">
        <v>48287.96</v>
      </c>
      <c r="I142" s="19">
        <v>0</v>
      </c>
      <c r="J142" s="19">
        <v>0</v>
      </c>
      <c r="K142" s="19">
        <v>48287.96</v>
      </c>
      <c r="L142" s="19">
        <v>425.69</v>
      </c>
      <c r="M142" s="19">
        <v>0</v>
      </c>
      <c r="N142" s="19">
        <v>0</v>
      </c>
      <c r="O142" s="19">
        <v>0</v>
      </c>
      <c r="P142" s="19">
        <v>425.69</v>
      </c>
      <c r="Q142" s="19">
        <v>5114.8100000000004</v>
      </c>
      <c r="R142" s="19">
        <v>0</v>
      </c>
      <c r="S142" s="19">
        <v>42747.46</v>
      </c>
      <c r="T142" s="19">
        <v>0</v>
      </c>
      <c r="U142" s="19">
        <v>366.97</v>
      </c>
      <c r="V142" s="19">
        <v>0</v>
      </c>
      <c r="W142" s="19">
        <v>0</v>
      </c>
      <c r="X142" s="19">
        <v>366.97</v>
      </c>
      <c r="Y142" s="19">
        <v>0</v>
      </c>
      <c r="Z142" s="19">
        <v>0</v>
      </c>
      <c r="AA142" s="19">
        <v>0</v>
      </c>
      <c r="AB142" s="19">
        <v>125.05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106.99</v>
      </c>
      <c r="AI142" s="19">
        <v>55.19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2221.2469999999998</v>
      </c>
      <c r="AR142" s="19">
        <v>0</v>
      </c>
      <c r="AS142" s="19">
        <v>0</v>
      </c>
      <c r="AT142" s="19">
        <v>0</v>
      </c>
      <c r="AU142" s="19">
        <f t="shared" si="2"/>
        <v>8415.9470000000001</v>
      </c>
      <c r="AV142" s="19">
        <v>0</v>
      </c>
      <c r="AW142" s="19">
        <v>0</v>
      </c>
      <c r="AX142" s="20">
        <v>88</v>
      </c>
      <c r="AY142" s="20">
        <v>360</v>
      </c>
      <c r="AZ142" s="19">
        <v>294805.47249999997</v>
      </c>
      <c r="BA142" s="19">
        <v>88825</v>
      </c>
      <c r="BB142" s="21">
        <v>85</v>
      </c>
      <c r="BC142" s="21">
        <v>40.906660287081301</v>
      </c>
      <c r="BD142" s="21">
        <v>10.199999999999999</v>
      </c>
      <c r="BE142" s="21"/>
      <c r="BF142" s="17" t="s">
        <v>75</v>
      </c>
      <c r="BG142" s="14"/>
      <c r="BH142" s="17" t="s">
        <v>91</v>
      </c>
      <c r="BI142" s="17" t="s">
        <v>92</v>
      </c>
      <c r="BJ142" s="17" t="s">
        <v>106</v>
      </c>
      <c r="BK142" s="17" t="s">
        <v>79</v>
      </c>
      <c r="BL142" s="15" t="s">
        <v>80</v>
      </c>
      <c r="BM142" s="21">
        <v>332697.62477797997</v>
      </c>
      <c r="BN142" s="15" t="s">
        <v>81</v>
      </c>
      <c r="BO142" s="21"/>
      <c r="BP142" s="22">
        <v>36767</v>
      </c>
      <c r="BQ142" s="22">
        <v>47724</v>
      </c>
      <c r="BR142" s="21">
        <v>0</v>
      </c>
      <c r="BS142" s="21">
        <v>125.05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323</v>
      </c>
      <c r="C143" s="6" t="s">
        <v>73</v>
      </c>
      <c r="D143" s="7">
        <v>45047</v>
      </c>
      <c r="E143" s="8" t="s">
        <v>324</v>
      </c>
      <c r="F143" s="9">
        <v>0</v>
      </c>
      <c r="G143" s="9">
        <v>0</v>
      </c>
      <c r="H143" s="10">
        <v>70200.55</v>
      </c>
      <c r="I143" s="10">
        <v>0</v>
      </c>
      <c r="J143" s="10">
        <v>0</v>
      </c>
      <c r="K143" s="10">
        <v>70200.55</v>
      </c>
      <c r="L143" s="10">
        <v>1753.04</v>
      </c>
      <c r="M143" s="10">
        <v>0</v>
      </c>
      <c r="N143" s="10">
        <v>0</v>
      </c>
      <c r="O143" s="10">
        <v>0</v>
      </c>
      <c r="P143" s="10">
        <v>1753.04</v>
      </c>
      <c r="Q143" s="10">
        <v>0</v>
      </c>
      <c r="R143" s="10">
        <v>0</v>
      </c>
      <c r="S143" s="10">
        <v>68447.509999999995</v>
      </c>
      <c r="T143" s="10">
        <v>0</v>
      </c>
      <c r="U143" s="10">
        <v>425.3</v>
      </c>
      <c r="V143" s="10">
        <v>0</v>
      </c>
      <c r="W143" s="10">
        <v>0</v>
      </c>
      <c r="X143" s="10">
        <v>425.3</v>
      </c>
      <c r="Y143" s="10">
        <v>0</v>
      </c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144.08000000000001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0.99299999999999999</v>
      </c>
      <c r="AR143" s="10">
        <v>0</v>
      </c>
      <c r="AS143" s="10">
        <v>0</v>
      </c>
      <c r="AT143" s="10">
        <v>0</v>
      </c>
      <c r="AU143" s="10">
        <f t="shared" si="2"/>
        <v>2323.413</v>
      </c>
      <c r="AV143" s="10">
        <v>0</v>
      </c>
      <c r="AW143" s="10">
        <v>0</v>
      </c>
      <c r="AX143" s="11">
        <v>38</v>
      </c>
      <c r="AY143" s="11">
        <v>120</v>
      </c>
      <c r="AZ143" s="10">
        <v>66606.749699000007</v>
      </c>
      <c r="BA143" s="10">
        <v>185383.22</v>
      </c>
      <c r="BB143" s="12">
        <v>90</v>
      </c>
      <c r="BC143" s="12">
        <v>33.229954145795901</v>
      </c>
      <c r="BD143" s="12">
        <v>7.27</v>
      </c>
      <c r="BE143" s="12"/>
      <c r="BF143" s="8"/>
      <c r="BG143" s="5"/>
      <c r="BH143" s="8" t="s">
        <v>325</v>
      </c>
      <c r="BI143" s="8" t="s">
        <v>326</v>
      </c>
      <c r="BJ143" s="8" t="s">
        <v>327</v>
      </c>
      <c r="BK143" s="8" t="s">
        <v>79</v>
      </c>
      <c r="BL143" s="6" t="s">
        <v>80</v>
      </c>
      <c r="BM143" s="12">
        <v>532717.59302112996</v>
      </c>
      <c r="BN143" s="6" t="s">
        <v>81</v>
      </c>
      <c r="BO143" s="12"/>
      <c r="BP143" s="13">
        <v>42482</v>
      </c>
      <c r="BQ143" s="13">
        <v>46134</v>
      </c>
      <c r="BR143" s="12">
        <v>0</v>
      </c>
      <c r="BS143" s="12">
        <v>0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45047</v>
      </c>
      <c r="E144" s="17" t="s">
        <v>328</v>
      </c>
      <c r="F144" s="18">
        <v>6</v>
      </c>
      <c r="G144" s="18">
        <v>5</v>
      </c>
      <c r="H144" s="19">
        <v>31112.33</v>
      </c>
      <c r="I144" s="19">
        <v>2729.44</v>
      </c>
      <c r="J144" s="19">
        <v>0</v>
      </c>
      <c r="K144" s="19">
        <v>33841.769999999997</v>
      </c>
      <c r="L144" s="19">
        <v>461.57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33841.769999999997</v>
      </c>
      <c r="T144" s="19">
        <v>795.08</v>
      </c>
      <c r="U144" s="19">
        <v>129.63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924.71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3191.01</v>
      </c>
      <c r="AW144" s="19">
        <v>924.71</v>
      </c>
      <c r="AX144" s="20">
        <v>98</v>
      </c>
      <c r="AY144" s="20">
        <v>180</v>
      </c>
      <c r="AZ144" s="19">
        <v>104499.956766</v>
      </c>
      <c r="BA144" s="19">
        <v>64683</v>
      </c>
      <c r="BB144" s="21">
        <v>85</v>
      </c>
      <c r="BC144" s="21">
        <v>44.471506423635297</v>
      </c>
      <c r="BD144" s="21">
        <v>7.27</v>
      </c>
      <c r="BE144" s="21"/>
      <c r="BF144" s="17"/>
      <c r="BG144" s="14"/>
      <c r="BH144" s="17" t="s">
        <v>180</v>
      </c>
      <c r="BI144" s="17" t="s">
        <v>329</v>
      </c>
      <c r="BJ144" s="17" t="s">
        <v>185</v>
      </c>
      <c r="BK144" s="17" t="s">
        <v>113</v>
      </c>
      <c r="BL144" s="15" t="s">
        <v>80</v>
      </c>
      <c r="BM144" s="21">
        <v>263385.85958751</v>
      </c>
      <c r="BN144" s="15" t="s">
        <v>81</v>
      </c>
      <c r="BO144" s="21"/>
      <c r="BP144" s="22">
        <v>42480</v>
      </c>
      <c r="BQ144" s="22">
        <v>47958</v>
      </c>
      <c r="BR144" s="21">
        <v>526.78</v>
      </c>
      <c r="BS144" s="21">
        <v>0</v>
      </c>
      <c r="BT144" s="21">
        <v>12.85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45047</v>
      </c>
      <c r="E145" s="8" t="s">
        <v>330</v>
      </c>
      <c r="F145" s="9">
        <v>18</v>
      </c>
      <c r="G145" s="9">
        <v>17</v>
      </c>
      <c r="H145" s="10">
        <v>45620.160000000003</v>
      </c>
      <c r="I145" s="10">
        <v>6919.67</v>
      </c>
      <c r="J145" s="10">
        <v>0</v>
      </c>
      <c r="K145" s="10">
        <v>52539.83</v>
      </c>
      <c r="L145" s="10">
        <v>375.99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52539.83</v>
      </c>
      <c r="T145" s="10">
        <v>5666.32</v>
      </c>
      <c r="U145" s="10">
        <v>276.38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5942.7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7295.66</v>
      </c>
      <c r="AW145" s="10">
        <v>5942.7</v>
      </c>
      <c r="AX145" s="11">
        <v>106</v>
      </c>
      <c r="AY145" s="11">
        <v>180</v>
      </c>
      <c r="AZ145" s="10">
        <v>236610</v>
      </c>
      <c r="BA145" s="10">
        <v>58643.5</v>
      </c>
      <c r="BB145" s="12">
        <v>0.89999799999999996</v>
      </c>
      <c r="BC145" s="12">
        <v>0.80632537144508798</v>
      </c>
      <c r="BD145" s="12">
        <v>7.27</v>
      </c>
      <c r="BE145" s="12"/>
      <c r="BF145" s="8"/>
      <c r="BG145" s="5"/>
      <c r="BH145" s="8" t="s">
        <v>222</v>
      </c>
      <c r="BI145" s="8" t="s">
        <v>329</v>
      </c>
      <c r="BJ145" s="8" t="s">
        <v>329</v>
      </c>
      <c r="BK145" s="8" t="s">
        <v>83</v>
      </c>
      <c r="BL145" s="6" t="s">
        <v>80</v>
      </c>
      <c r="BM145" s="12">
        <v>408910.29893329</v>
      </c>
      <c r="BN145" s="6" t="s">
        <v>81</v>
      </c>
      <c r="BO145" s="12"/>
      <c r="BP145" s="13">
        <v>42510</v>
      </c>
      <c r="BQ145" s="13">
        <v>47988</v>
      </c>
      <c r="BR145" s="12">
        <v>1638.63</v>
      </c>
      <c r="BS145" s="12">
        <v>0</v>
      </c>
      <c r="BT145" s="12">
        <v>12.85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45047</v>
      </c>
      <c r="E146" s="17" t="s">
        <v>331</v>
      </c>
      <c r="F146" s="18">
        <v>43</v>
      </c>
      <c r="G146" s="18">
        <v>43</v>
      </c>
      <c r="H146" s="19">
        <v>42001.71</v>
      </c>
      <c r="I146" s="19">
        <v>38359.19</v>
      </c>
      <c r="J146" s="19">
        <v>0</v>
      </c>
      <c r="K146" s="19">
        <v>80360.899999999994</v>
      </c>
      <c r="L146" s="19">
        <v>957.99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80360.899999999994</v>
      </c>
      <c r="T146" s="19">
        <v>17300.11</v>
      </c>
      <c r="U146" s="19">
        <v>254.46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17554.57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39317.18</v>
      </c>
      <c r="AW146" s="19">
        <v>17554.57</v>
      </c>
      <c r="AX146" s="20">
        <v>39</v>
      </c>
      <c r="AY146" s="20">
        <v>120</v>
      </c>
      <c r="AZ146" s="19">
        <v>445198</v>
      </c>
      <c r="BA146" s="19">
        <v>103182.93</v>
      </c>
      <c r="BB146" s="21">
        <v>0.9</v>
      </c>
      <c r="BC146" s="21">
        <v>0.70093774231842398</v>
      </c>
      <c r="BD146" s="21">
        <v>7.27</v>
      </c>
      <c r="BE146" s="21"/>
      <c r="BF146" s="17"/>
      <c r="BG146" s="14"/>
      <c r="BH146" s="17" t="s">
        <v>142</v>
      </c>
      <c r="BI146" s="17" t="s">
        <v>329</v>
      </c>
      <c r="BJ146" s="17" t="s">
        <v>295</v>
      </c>
      <c r="BK146" s="17" t="s">
        <v>83</v>
      </c>
      <c r="BL146" s="15" t="s">
        <v>80</v>
      </c>
      <c r="BM146" s="21">
        <v>625437.87525669998</v>
      </c>
      <c r="BN146" s="15" t="s">
        <v>81</v>
      </c>
      <c r="BO146" s="21"/>
      <c r="BP146" s="22">
        <v>42570</v>
      </c>
      <c r="BQ146" s="22">
        <v>46222</v>
      </c>
      <c r="BR146" s="21">
        <v>5291.52</v>
      </c>
      <c r="BS146" s="21">
        <v>0</v>
      </c>
      <c r="BT146" s="21">
        <v>29.55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45047</v>
      </c>
      <c r="E147" s="8" t="s">
        <v>332</v>
      </c>
      <c r="F147" s="9">
        <v>35</v>
      </c>
      <c r="G147" s="9">
        <v>35</v>
      </c>
      <c r="H147" s="10">
        <v>48904.87</v>
      </c>
      <c r="I147" s="10">
        <v>12260.77</v>
      </c>
      <c r="J147" s="10">
        <v>0</v>
      </c>
      <c r="K147" s="10">
        <v>61165.64</v>
      </c>
      <c r="L147" s="10">
        <v>362.19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61165.64</v>
      </c>
      <c r="T147" s="10">
        <v>12761.1</v>
      </c>
      <c r="U147" s="10">
        <v>296.27999999999997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13057.38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12622.96</v>
      </c>
      <c r="AW147" s="10">
        <v>13057.38</v>
      </c>
      <c r="AX147" s="11">
        <v>99</v>
      </c>
      <c r="AY147" s="11">
        <v>180</v>
      </c>
      <c r="AZ147" s="10">
        <v>274387</v>
      </c>
      <c r="BA147" s="10">
        <v>72043.86</v>
      </c>
      <c r="BB147" s="12">
        <v>0.9</v>
      </c>
      <c r="BC147" s="12">
        <v>0.764105032684257</v>
      </c>
      <c r="BD147" s="12">
        <v>7.27</v>
      </c>
      <c r="BE147" s="12"/>
      <c r="BF147" s="8"/>
      <c r="BG147" s="5"/>
      <c r="BH147" s="8" t="s">
        <v>95</v>
      </c>
      <c r="BI147" s="8" t="s">
        <v>329</v>
      </c>
      <c r="BJ147" s="8" t="s">
        <v>233</v>
      </c>
      <c r="BK147" s="8" t="s">
        <v>83</v>
      </c>
      <c r="BL147" s="6" t="s">
        <v>80</v>
      </c>
      <c r="BM147" s="12">
        <v>476043.79642731999</v>
      </c>
      <c r="BN147" s="6" t="s">
        <v>81</v>
      </c>
      <c r="BO147" s="12"/>
      <c r="BP147" s="13">
        <v>42573</v>
      </c>
      <c r="BQ147" s="13">
        <v>48051</v>
      </c>
      <c r="BR147" s="12">
        <v>3443.53</v>
      </c>
      <c r="BS147" s="12">
        <v>0</v>
      </c>
      <c r="BT147" s="12">
        <v>44.97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45047</v>
      </c>
      <c r="E148" s="17" t="s">
        <v>333</v>
      </c>
      <c r="F148" s="18">
        <v>1</v>
      </c>
      <c r="G148" s="18">
        <v>1</v>
      </c>
      <c r="H148" s="19">
        <v>20267.8</v>
      </c>
      <c r="I148" s="19">
        <v>484.3</v>
      </c>
      <c r="J148" s="19">
        <v>0</v>
      </c>
      <c r="K148" s="19">
        <v>20752.099999999999</v>
      </c>
      <c r="L148" s="19">
        <v>425.24</v>
      </c>
      <c r="M148" s="19">
        <v>0</v>
      </c>
      <c r="N148" s="19">
        <v>0</v>
      </c>
      <c r="O148" s="19">
        <v>392.49</v>
      </c>
      <c r="P148" s="19">
        <v>0</v>
      </c>
      <c r="Q148" s="19">
        <v>0</v>
      </c>
      <c r="R148" s="19">
        <v>0</v>
      </c>
      <c r="S148" s="19">
        <v>20359.61</v>
      </c>
      <c r="T148" s="19">
        <v>125.35</v>
      </c>
      <c r="U148" s="19">
        <v>122.79</v>
      </c>
      <c r="V148" s="19">
        <v>0</v>
      </c>
      <c r="W148" s="19">
        <v>125.35</v>
      </c>
      <c r="X148" s="19">
        <v>0</v>
      </c>
      <c r="Y148" s="19">
        <v>0</v>
      </c>
      <c r="Z148" s="19">
        <v>0</v>
      </c>
      <c r="AA148" s="19">
        <v>122.79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29.71</v>
      </c>
      <c r="AN148" s="19">
        <v>0</v>
      </c>
      <c r="AO148" s="19">
        <v>0</v>
      </c>
      <c r="AP148" s="19">
        <v>36.24</v>
      </c>
      <c r="AQ148" s="19">
        <v>2.516</v>
      </c>
      <c r="AR148" s="19">
        <v>0</v>
      </c>
      <c r="AS148" s="19">
        <v>0</v>
      </c>
      <c r="AT148" s="19">
        <v>0</v>
      </c>
      <c r="AU148" s="19">
        <f t="shared" si="2"/>
        <v>586.30600000000004</v>
      </c>
      <c r="AV148" s="19">
        <v>517.04999999999995</v>
      </c>
      <c r="AW148" s="19">
        <v>122.79</v>
      </c>
      <c r="AX148" s="20">
        <v>42</v>
      </c>
      <c r="AY148" s="20">
        <v>120</v>
      </c>
      <c r="AZ148" s="19">
        <v>242241</v>
      </c>
      <c r="BA148" s="19">
        <v>46638.58</v>
      </c>
      <c r="BB148" s="21">
        <v>0.9</v>
      </c>
      <c r="BC148" s="21">
        <v>0.392886082723788</v>
      </c>
      <c r="BD148" s="21">
        <v>7.27</v>
      </c>
      <c r="BE148" s="21"/>
      <c r="BF148" s="17"/>
      <c r="BG148" s="14"/>
      <c r="BH148" s="17" t="s">
        <v>255</v>
      </c>
      <c r="BI148" s="17" t="s">
        <v>329</v>
      </c>
      <c r="BJ148" s="17" t="s">
        <v>334</v>
      </c>
      <c r="BK148" s="17" t="s">
        <v>113</v>
      </c>
      <c r="BL148" s="15" t="s">
        <v>80</v>
      </c>
      <c r="BM148" s="21">
        <v>158456.05536343</v>
      </c>
      <c r="BN148" s="15" t="s">
        <v>81</v>
      </c>
      <c r="BO148" s="21"/>
      <c r="BP148" s="22">
        <v>42662</v>
      </c>
      <c r="BQ148" s="22">
        <v>46314</v>
      </c>
      <c r="BR148" s="21">
        <v>81.25</v>
      </c>
      <c r="BS148" s="21">
        <v>0</v>
      </c>
      <c r="BT148" s="21">
        <v>44.97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45047</v>
      </c>
      <c r="E149" s="8" t="s">
        <v>335</v>
      </c>
      <c r="F149" s="9">
        <v>0</v>
      </c>
      <c r="G149" s="9">
        <v>0</v>
      </c>
      <c r="H149" s="10">
        <v>51788.38</v>
      </c>
      <c r="I149" s="10">
        <v>0</v>
      </c>
      <c r="J149" s="10">
        <v>0</v>
      </c>
      <c r="K149" s="10">
        <v>51788.38</v>
      </c>
      <c r="L149" s="10">
        <v>375.36</v>
      </c>
      <c r="M149" s="10">
        <v>0</v>
      </c>
      <c r="N149" s="10">
        <v>0</v>
      </c>
      <c r="O149" s="10">
        <v>0</v>
      </c>
      <c r="P149" s="10">
        <v>375.36</v>
      </c>
      <c r="Q149" s="10">
        <v>0</v>
      </c>
      <c r="R149" s="10">
        <v>0</v>
      </c>
      <c r="S149" s="10">
        <v>51413.02</v>
      </c>
      <c r="T149" s="10">
        <v>0</v>
      </c>
      <c r="U149" s="10">
        <v>313.75</v>
      </c>
      <c r="V149" s="10">
        <v>0</v>
      </c>
      <c r="W149" s="10">
        <v>0</v>
      </c>
      <c r="X149" s="10">
        <v>313.75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58.61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2.4181330000000001</v>
      </c>
      <c r="AT149" s="10">
        <v>0</v>
      </c>
      <c r="AU149" s="10">
        <f t="shared" si="2"/>
        <v>745.30186700000002</v>
      </c>
      <c r="AV149" s="10">
        <v>0</v>
      </c>
      <c r="AW149" s="10">
        <v>0</v>
      </c>
      <c r="AX149" s="11">
        <v>105</v>
      </c>
      <c r="AY149" s="11">
        <v>180</v>
      </c>
      <c r="AZ149" s="10">
        <v>252476</v>
      </c>
      <c r="BA149" s="10">
        <v>51818.79</v>
      </c>
      <c r="BB149" s="12">
        <v>0.9</v>
      </c>
      <c r="BC149" s="12">
        <v>0.89295249850488601</v>
      </c>
      <c r="BD149" s="12">
        <v>7.27</v>
      </c>
      <c r="BE149" s="12"/>
      <c r="BF149" s="8"/>
      <c r="BG149" s="5"/>
      <c r="BH149" s="8" t="s">
        <v>91</v>
      </c>
      <c r="BI149" s="8" t="s">
        <v>329</v>
      </c>
      <c r="BJ149" s="8" t="s">
        <v>329</v>
      </c>
      <c r="BK149" s="8" t="s">
        <v>79</v>
      </c>
      <c r="BL149" s="6" t="s">
        <v>80</v>
      </c>
      <c r="BM149" s="12">
        <v>400140.49107625999</v>
      </c>
      <c r="BN149" s="6" t="s">
        <v>81</v>
      </c>
      <c r="BO149" s="12"/>
      <c r="BP149" s="13">
        <v>42667</v>
      </c>
      <c r="BQ149" s="13">
        <v>48145</v>
      </c>
      <c r="BR149" s="12">
        <v>0</v>
      </c>
      <c r="BS149" s="12">
        <v>0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45047</v>
      </c>
      <c r="E150" s="17" t="s">
        <v>336</v>
      </c>
      <c r="F150" s="18">
        <v>39</v>
      </c>
      <c r="G150" s="18">
        <v>38</v>
      </c>
      <c r="H150" s="19">
        <v>29126.37</v>
      </c>
      <c r="I150" s="19">
        <v>21676.81</v>
      </c>
      <c r="J150" s="19">
        <v>0</v>
      </c>
      <c r="K150" s="19">
        <v>50803.18</v>
      </c>
      <c r="L150" s="19">
        <v>594.99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50803.18</v>
      </c>
      <c r="T150" s="19">
        <v>10085.879999999999</v>
      </c>
      <c r="U150" s="19">
        <v>176.46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10262.34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22271.8</v>
      </c>
      <c r="AW150" s="19">
        <v>10262.34</v>
      </c>
      <c r="AX150" s="20">
        <v>44</v>
      </c>
      <c r="AY150" s="20">
        <v>120</v>
      </c>
      <c r="AZ150" s="19">
        <v>291063</v>
      </c>
      <c r="BA150" s="19">
        <v>65652.66</v>
      </c>
      <c r="BB150" s="21">
        <v>0.85</v>
      </c>
      <c r="BC150" s="21">
        <v>0.65774491086880604</v>
      </c>
      <c r="BD150" s="21">
        <v>7.27</v>
      </c>
      <c r="BE150" s="21"/>
      <c r="BF150" s="17"/>
      <c r="BG150" s="14"/>
      <c r="BH150" s="17" t="s">
        <v>146</v>
      </c>
      <c r="BI150" s="17" t="s">
        <v>329</v>
      </c>
      <c r="BJ150" s="17" t="s">
        <v>329</v>
      </c>
      <c r="BK150" s="17" t="s">
        <v>83</v>
      </c>
      <c r="BL150" s="15" t="s">
        <v>80</v>
      </c>
      <c r="BM150" s="21">
        <v>395394.18990434002</v>
      </c>
      <c r="BN150" s="15" t="s">
        <v>81</v>
      </c>
      <c r="BO150" s="21"/>
      <c r="BP150" s="22">
        <v>42699</v>
      </c>
      <c r="BQ150" s="22">
        <v>46351</v>
      </c>
      <c r="BR150" s="21">
        <v>3291.72</v>
      </c>
      <c r="BS150" s="21">
        <v>0</v>
      </c>
      <c r="BT150" s="21">
        <v>44.97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45047</v>
      </c>
      <c r="E151" s="8" t="s">
        <v>337</v>
      </c>
      <c r="F151" s="9">
        <v>8</v>
      </c>
      <c r="G151" s="9">
        <v>7</v>
      </c>
      <c r="H151" s="10">
        <v>23461.439999999999</v>
      </c>
      <c r="I151" s="10">
        <v>3735.73</v>
      </c>
      <c r="J151" s="10">
        <v>0</v>
      </c>
      <c r="K151" s="10">
        <v>27197.17</v>
      </c>
      <c r="L151" s="10">
        <v>479.25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27197.17</v>
      </c>
      <c r="T151" s="10">
        <v>1239.53</v>
      </c>
      <c r="U151" s="10">
        <v>142.13999999999999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1381.67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4214.9799999999996</v>
      </c>
      <c r="AW151" s="10">
        <v>1381.67</v>
      </c>
      <c r="AX151" s="11">
        <v>44</v>
      </c>
      <c r="AY151" s="11">
        <v>120</v>
      </c>
      <c r="AZ151" s="10">
        <v>244353</v>
      </c>
      <c r="BA151" s="10">
        <v>52882.51</v>
      </c>
      <c r="BB151" s="12">
        <v>0.9</v>
      </c>
      <c r="BC151" s="12">
        <v>0.46286481106891503</v>
      </c>
      <c r="BD151" s="12">
        <v>7.27</v>
      </c>
      <c r="BE151" s="12"/>
      <c r="BF151" s="8"/>
      <c r="BG151" s="5"/>
      <c r="BH151" s="8" t="s">
        <v>164</v>
      </c>
      <c r="BI151" s="8" t="s">
        <v>329</v>
      </c>
      <c r="BJ151" s="8" t="s">
        <v>329</v>
      </c>
      <c r="BK151" s="8" t="s">
        <v>83</v>
      </c>
      <c r="BL151" s="6" t="s">
        <v>80</v>
      </c>
      <c r="BM151" s="12">
        <v>211671.84809771</v>
      </c>
      <c r="BN151" s="6" t="s">
        <v>81</v>
      </c>
      <c r="BO151" s="12"/>
      <c r="BP151" s="13">
        <v>42699</v>
      </c>
      <c r="BQ151" s="13">
        <v>46351</v>
      </c>
      <c r="BR151" s="12">
        <v>479.44</v>
      </c>
      <c r="BS151" s="12">
        <v>0</v>
      </c>
      <c r="BT151" s="12">
        <v>12.85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45047</v>
      </c>
      <c r="E152" s="17" t="s">
        <v>338</v>
      </c>
      <c r="F152" s="18">
        <v>61</v>
      </c>
      <c r="G152" s="18">
        <v>60</v>
      </c>
      <c r="H152" s="19">
        <v>25729.43</v>
      </c>
      <c r="I152" s="19">
        <v>25128.02</v>
      </c>
      <c r="J152" s="19">
        <v>0</v>
      </c>
      <c r="K152" s="19">
        <v>50857.45</v>
      </c>
      <c r="L152" s="19">
        <v>474.82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50857.45</v>
      </c>
      <c r="T152" s="19">
        <v>15188.63</v>
      </c>
      <c r="U152" s="19">
        <v>155.88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15344.51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25602.84</v>
      </c>
      <c r="AW152" s="19">
        <v>15344.51</v>
      </c>
      <c r="AX152" s="20">
        <v>48</v>
      </c>
      <c r="AY152" s="20">
        <v>120</v>
      </c>
      <c r="AZ152" s="19">
        <v>258207</v>
      </c>
      <c r="BA152" s="19">
        <v>53674.73</v>
      </c>
      <c r="BB152" s="21">
        <v>0.89999799999999996</v>
      </c>
      <c r="BC152" s="21">
        <v>0.852758892035414</v>
      </c>
      <c r="BD152" s="21">
        <v>7.27</v>
      </c>
      <c r="BE152" s="21"/>
      <c r="BF152" s="17"/>
      <c r="BG152" s="14"/>
      <c r="BH152" s="17" t="s">
        <v>339</v>
      </c>
      <c r="BI152" s="17" t="s">
        <v>329</v>
      </c>
      <c r="BJ152" s="17" t="s">
        <v>340</v>
      </c>
      <c r="BK152" s="17" t="s">
        <v>83</v>
      </c>
      <c r="BL152" s="15" t="s">
        <v>80</v>
      </c>
      <c r="BM152" s="21">
        <v>395816.56587935</v>
      </c>
      <c r="BN152" s="15" t="s">
        <v>81</v>
      </c>
      <c r="BO152" s="21"/>
      <c r="BP152" s="22">
        <v>42815</v>
      </c>
      <c r="BQ152" s="22">
        <v>46467</v>
      </c>
      <c r="BR152" s="21">
        <v>4608.58</v>
      </c>
      <c r="BS152" s="21">
        <v>0</v>
      </c>
      <c r="BT152" s="21">
        <v>12.85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45047</v>
      </c>
      <c r="E153" s="8" t="s">
        <v>341</v>
      </c>
      <c r="F153" s="9">
        <v>0</v>
      </c>
      <c r="G153" s="9">
        <v>0</v>
      </c>
      <c r="H153" s="10">
        <v>64194.41</v>
      </c>
      <c r="I153" s="10">
        <v>0</v>
      </c>
      <c r="J153" s="10">
        <v>0</v>
      </c>
      <c r="K153" s="10">
        <v>64194.41</v>
      </c>
      <c r="L153" s="10">
        <v>422.74</v>
      </c>
      <c r="M153" s="10">
        <v>0</v>
      </c>
      <c r="N153" s="10">
        <v>0</v>
      </c>
      <c r="O153" s="10">
        <v>0</v>
      </c>
      <c r="P153" s="10">
        <v>422.74</v>
      </c>
      <c r="Q153" s="10">
        <v>0</v>
      </c>
      <c r="R153" s="10">
        <v>0</v>
      </c>
      <c r="S153" s="10">
        <v>63771.67</v>
      </c>
      <c r="T153" s="10">
        <v>0</v>
      </c>
      <c r="U153" s="10">
        <v>388.91</v>
      </c>
      <c r="V153" s="10">
        <v>0</v>
      </c>
      <c r="W153" s="10">
        <v>0</v>
      </c>
      <c r="X153" s="10">
        <v>388.91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60.35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0.51700000000000002</v>
      </c>
      <c r="AR153" s="10">
        <v>0</v>
      </c>
      <c r="AS153" s="10">
        <v>0</v>
      </c>
      <c r="AT153" s="10">
        <v>0</v>
      </c>
      <c r="AU153" s="10">
        <f t="shared" si="2"/>
        <v>872.51700000000005</v>
      </c>
      <c r="AV153" s="10">
        <v>0</v>
      </c>
      <c r="AW153" s="10">
        <v>0</v>
      </c>
      <c r="AX153" s="11">
        <v>109</v>
      </c>
      <c r="AY153" s="11">
        <v>180</v>
      </c>
      <c r="AZ153" s="10">
        <v>250013</v>
      </c>
      <c r="BA153" s="10">
        <v>88802.36</v>
      </c>
      <c r="BB153" s="12">
        <v>0.84999899999999995</v>
      </c>
      <c r="BC153" s="12">
        <v>0.61041008063670799</v>
      </c>
      <c r="BD153" s="12">
        <v>7.27</v>
      </c>
      <c r="BE153" s="12"/>
      <c r="BF153" s="8"/>
      <c r="BG153" s="5"/>
      <c r="BH153" s="8" t="s">
        <v>76</v>
      </c>
      <c r="BI153" s="8" t="s">
        <v>329</v>
      </c>
      <c r="BJ153" s="8" t="s">
        <v>342</v>
      </c>
      <c r="BK153" s="8" t="s">
        <v>79</v>
      </c>
      <c r="BL153" s="6" t="s">
        <v>80</v>
      </c>
      <c r="BM153" s="12">
        <v>496326.17089120997</v>
      </c>
      <c r="BN153" s="6" t="s">
        <v>81</v>
      </c>
      <c r="BO153" s="12"/>
      <c r="BP153" s="13">
        <v>42835</v>
      </c>
      <c r="BQ153" s="13">
        <v>48314</v>
      </c>
      <c r="BR153" s="12">
        <v>0</v>
      </c>
      <c r="BS153" s="12">
        <v>0</v>
      </c>
      <c r="BT153" s="12">
        <v>0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45047</v>
      </c>
      <c r="E154" s="17" t="s">
        <v>343</v>
      </c>
      <c r="F154" s="18">
        <v>0</v>
      </c>
      <c r="G154" s="18">
        <v>0</v>
      </c>
      <c r="H154" s="19">
        <v>36063.49</v>
      </c>
      <c r="I154" s="19">
        <v>619.11</v>
      </c>
      <c r="J154" s="19">
        <v>0</v>
      </c>
      <c r="K154" s="19">
        <v>36682.6</v>
      </c>
      <c r="L154" s="19">
        <v>622.87</v>
      </c>
      <c r="M154" s="19">
        <v>0</v>
      </c>
      <c r="N154" s="19">
        <v>0</v>
      </c>
      <c r="O154" s="19">
        <v>619.11</v>
      </c>
      <c r="P154" s="19">
        <v>0</v>
      </c>
      <c r="Q154" s="19">
        <v>0</v>
      </c>
      <c r="R154" s="19">
        <v>0</v>
      </c>
      <c r="S154" s="19">
        <v>36063.49</v>
      </c>
      <c r="T154" s="19">
        <v>222.24</v>
      </c>
      <c r="U154" s="19">
        <v>218.48</v>
      </c>
      <c r="V154" s="19">
        <v>0</v>
      </c>
      <c r="W154" s="19">
        <v>222.24</v>
      </c>
      <c r="X154" s="19">
        <v>0</v>
      </c>
      <c r="Y154" s="19">
        <v>0</v>
      </c>
      <c r="Z154" s="19">
        <v>0</v>
      </c>
      <c r="AA154" s="19">
        <v>218.48</v>
      </c>
      <c r="AB154" s="19">
        <v>0</v>
      </c>
      <c r="AC154" s="19">
        <v>0</v>
      </c>
      <c r="AD154" s="19">
        <v>0</v>
      </c>
      <c r="AE154" s="19">
        <v>0</v>
      </c>
      <c r="AF154" s="19">
        <v>12.86</v>
      </c>
      <c r="AG154" s="19">
        <v>0</v>
      </c>
      <c r="AH154" s="19">
        <v>0</v>
      </c>
      <c r="AI154" s="19">
        <v>22.03</v>
      </c>
      <c r="AJ154" s="19">
        <v>0</v>
      </c>
      <c r="AK154" s="19">
        <v>0</v>
      </c>
      <c r="AL154" s="19">
        <v>0</v>
      </c>
      <c r="AM154" s="19">
        <v>38.71</v>
      </c>
      <c r="AN154" s="19">
        <v>0</v>
      </c>
      <c r="AO154" s="19">
        <v>0</v>
      </c>
      <c r="AP154" s="19">
        <v>48.66</v>
      </c>
      <c r="AQ154" s="19">
        <v>3.121</v>
      </c>
      <c r="AR154" s="19">
        <v>0</v>
      </c>
      <c r="AS154" s="19">
        <v>0</v>
      </c>
      <c r="AT154" s="19">
        <v>0</v>
      </c>
      <c r="AU154" s="19">
        <f t="shared" si="2"/>
        <v>966.73099999999999</v>
      </c>
      <c r="AV154" s="19">
        <v>622.87</v>
      </c>
      <c r="AW154" s="19">
        <v>218.48</v>
      </c>
      <c r="AX154" s="20">
        <v>51</v>
      </c>
      <c r="AY154" s="20">
        <v>120</v>
      </c>
      <c r="AZ154" s="19">
        <v>300000</v>
      </c>
      <c r="BA154" s="19">
        <v>71601.19</v>
      </c>
      <c r="BB154" s="21">
        <v>0.85</v>
      </c>
      <c r="BC154" s="21">
        <v>0.428120908325686</v>
      </c>
      <c r="BD154" s="21">
        <v>7.27</v>
      </c>
      <c r="BE154" s="21"/>
      <c r="BF154" s="17"/>
      <c r="BG154" s="14"/>
      <c r="BH154" s="17" t="s">
        <v>222</v>
      </c>
      <c r="BI154" s="17" t="s">
        <v>329</v>
      </c>
      <c r="BJ154" s="17" t="s">
        <v>344</v>
      </c>
      <c r="BK154" s="17" t="s">
        <v>79</v>
      </c>
      <c r="BL154" s="15" t="s">
        <v>80</v>
      </c>
      <c r="BM154" s="21">
        <v>280677.20197186997</v>
      </c>
      <c r="BN154" s="15" t="s">
        <v>81</v>
      </c>
      <c r="BO154" s="21"/>
      <c r="BP154" s="22">
        <v>42902</v>
      </c>
      <c r="BQ154" s="22">
        <v>46554</v>
      </c>
      <c r="BR154" s="21">
        <v>26.63</v>
      </c>
      <c r="BS154" s="21">
        <v>0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45047</v>
      </c>
      <c r="E155" s="8" t="s">
        <v>345</v>
      </c>
      <c r="F155" s="9">
        <v>1</v>
      </c>
      <c r="G155" s="9">
        <v>1</v>
      </c>
      <c r="H155" s="10">
        <v>416565.61</v>
      </c>
      <c r="I155" s="10">
        <v>11126.98</v>
      </c>
      <c r="J155" s="10">
        <v>0</v>
      </c>
      <c r="K155" s="10">
        <v>427692.59</v>
      </c>
      <c r="L155" s="10">
        <v>6636.59</v>
      </c>
      <c r="M155" s="10">
        <v>0</v>
      </c>
      <c r="N155" s="10">
        <v>0</v>
      </c>
      <c r="O155" s="10">
        <v>6020.69</v>
      </c>
      <c r="P155" s="10">
        <v>0</v>
      </c>
      <c r="Q155" s="10">
        <v>0</v>
      </c>
      <c r="R155" s="10">
        <v>0</v>
      </c>
      <c r="S155" s="10">
        <v>421671.9</v>
      </c>
      <c r="T155" s="10">
        <v>3801.24</v>
      </c>
      <c r="U155" s="10">
        <v>3742.15</v>
      </c>
      <c r="V155" s="10">
        <v>0</v>
      </c>
      <c r="W155" s="10">
        <v>3801.24</v>
      </c>
      <c r="X155" s="10">
        <v>0</v>
      </c>
      <c r="Y155" s="10">
        <v>0</v>
      </c>
      <c r="Z155" s="10">
        <v>0</v>
      </c>
      <c r="AA155" s="10">
        <v>3742.15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230</v>
      </c>
      <c r="AN155" s="10">
        <v>0</v>
      </c>
      <c r="AO155" s="10">
        <v>0</v>
      </c>
      <c r="AP155" s="10">
        <v>326.07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10378</v>
      </c>
      <c r="AV155" s="10">
        <v>11742.88</v>
      </c>
      <c r="AW155" s="10">
        <v>3742.15</v>
      </c>
      <c r="AX155" s="11">
        <v>50</v>
      </c>
      <c r="AY155" s="11">
        <v>60</v>
      </c>
      <c r="AZ155" s="10">
        <v>246373</v>
      </c>
      <c r="BA155" s="10">
        <v>479766.96</v>
      </c>
      <c r="BB155" s="12">
        <v>0.9</v>
      </c>
      <c r="BC155" s="12">
        <v>0.79101885215272005</v>
      </c>
      <c r="BD155" s="12">
        <v>12.83</v>
      </c>
      <c r="BE155" s="12"/>
      <c r="BF155" s="8" t="s">
        <v>75</v>
      </c>
      <c r="BG155" s="5"/>
      <c r="BH155" s="8" t="s">
        <v>172</v>
      </c>
      <c r="BI155" s="8" t="s">
        <v>346</v>
      </c>
      <c r="BJ155" s="8" t="s">
        <v>329</v>
      </c>
      <c r="BK155" s="8" t="s">
        <v>113</v>
      </c>
      <c r="BL155" s="6" t="s">
        <v>347</v>
      </c>
      <c r="BM155" s="12">
        <v>421671.9</v>
      </c>
      <c r="BN155" s="6" t="s">
        <v>81</v>
      </c>
      <c r="BO155" s="12"/>
      <c r="BP155" s="13">
        <v>44734</v>
      </c>
      <c r="BQ155" s="13">
        <v>46560</v>
      </c>
      <c r="BR155" s="12">
        <v>556.07000000000005</v>
      </c>
      <c r="BS155" s="12">
        <v>0</v>
      </c>
      <c r="BT155" s="12">
        <v>230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45047</v>
      </c>
      <c r="E156" s="17" t="s">
        <v>348</v>
      </c>
      <c r="F156" s="18">
        <v>0</v>
      </c>
      <c r="G156" s="18">
        <v>0</v>
      </c>
      <c r="H156" s="19">
        <v>309156.18</v>
      </c>
      <c r="I156" s="19">
        <v>0</v>
      </c>
      <c r="J156" s="19">
        <v>0</v>
      </c>
      <c r="K156" s="19">
        <v>309156.18</v>
      </c>
      <c r="L156" s="19">
        <v>5026.76</v>
      </c>
      <c r="M156" s="19">
        <v>0</v>
      </c>
      <c r="N156" s="19">
        <v>0</v>
      </c>
      <c r="O156" s="19">
        <v>0</v>
      </c>
      <c r="P156" s="19">
        <v>0</v>
      </c>
      <c r="Q156" s="19">
        <v>253.15</v>
      </c>
      <c r="R156" s="19">
        <v>0</v>
      </c>
      <c r="S156" s="19">
        <v>308903.03000000003</v>
      </c>
      <c r="T156" s="19">
        <v>0</v>
      </c>
      <c r="U156" s="19">
        <v>2774.98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2774.98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253.15</v>
      </c>
      <c r="AT156" s="19">
        <v>0</v>
      </c>
      <c r="AU156" s="19">
        <f t="shared" si="2"/>
        <v>0</v>
      </c>
      <c r="AV156" s="19">
        <v>5026.76</v>
      </c>
      <c r="AW156" s="19">
        <v>2774.98</v>
      </c>
      <c r="AX156" s="20">
        <v>50</v>
      </c>
      <c r="AY156" s="20">
        <v>60</v>
      </c>
      <c r="AZ156" s="19">
        <v>272789</v>
      </c>
      <c r="BA156" s="19">
        <v>360642.83</v>
      </c>
      <c r="BB156" s="21">
        <v>0.85</v>
      </c>
      <c r="BC156" s="21">
        <v>0.72805433425641697</v>
      </c>
      <c r="BD156" s="21">
        <v>12.83</v>
      </c>
      <c r="BE156" s="21"/>
      <c r="BF156" s="17" t="s">
        <v>349</v>
      </c>
      <c r="BG156" s="14"/>
      <c r="BH156" s="17" t="s">
        <v>142</v>
      </c>
      <c r="BI156" s="17" t="s">
        <v>350</v>
      </c>
      <c r="BJ156" s="17" t="s">
        <v>329</v>
      </c>
      <c r="BK156" s="17" t="s">
        <v>79</v>
      </c>
      <c r="BL156" s="15" t="s">
        <v>347</v>
      </c>
      <c r="BM156" s="21">
        <v>308903.03000000003</v>
      </c>
      <c r="BN156" s="15" t="s">
        <v>81</v>
      </c>
      <c r="BO156" s="21"/>
      <c r="BP156" s="22">
        <v>44767</v>
      </c>
      <c r="BQ156" s="22">
        <v>46593</v>
      </c>
      <c r="BR156" s="21">
        <v>245.11</v>
      </c>
      <c r="BS156" s="21">
        <v>0</v>
      </c>
      <c r="BT156" s="21">
        <v>0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45047</v>
      </c>
      <c r="E157" s="8" t="s">
        <v>351</v>
      </c>
      <c r="F157" s="9">
        <v>0</v>
      </c>
      <c r="G157" s="9">
        <v>0</v>
      </c>
      <c r="H157" s="10">
        <v>286200.94</v>
      </c>
      <c r="I157" s="10">
        <v>0</v>
      </c>
      <c r="J157" s="10">
        <v>0</v>
      </c>
      <c r="K157" s="10">
        <v>286200.94</v>
      </c>
      <c r="L157" s="10">
        <v>1927.53</v>
      </c>
      <c r="M157" s="10">
        <v>0</v>
      </c>
      <c r="N157" s="10">
        <v>0</v>
      </c>
      <c r="O157" s="10">
        <v>0</v>
      </c>
      <c r="P157" s="10">
        <v>1927.53</v>
      </c>
      <c r="Q157" s="10">
        <v>0</v>
      </c>
      <c r="R157" s="10">
        <v>0</v>
      </c>
      <c r="S157" s="10">
        <v>284273.40999999997</v>
      </c>
      <c r="T157" s="10">
        <v>0</v>
      </c>
      <c r="U157" s="10">
        <v>2571.04</v>
      </c>
      <c r="V157" s="10">
        <v>0</v>
      </c>
      <c r="W157" s="10">
        <v>0</v>
      </c>
      <c r="X157" s="10">
        <v>2571.04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209.62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4708.1899999999996</v>
      </c>
      <c r="AV157" s="10">
        <v>0</v>
      </c>
      <c r="AW157" s="10">
        <v>0</v>
      </c>
      <c r="AX157" s="11">
        <v>97</v>
      </c>
      <c r="AY157" s="11">
        <v>107</v>
      </c>
      <c r="AZ157" s="10">
        <v>785258.26</v>
      </c>
      <c r="BA157" s="10">
        <v>308437.21999999997</v>
      </c>
      <c r="BB157" s="12">
        <v>0.25</v>
      </c>
      <c r="BC157" s="12">
        <v>0.23041432061928199</v>
      </c>
      <c r="BD157" s="12">
        <v>12.69</v>
      </c>
      <c r="BE157" s="12"/>
      <c r="BF157" s="8"/>
      <c r="BG157" s="5"/>
      <c r="BH157" s="8" t="s">
        <v>255</v>
      </c>
      <c r="BI157" s="8" t="s">
        <v>352</v>
      </c>
      <c r="BJ157" s="8" t="s">
        <v>329</v>
      </c>
      <c r="BK157" s="8" t="s">
        <v>79</v>
      </c>
      <c r="BL157" s="6" t="s">
        <v>347</v>
      </c>
      <c r="BM157" s="12">
        <v>284273.40999999997</v>
      </c>
      <c r="BN157" s="6" t="s">
        <v>81</v>
      </c>
      <c r="BO157" s="12"/>
      <c r="BP157" s="13">
        <v>44767</v>
      </c>
      <c r="BQ157" s="13">
        <v>48024</v>
      </c>
      <c r="BR157" s="12">
        <v>0</v>
      </c>
      <c r="BS157" s="12">
        <v>0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323</v>
      </c>
      <c r="C158" s="15" t="s">
        <v>73</v>
      </c>
      <c r="D158" s="16">
        <v>45047</v>
      </c>
      <c r="E158" s="17" t="s">
        <v>353</v>
      </c>
      <c r="F158" s="18">
        <v>2</v>
      </c>
      <c r="G158" s="18">
        <v>1</v>
      </c>
      <c r="H158" s="19">
        <v>48051.53</v>
      </c>
      <c r="I158" s="19">
        <v>1028.76</v>
      </c>
      <c r="J158" s="19">
        <v>0</v>
      </c>
      <c r="K158" s="19">
        <v>49080.29</v>
      </c>
      <c r="L158" s="19">
        <v>520.79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49080.29</v>
      </c>
      <c r="T158" s="19">
        <v>810.48</v>
      </c>
      <c r="U158" s="19">
        <v>398.83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1209.31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f t="shared" si="2"/>
        <v>0</v>
      </c>
      <c r="AV158" s="19">
        <v>1549.55</v>
      </c>
      <c r="AW158" s="19">
        <v>1209.31</v>
      </c>
      <c r="AX158" s="20">
        <v>69</v>
      </c>
      <c r="AY158" s="20">
        <v>300</v>
      </c>
      <c r="AZ158" s="19">
        <v>380000.00099999999</v>
      </c>
      <c r="BA158" s="19">
        <v>101516.73</v>
      </c>
      <c r="BB158" s="21">
        <v>90</v>
      </c>
      <c r="BC158" s="21">
        <v>43.5122969386425</v>
      </c>
      <c r="BD158" s="21">
        <v>9.9600000000000009</v>
      </c>
      <c r="BE158" s="21"/>
      <c r="BF158" s="17" t="s">
        <v>75</v>
      </c>
      <c r="BG158" s="14"/>
      <c r="BH158" s="17" t="s">
        <v>202</v>
      </c>
      <c r="BI158" s="17" t="s">
        <v>212</v>
      </c>
      <c r="BJ158" s="17" t="s">
        <v>354</v>
      </c>
      <c r="BK158" s="17" t="s">
        <v>113</v>
      </c>
      <c r="BL158" s="15" t="s">
        <v>80</v>
      </c>
      <c r="BM158" s="21">
        <v>381985.17307026999</v>
      </c>
      <c r="BN158" s="15" t="s">
        <v>81</v>
      </c>
      <c r="BO158" s="21"/>
      <c r="BP158" s="22">
        <v>38016</v>
      </c>
      <c r="BQ158" s="22">
        <v>47141</v>
      </c>
      <c r="BR158" s="21">
        <v>986.55</v>
      </c>
      <c r="BS158" s="21">
        <v>120.36</v>
      </c>
      <c r="BT158" s="21">
        <v>46.52</v>
      </c>
    </row>
    <row r="159" spans="1:72" s="1" customFormat="1" ht="18.2" customHeight="1" x14ac:dyDescent="0.15">
      <c r="A159" s="5">
        <v>157</v>
      </c>
      <c r="B159" s="6" t="s">
        <v>323</v>
      </c>
      <c r="C159" s="6" t="s">
        <v>73</v>
      </c>
      <c r="D159" s="7">
        <v>45047</v>
      </c>
      <c r="E159" s="8" t="s">
        <v>355</v>
      </c>
      <c r="F159" s="9">
        <v>153</v>
      </c>
      <c r="G159" s="9">
        <v>152</v>
      </c>
      <c r="H159" s="10">
        <v>33768.04</v>
      </c>
      <c r="I159" s="10">
        <v>30927.48</v>
      </c>
      <c r="J159" s="10">
        <v>0</v>
      </c>
      <c r="K159" s="10">
        <v>64695.519999999997</v>
      </c>
      <c r="L159" s="10">
        <v>357.69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64695.519999999997</v>
      </c>
      <c r="T159" s="10">
        <v>66680.399999999994</v>
      </c>
      <c r="U159" s="10">
        <v>280.27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66960.67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31285.17</v>
      </c>
      <c r="AW159" s="10">
        <v>66960.67</v>
      </c>
      <c r="AX159" s="11">
        <v>70</v>
      </c>
      <c r="AY159" s="11">
        <v>300</v>
      </c>
      <c r="AZ159" s="10">
        <v>265000</v>
      </c>
      <c r="BA159" s="10">
        <v>70424.3</v>
      </c>
      <c r="BB159" s="12">
        <v>90</v>
      </c>
      <c r="BC159" s="12">
        <v>82.678802629206103</v>
      </c>
      <c r="BD159" s="12">
        <v>9.9600000000000009</v>
      </c>
      <c r="BE159" s="12"/>
      <c r="BF159" s="8" t="s">
        <v>75</v>
      </c>
      <c r="BG159" s="5"/>
      <c r="BH159" s="8" t="s">
        <v>255</v>
      </c>
      <c r="BI159" s="8" t="s">
        <v>356</v>
      </c>
      <c r="BJ159" s="8" t="s">
        <v>357</v>
      </c>
      <c r="BK159" s="8" t="s">
        <v>83</v>
      </c>
      <c r="BL159" s="6" t="s">
        <v>80</v>
      </c>
      <c r="BM159" s="12">
        <v>503516.36887375999</v>
      </c>
      <c r="BN159" s="6" t="s">
        <v>81</v>
      </c>
      <c r="BO159" s="12"/>
      <c r="BP159" s="13">
        <v>38041</v>
      </c>
      <c r="BQ159" s="13">
        <v>47166</v>
      </c>
      <c r="BR159" s="12">
        <v>42113.33</v>
      </c>
      <c r="BS159" s="12">
        <v>83.5</v>
      </c>
      <c r="BT159" s="12">
        <v>46.27</v>
      </c>
    </row>
    <row r="160" spans="1:72" s="1" customFormat="1" ht="18.2" customHeight="1" x14ac:dyDescent="0.15">
      <c r="A160" s="14">
        <v>158</v>
      </c>
      <c r="B160" s="15" t="s">
        <v>323</v>
      </c>
      <c r="C160" s="15" t="s">
        <v>73</v>
      </c>
      <c r="D160" s="16">
        <v>45047</v>
      </c>
      <c r="E160" s="17" t="s">
        <v>358</v>
      </c>
      <c r="F160" s="18">
        <v>0</v>
      </c>
      <c r="G160" s="18">
        <v>0</v>
      </c>
      <c r="H160" s="19">
        <v>33592.550000000003</v>
      </c>
      <c r="I160" s="19">
        <v>0</v>
      </c>
      <c r="J160" s="19">
        <v>0</v>
      </c>
      <c r="K160" s="19">
        <v>33592.550000000003</v>
      </c>
      <c r="L160" s="19">
        <v>359.14</v>
      </c>
      <c r="M160" s="19">
        <v>0</v>
      </c>
      <c r="N160" s="19">
        <v>0</v>
      </c>
      <c r="O160" s="19">
        <v>0</v>
      </c>
      <c r="P160" s="19">
        <v>359.14</v>
      </c>
      <c r="Q160" s="19">
        <v>0</v>
      </c>
      <c r="R160" s="19">
        <v>0</v>
      </c>
      <c r="S160" s="19">
        <v>33233.410000000003</v>
      </c>
      <c r="T160" s="19">
        <v>0</v>
      </c>
      <c r="U160" s="19">
        <v>278.82</v>
      </c>
      <c r="V160" s="19">
        <v>0</v>
      </c>
      <c r="W160" s="19">
        <v>0</v>
      </c>
      <c r="X160" s="19">
        <v>278.82</v>
      </c>
      <c r="Y160" s="19">
        <v>0</v>
      </c>
      <c r="Z160" s="19">
        <v>0</v>
      </c>
      <c r="AA160" s="19">
        <v>0</v>
      </c>
      <c r="AB160" s="19">
        <v>83.5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36.07</v>
      </c>
      <c r="AI160" s="19">
        <v>89.88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0.04</v>
      </c>
      <c r="AR160" s="19">
        <v>0</v>
      </c>
      <c r="AS160" s="19">
        <v>0</v>
      </c>
      <c r="AT160" s="19">
        <v>0</v>
      </c>
      <c r="AU160" s="19">
        <f t="shared" si="2"/>
        <v>847.44999999999993</v>
      </c>
      <c r="AV160" s="19">
        <v>0</v>
      </c>
      <c r="AW160" s="19">
        <v>0</v>
      </c>
      <c r="AX160" s="20">
        <v>70</v>
      </c>
      <c r="AY160" s="20">
        <v>300</v>
      </c>
      <c r="AZ160" s="19">
        <v>265000</v>
      </c>
      <c r="BA160" s="19">
        <v>70424.3</v>
      </c>
      <c r="BB160" s="21">
        <v>90</v>
      </c>
      <c r="BC160" s="21">
        <v>42.471233650884699</v>
      </c>
      <c r="BD160" s="21">
        <v>9.9600000000000009</v>
      </c>
      <c r="BE160" s="21"/>
      <c r="BF160" s="17" t="s">
        <v>75</v>
      </c>
      <c r="BG160" s="14"/>
      <c r="BH160" s="17" t="s">
        <v>255</v>
      </c>
      <c r="BI160" s="17" t="s">
        <v>356</v>
      </c>
      <c r="BJ160" s="17" t="s">
        <v>357</v>
      </c>
      <c r="BK160" s="17" t="s">
        <v>79</v>
      </c>
      <c r="BL160" s="15" t="s">
        <v>80</v>
      </c>
      <c r="BM160" s="21">
        <v>258651.07705282999</v>
      </c>
      <c r="BN160" s="15" t="s">
        <v>81</v>
      </c>
      <c r="BO160" s="21"/>
      <c r="BP160" s="22">
        <v>38041</v>
      </c>
      <c r="BQ160" s="22">
        <v>47166</v>
      </c>
      <c r="BR160" s="21">
        <v>0</v>
      </c>
      <c r="BS160" s="21">
        <v>83.5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323</v>
      </c>
      <c r="C161" s="6" t="s">
        <v>73</v>
      </c>
      <c r="D161" s="7">
        <v>45047</v>
      </c>
      <c r="E161" s="8" t="s">
        <v>359</v>
      </c>
      <c r="F161" s="6" t="s">
        <v>360</v>
      </c>
      <c r="G161" s="9">
        <v>135</v>
      </c>
      <c r="H161" s="10">
        <v>33767.589999999997</v>
      </c>
      <c r="I161" s="10">
        <v>29092.12</v>
      </c>
      <c r="J161" s="10">
        <v>0</v>
      </c>
      <c r="K161" s="10">
        <v>62859.71</v>
      </c>
      <c r="L161" s="10">
        <v>357.69</v>
      </c>
      <c r="M161" s="10">
        <v>62859.71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62859.71</v>
      </c>
      <c r="T161" s="10">
        <v>57670.44</v>
      </c>
      <c r="U161" s="10">
        <v>280.27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57950.71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29449.81</v>
      </c>
      <c r="AW161" s="10">
        <v>57950.71</v>
      </c>
      <c r="AX161" s="11">
        <v>70</v>
      </c>
      <c r="AY161" s="11">
        <v>300</v>
      </c>
      <c r="AZ161" s="10">
        <v>265000</v>
      </c>
      <c r="BA161" s="10">
        <v>70424.3</v>
      </c>
      <c r="BB161" s="12">
        <v>90</v>
      </c>
      <c r="BC161" s="12">
        <v>80.332696242632196</v>
      </c>
      <c r="BD161" s="12">
        <v>9.9600000000000009</v>
      </c>
      <c r="BE161" s="12"/>
      <c r="BF161" s="8" t="s">
        <v>75</v>
      </c>
      <c r="BG161" s="5"/>
      <c r="BH161" s="8" t="s">
        <v>255</v>
      </c>
      <c r="BI161" s="8" t="s">
        <v>356</v>
      </c>
      <c r="BJ161" s="8" t="s">
        <v>357</v>
      </c>
      <c r="BK161" s="8" t="s">
        <v>83</v>
      </c>
      <c r="BL161" s="6" t="s">
        <v>80</v>
      </c>
      <c r="BM161" s="12">
        <v>0</v>
      </c>
      <c r="BN161" s="6" t="s">
        <v>81</v>
      </c>
      <c r="BO161" s="12"/>
      <c r="BP161" s="13">
        <v>38041</v>
      </c>
      <c r="BQ161" s="13">
        <v>47166</v>
      </c>
      <c r="BR161" s="12">
        <v>37270.839999999997</v>
      </c>
      <c r="BS161" s="12">
        <v>0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323</v>
      </c>
      <c r="C162" s="15" t="s">
        <v>73</v>
      </c>
      <c r="D162" s="16">
        <v>45047</v>
      </c>
      <c r="E162" s="17" t="s">
        <v>361</v>
      </c>
      <c r="F162" s="18">
        <v>0</v>
      </c>
      <c r="G162" s="18">
        <v>0</v>
      </c>
      <c r="H162" s="19">
        <v>33738.25</v>
      </c>
      <c r="I162" s="19">
        <v>0</v>
      </c>
      <c r="J162" s="19">
        <v>0</v>
      </c>
      <c r="K162" s="19">
        <v>33738.25</v>
      </c>
      <c r="L162" s="19">
        <v>357.93</v>
      </c>
      <c r="M162" s="19">
        <v>0</v>
      </c>
      <c r="N162" s="19">
        <v>0</v>
      </c>
      <c r="O162" s="19">
        <v>0</v>
      </c>
      <c r="P162" s="19">
        <v>357.93</v>
      </c>
      <c r="Q162" s="19">
        <v>0</v>
      </c>
      <c r="R162" s="19">
        <v>0</v>
      </c>
      <c r="S162" s="19">
        <v>33380.32</v>
      </c>
      <c r="T162" s="19">
        <v>0</v>
      </c>
      <c r="U162" s="19">
        <v>280.02999999999997</v>
      </c>
      <c r="V162" s="19">
        <v>0</v>
      </c>
      <c r="W162" s="19">
        <v>0</v>
      </c>
      <c r="X162" s="19">
        <v>280.02999999999997</v>
      </c>
      <c r="Y162" s="19">
        <v>0</v>
      </c>
      <c r="Z162" s="19">
        <v>0</v>
      </c>
      <c r="AA162" s="19">
        <v>0</v>
      </c>
      <c r="AB162" s="19">
        <v>83.5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36.07</v>
      </c>
      <c r="AI162" s="19">
        <v>89.88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0.04</v>
      </c>
      <c r="AR162" s="19">
        <v>0</v>
      </c>
      <c r="AS162" s="19">
        <v>0</v>
      </c>
      <c r="AT162" s="19">
        <v>0</v>
      </c>
      <c r="AU162" s="19">
        <f t="shared" si="2"/>
        <v>847.45</v>
      </c>
      <c r="AV162" s="19">
        <v>0</v>
      </c>
      <c r="AW162" s="19">
        <v>0</v>
      </c>
      <c r="AX162" s="20">
        <v>70</v>
      </c>
      <c r="AY162" s="20">
        <v>300</v>
      </c>
      <c r="AZ162" s="19">
        <v>265000</v>
      </c>
      <c r="BA162" s="19">
        <v>70424.3</v>
      </c>
      <c r="BB162" s="21">
        <v>90</v>
      </c>
      <c r="BC162" s="21">
        <v>42.658979925963102</v>
      </c>
      <c r="BD162" s="21">
        <v>9.9600000000000009</v>
      </c>
      <c r="BE162" s="21"/>
      <c r="BF162" s="17" t="s">
        <v>75</v>
      </c>
      <c r="BG162" s="14"/>
      <c r="BH162" s="17" t="s">
        <v>255</v>
      </c>
      <c r="BI162" s="17" t="s">
        <v>356</v>
      </c>
      <c r="BJ162" s="17" t="s">
        <v>357</v>
      </c>
      <c r="BK162" s="17" t="s">
        <v>79</v>
      </c>
      <c r="BL162" s="15" t="s">
        <v>80</v>
      </c>
      <c r="BM162" s="21">
        <v>259794.45745615999</v>
      </c>
      <c r="BN162" s="15" t="s">
        <v>81</v>
      </c>
      <c r="BO162" s="21"/>
      <c r="BP162" s="22">
        <v>38041</v>
      </c>
      <c r="BQ162" s="22">
        <v>47166</v>
      </c>
      <c r="BR162" s="21">
        <v>0</v>
      </c>
      <c r="BS162" s="21">
        <v>83.5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323</v>
      </c>
      <c r="C163" s="6" t="s">
        <v>73</v>
      </c>
      <c r="D163" s="7">
        <v>45047</v>
      </c>
      <c r="E163" s="8" t="s">
        <v>362</v>
      </c>
      <c r="F163" s="9">
        <v>161</v>
      </c>
      <c r="G163" s="9">
        <v>160</v>
      </c>
      <c r="H163" s="10">
        <v>11477.44</v>
      </c>
      <c r="I163" s="10">
        <v>48105.89</v>
      </c>
      <c r="J163" s="10">
        <v>0</v>
      </c>
      <c r="K163" s="10">
        <v>59583.33</v>
      </c>
      <c r="L163" s="10">
        <v>542.70000000000005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59583.33</v>
      </c>
      <c r="T163" s="10">
        <v>54495.7</v>
      </c>
      <c r="U163" s="10">
        <v>95.26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54590.96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48648.59</v>
      </c>
      <c r="AW163" s="10">
        <v>54590.96</v>
      </c>
      <c r="AX163" s="11">
        <v>20</v>
      </c>
      <c r="AY163" s="11">
        <v>300</v>
      </c>
      <c r="AZ163" s="10">
        <v>265000</v>
      </c>
      <c r="BA163" s="10">
        <v>70424.3</v>
      </c>
      <c r="BB163" s="12">
        <v>90</v>
      </c>
      <c r="BC163" s="12">
        <v>76.145587531576496</v>
      </c>
      <c r="BD163" s="12">
        <v>9.9600000000000009</v>
      </c>
      <c r="BE163" s="12"/>
      <c r="BF163" s="8" t="s">
        <v>75</v>
      </c>
      <c r="BG163" s="5"/>
      <c r="BH163" s="8" t="s">
        <v>255</v>
      </c>
      <c r="BI163" s="8" t="s">
        <v>356</v>
      </c>
      <c r="BJ163" s="8" t="s">
        <v>357</v>
      </c>
      <c r="BK163" s="8" t="s">
        <v>83</v>
      </c>
      <c r="BL163" s="6" t="s">
        <v>80</v>
      </c>
      <c r="BM163" s="12">
        <v>463728.89447379002</v>
      </c>
      <c r="BN163" s="6" t="s">
        <v>81</v>
      </c>
      <c r="BO163" s="12"/>
      <c r="BP163" s="13">
        <v>38041</v>
      </c>
      <c r="BQ163" s="13">
        <v>47166</v>
      </c>
      <c r="BR163" s="12">
        <v>44138.36</v>
      </c>
      <c r="BS163" s="12">
        <v>83.5</v>
      </c>
      <c r="BT163" s="12">
        <v>46.27</v>
      </c>
    </row>
    <row r="164" spans="1:72" s="1" customFormat="1" ht="18.2" customHeight="1" x14ac:dyDescent="0.15">
      <c r="A164" s="14">
        <v>162</v>
      </c>
      <c r="B164" s="15" t="s">
        <v>323</v>
      </c>
      <c r="C164" s="15" t="s">
        <v>73</v>
      </c>
      <c r="D164" s="16">
        <v>45047</v>
      </c>
      <c r="E164" s="17" t="s">
        <v>363</v>
      </c>
      <c r="F164" s="18">
        <v>0</v>
      </c>
      <c r="G164" s="18">
        <v>0</v>
      </c>
      <c r="H164" s="19">
        <v>33705.69</v>
      </c>
      <c r="I164" s="19">
        <v>0</v>
      </c>
      <c r="J164" s="19">
        <v>0</v>
      </c>
      <c r="K164" s="19">
        <v>33705.69</v>
      </c>
      <c r="L164" s="19">
        <v>358.2</v>
      </c>
      <c r="M164" s="19">
        <v>0</v>
      </c>
      <c r="N164" s="19">
        <v>0</v>
      </c>
      <c r="O164" s="19">
        <v>0</v>
      </c>
      <c r="P164" s="19">
        <v>358.2</v>
      </c>
      <c r="Q164" s="19">
        <v>0</v>
      </c>
      <c r="R164" s="19">
        <v>0</v>
      </c>
      <c r="S164" s="19">
        <v>33347.49</v>
      </c>
      <c r="T164" s="19">
        <v>0</v>
      </c>
      <c r="U164" s="19">
        <v>279.76</v>
      </c>
      <c r="V164" s="19">
        <v>0</v>
      </c>
      <c r="W164" s="19">
        <v>0</v>
      </c>
      <c r="X164" s="19">
        <v>279.76</v>
      </c>
      <c r="Y164" s="19">
        <v>0</v>
      </c>
      <c r="Z164" s="19">
        <v>0</v>
      </c>
      <c r="AA164" s="19">
        <v>0</v>
      </c>
      <c r="AB164" s="19">
        <v>83.5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36.07</v>
      </c>
      <c r="AI164" s="19">
        <v>89.88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3.9E-2</v>
      </c>
      <c r="AR164" s="19">
        <v>0</v>
      </c>
      <c r="AS164" s="19">
        <v>0</v>
      </c>
      <c r="AT164" s="19">
        <v>0</v>
      </c>
      <c r="AU164" s="19">
        <f t="shared" si="2"/>
        <v>847.44899999999996</v>
      </c>
      <c r="AV164" s="19">
        <v>0</v>
      </c>
      <c r="AW164" s="19">
        <v>0</v>
      </c>
      <c r="AX164" s="20">
        <v>70</v>
      </c>
      <c r="AY164" s="20">
        <v>300</v>
      </c>
      <c r="AZ164" s="19">
        <v>265000</v>
      </c>
      <c r="BA164" s="19">
        <v>70424.3</v>
      </c>
      <c r="BB164" s="21">
        <v>90</v>
      </c>
      <c r="BC164" s="21">
        <v>42.617024237372597</v>
      </c>
      <c r="BD164" s="21">
        <v>9.9600000000000009</v>
      </c>
      <c r="BE164" s="21"/>
      <c r="BF164" s="17" t="s">
        <v>75</v>
      </c>
      <c r="BG164" s="14"/>
      <c r="BH164" s="17" t="s">
        <v>255</v>
      </c>
      <c r="BI164" s="17" t="s">
        <v>356</v>
      </c>
      <c r="BJ164" s="17" t="s">
        <v>357</v>
      </c>
      <c r="BK164" s="17" t="s">
        <v>79</v>
      </c>
      <c r="BL164" s="15" t="s">
        <v>80</v>
      </c>
      <c r="BM164" s="21">
        <v>259538.94606387001</v>
      </c>
      <c r="BN164" s="15" t="s">
        <v>81</v>
      </c>
      <c r="BO164" s="21"/>
      <c r="BP164" s="22">
        <v>38041</v>
      </c>
      <c r="BQ164" s="22">
        <v>47166</v>
      </c>
      <c r="BR164" s="21">
        <v>0</v>
      </c>
      <c r="BS164" s="21">
        <v>83.5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323</v>
      </c>
      <c r="C165" s="6" t="s">
        <v>73</v>
      </c>
      <c r="D165" s="7">
        <v>45047</v>
      </c>
      <c r="E165" s="8" t="s">
        <v>364</v>
      </c>
      <c r="F165" s="9">
        <v>0</v>
      </c>
      <c r="G165" s="9">
        <v>0</v>
      </c>
      <c r="H165" s="10">
        <v>33527.019999999997</v>
      </c>
      <c r="I165" s="10">
        <v>0</v>
      </c>
      <c r="J165" s="10">
        <v>0</v>
      </c>
      <c r="K165" s="10">
        <v>33527.019999999997</v>
      </c>
      <c r="L165" s="10">
        <v>359.69</v>
      </c>
      <c r="M165" s="10">
        <v>0</v>
      </c>
      <c r="N165" s="10">
        <v>0</v>
      </c>
      <c r="O165" s="10">
        <v>0</v>
      </c>
      <c r="P165" s="10">
        <v>359.69</v>
      </c>
      <c r="Q165" s="10">
        <v>0</v>
      </c>
      <c r="R165" s="10">
        <v>0</v>
      </c>
      <c r="S165" s="10">
        <v>33167.33</v>
      </c>
      <c r="T165" s="10">
        <v>0</v>
      </c>
      <c r="U165" s="10">
        <v>278.27</v>
      </c>
      <c r="V165" s="10">
        <v>0</v>
      </c>
      <c r="W165" s="10">
        <v>0</v>
      </c>
      <c r="X165" s="10">
        <v>278.27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30.07</v>
      </c>
      <c r="AI165" s="10">
        <v>81.790000000000006</v>
      </c>
      <c r="AJ165" s="10">
        <v>88.06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8.09</v>
      </c>
      <c r="AQ165" s="10">
        <v>0.04</v>
      </c>
      <c r="AR165" s="10">
        <v>0</v>
      </c>
      <c r="AS165" s="10">
        <v>0</v>
      </c>
      <c r="AT165" s="10">
        <v>0</v>
      </c>
      <c r="AU165" s="10">
        <f t="shared" si="2"/>
        <v>846.01</v>
      </c>
      <c r="AV165" s="10">
        <v>0</v>
      </c>
      <c r="AW165" s="10">
        <v>0</v>
      </c>
      <c r="AX165" s="11">
        <v>70</v>
      </c>
      <c r="AY165" s="11">
        <v>300</v>
      </c>
      <c r="AZ165" s="10">
        <v>265000</v>
      </c>
      <c r="BA165" s="10">
        <v>70424.3</v>
      </c>
      <c r="BB165" s="12">
        <v>90</v>
      </c>
      <c r="BC165" s="12">
        <v>42.3867855271547</v>
      </c>
      <c r="BD165" s="12">
        <v>9.9600000000000009</v>
      </c>
      <c r="BE165" s="12"/>
      <c r="BF165" s="8" t="s">
        <v>75</v>
      </c>
      <c r="BG165" s="5"/>
      <c r="BH165" s="8" t="s">
        <v>255</v>
      </c>
      <c r="BI165" s="8" t="s">
        <v>356</v>
      </c>
      <c r="BJ165" s="8" t="s">
        <v>357</v>
      </c>
      <c r="BK165" s="8" t="s">
        <v>79</v>
      </c>
      <c r="BL165" s="6" t="s">
        <v>80</v>
      </c>
      <c r="BM165" s="12">
        <v>258136.78546578999</v>
      </c>
      <c r="BN165" s="6" t="s">
        <v>81</v>
      </c>
      <c r="BO165" s="12"/>
      <c r="BP165" s="13">
        <v>38041</v>
      </c>
      <c r="BQ165" s="13">
        <v>47166</v>
      </c>
      <c r="BR165" s="12">
        <v>97.59</v>
      </c>
      <c r="BS165" s="12">
        <v>83.5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323</v>
      </c>
      <c r="C166" s="15" t="s">
        <v>73</v>
      </c>
      <c r="D166" s="16">
        <v>45047</v>
      </c>
      <c r="E166" s="17" t="s">
        <v>365</v>
      </c>
      <c r="F166" s="18">
        <v>140</v>
      </c>
      <c r="G166" s="18">
        <v>139</v>
      </c>
      <c r="H166" s="19">
        <v>33768.04</v>
      </c>
      <c r="I166" s="19">
        <v>29444.59</v>
      </c>
      <c r="J166" s="19">
        <v>0</v>
      </c>
      <c r="K166" s="19">
        <v>63212.63</v>
      </c>
      <c r="L166" s="19">
        <v>357.69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63212.63</v>
      </c>
      <c r="T166" s="19">
        <v>59241.65</v>
      </c>
      <c r="U166" s="19">
        <v>280.27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59521.919999999998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29802.28</v>
      </c>
      <c r="AW166" s="19">
        <v>59521.919999999998</v>
      </c>
      <c r="AX166" s="20">
        <v>70</v>
      </c>
      <c r="AY166" s="20">
        <v>300</v>
      </c>
      <c r="AZ166" s="19">
        <v>265000</v>
      </c>
      <c r="BA166" s="19">
        <v>70424.3</v>
      </c>
      <c r="BB166" s="21">
        <v>90</v>
      </c>
      <c r="BC166" s="21">
        <v>80.7837167000595</v>
      </c>
      <c r="BD166" s="21">
        <v>9.9600000000000009</v>
      </c>
      <c r="BE166" s="21"/>
      <c r="BF166" s="17" t="s">
        <v>75</v>
      </c>
      <c r="BG166" s="14"/>
      <c r="BH166" s="17" t="s">
        <v>255</v>
      </c>
      <c r="BI166" s="17" t="s">
        <v>356</v>
      </c>
      <c r="BJ166" s="17" t="s">
        <v>357</v>
      </c>
      <c r="BK166" s="17" t="s">
        <v>83</v>
      </c>
      <c r="BL166" s="15" t="s">
        <v>80</v>
      </c>
      <c r="BM166" s="21">
        <v>491975.23915968998</v>
      </c>
      <c r="BN166" s="15" t="s">
        <v>81</v>
      </c>
      <c r="BO166" s="21"/>
      <c r="BP166" s="22">
        <v>38041</v>
      </c>
      <c r="BQ166" s="22">
        <v>47166</v>
      </c>
      <c r="BR166" s="21">
        <v>37986.370000000003</v>
      </c>
      <c r="BS166" s="21">
        <v>83.5</v>
      </c>
      <c r="BT166" s="21">
        <v>46.27</v>
      </c>
    </row>
    <row r="167" spans="1:72" s="1" customFormat="1" ht="18.2" customHeight="1" x14ac:dyDescent="0.15">
      <c r="A167" s="5">
        <v>165</v>
      </c>
      <c r="B167" s="6" t="s">
        <v>323</v>
      </c>
      <c r="C167" s="6" t="s">
        <v>73</v>
      </c>
      <c r="D167" s="7">
        <v>45047</v>
      </c>
      <c r="E167" s="8" t="s">
        <v>366</v>
      </c>
      <c r="F167" s="9">
        <v>0</v>
      </c>
      <c r="G167" s="9">
        <v>0</v>
      </c>
      <c r="H167" s="10">
        <v>33557.29</v>
      </c>
      <c r="I167" s="10">
        <v>0</v>
      </c>
      <c r="J167" s="10">
        <v>0</v>
      </c>
      <c r="K167" s="10">
        <v>33557.29</v>
      </c>
      <c r="L167" s="10">
        <v>359.43</v>
      </c>
      <c r="M167" s="10">
        <v>0</v>
      </c>
      <c r="N167" s="10">
        <v>0</v>
      </c>
      <c r="O167" s="10">
        <v>0</v>
      </c>
      <c r="P167" s="10">
        <v>359.43</v>
      </c>
      <c r="Q167" s="10">
        <v>0</v>
      </c>
      <c r="R167" s="10">
        <v>0</v>
      </c>
      <c r="S167" s="10">
        <v>33197.86</v>
      </c>
      <c r="T167" s="10">
        <v>0</v>
      </c>
      <c r="U167" s="10">
        <v>278.52999999999997</v>
      </c>
      <c r="V167" s="10">
        <v>0</v>
      </c>
      <c r="W167" s="10">
        <v>0</v>
      </c>
      <c r="X167" s="10">
        <v>278.52999999999997</v>
      </c>
      <c r="Y167" s="10">
        <v>0</v>
      </c>
      <c r="Z167" s="10">
        <v>0</v>
      </c>
      <c r="AA167" s="10">
        <v>0</v>
      </c>
      <c r="AB167" s="10">
        <v>83.5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36.07</v>
      </c>
      <c r="AI167" s="10">
        <v>89.88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0.55400000000000005</v>
      </c>
      <c r="AR167" s="10">
        <v>0</v>
      </c>
      <c r="AS167" s="10">
        <v>0</v>
      </c>
      <c r="AT167" s="10">
        <v>0</v>
      </c>
      <c r="AU167" s="10">
        <f t="shared" si="2"/>
        <v>847.96399999999994</v>
      </c>
      <c r="AV167" s="10">
        <v>0</v>
      </c>
      <c r="AW167" s="10">
        <v>0</v>
      </c>
      <c r="AX167" s="11">
        <v>70</v>
      </c>
      <c r="AY167" s="11">
        <v>300</v>
      </c>
      <c r="AZ167" s="10">
        <v>265000</v>
      </c>
      <c r="BA167" s="10">
        <v>70424.3</v>
      </c>
      <c r="BB167" s="12">
        <v>90</v>
      </c>
      <c r="BC167" s="12">
        <v>42.425801889404703</v>
      </c>
      <c r="BD167" s="12">
        <v>9.9600000000000009</v>
      </c>
      <c r="BE167" s="12"/>
      <c r="BF167" s="8" t="s">
        <v>75</v>
      </c>
      <c r="BG167" s="5"/>
      <c r="BH167" s="8" t="s">
        <v>255</v>
      </c>
      <c r="BI167" s="8" t="s">
        <v>356</v>
      </c>
      <c r="BJ167" s="8" t="s">
        <v>357</v>
      </c>
      <c r="BK167" s="8" t="s">
        <v>79</v>
      </c>
      <c r="BL167" s="6" t="s">
        <v>80</v>
      </c>
      <c r="BM167" s="12">
        <v>258374.39627318</v>
      </c>
      <c r="BN167" s="6" t="s">
        <v>81</v>
      </c>
      <c r="BO167" s="12"/>
      <c r="BP167" s="13">
        <v>38041</v>
      </c>
      <c r="BQ167" s="13">
        <v>47166</v>
      </c>
      <c r="BR167" s="12">
        <v>0</v>
      </c>
      <c r="BS167" s="12">
        <v>83.5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323</v>
      </c>
      <c r="C168" s="15" t="s">
        <v>73</v>
      </c>
      <c r="D168" s="16">
        <v>45047</v>
      </c>
      <c r="E168" s="17" t="s">
        <v>367</v>
      </c>
      <c r="F168" s="18">
        <v>0</v>
      </c>
      <c r="G168" s="18">
        <v>0</v>
      </c>
      <c r="H168" s="19">
        <v>33245.97</v>
      </c>
      <c r="I168" s="19">
        <v>0</v>
      </c>
      <c r="J168" s="19">
        <v>0</v>
      </c>
      <c r="K168" s="19">
        <v>33245.97</v>
      </c>
      <c r="L168" s="19">
        <v>362.02</v>
      </c>
      <c r="M168" s="19">
        <v>0</v>
      </c>
      <c r="N168" s="19">
        <v>0</v>
      </c>
      <c r="O168" s="19">
        <v>0</v>
      </c>
      <c r="P168" s="19">
        <v>362.02</v>
      </c>
      <c r="Q168" s="19">
        <v>0</v>
      </c>
      <c r="R168" s="19">
        <v>0</v>
      </c>
      <c r="S168" s="19">
        <v>32883.949999999997</v>
      </c>
      <c r="T168" s="19">
        <v>0</v>
      </c>
      <c r="U168" s="19">
        <v>275.94</v>
      </c>
      <c r="V168" s="19">
        <v>0</v>
      </c>
      <c r="W168" s="19">
        <v>0</v>
      </c>
      <c r="X168" s="19">
        <v>275.94</v>
      </c>
      <c r="Y168" s="19">
        <v>0</v>
      </c>
      <c r="Z168" s="19">
        <v>0</v>
      </c>
      <c r="AA168" s="19">
        <v>0</v>
      </c>
      <c r="AB168" s="19">
        <v>83.5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36.07</v>
      </c>
      <c r="AI168" s="19">
        <v>89.88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3.9E-2</v>
      </c>
      <c r="AR168" s="19">
        <v>0</v>
      </c>
      <c r="AS168" s="19">
        <v>0</v>
      </c>
      <c r="AT168" s="19">
        <v>0</v>
      </c>
      <c r="AU168" s="19">
        <f t="shared" si="2"/>
        <v>847.44899999999996</v>
      </c>
      <c r="AV168" s="19">
        <v>0</v>
      </c>
      <c r="AW168" s="19">
        <v>0</v>
      </c>
      <c r="AX168" s="20">
        <v>70</v>
      </c>
      <c r="AY168" s="20">
        <v>300</v>
      </c>
      <c r="AZ168" s="19">
        <v>265000</v>
      </c>
      <c r="BA168" s="19">
        <v>70424.3</v>
      </c>
      <c r="BB168" s="21">
        <v>90</v>
      </c>
      <c r="BC168" s="21">
        <v>42.024634962647802</v>
      </c>
      <c r="BD168" s="21">
        <v>9.9600000000000009</v>
      </c>
      <c r="BE168" s="21"/>
      <c r="BF168" s="17" t="s">
        <v>75</v>
      </c>
      <c r="BG168" s="14"/>
      <c r="BH168" s="17" t="s">
        <v>255</v>
      </c>
      <c r="BI168" s="17" t="s">
        <v>356</v>
      </c>
      <c r="BJ168" s="17" t="s">
        <v>357</v>
      </c>
      <c r="BK168" s="17" t="s">
        <v>79</v>
      </c>
      <c r="BL168" s="15" t="s">
        <v>80</v>
      </c>
      <c r="BM168" s="21">
        <v>255931.27774885</v>
      </c>
      <c r="BN168" s="15" t="s">
        <v>81</v>
      </c>
      <c r="BO168" s="21"/>
      <c r="BP168" s="22">
        <v>38041</v>
      </c>
      <c r="BQ168" s="22">
        <v>47166</v>
      </c>
      <c r="BR168" s="21">
        <v>0</v>
      </c>
      <c r="BS168" s="21">
        <v>83.5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323</v>
      </c>
      <c r="C169" s="6" t="s">
        <v>73</v>
      </c>
      <c r="D169" s="7">
        <v>45047</v>
      </c>
      <c r="E169" s="8" t="s">
        <v>368</v>
      </c>
      <c r="F169" s="9">
        <v>52</v>
      </c>
      <c r="G169" s="9">
        <v>51</v>
      </c>
      <c r="H169" s="10">
        <v>33756.94</v>
      </c>
      <c r="I169" s="10">
        <v>15054.5</v>
      </c>
      <c r="J169" s="10">
        <v>0</v>
      </c>
      <c r="K169" s="10">
        <v>48811.44</v>
      </c>
      <c r="L169" s="10">
        <v>357.65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48811.44</v>
      </c>
      <c r="T169" s="10">
        <v>18112.66</v>
      </c>
      <c r="U169" s="10">
        <v>280.18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18392.84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15412.15</v>
      </c>
      <c r="AW169" s="10">
        <v>18392.84</v>
      </c>
      <c r="AX169" s="11">
        <v>70</v>
      </c>
      <c r="AY169" s="11">
        <v>300</v>
      </c>
      <c r="AZ169" s="10">
        <v>265000</v>
      </c>
      <c r="BA169" s="10">
        <v>70409.31</v>
      </c>
      <c r="BB169" s="12">
        <v>90</v>
      </c>
      <c r="BC169" s="12">
        <v>62.392737551326697</v>
      </c>
      <c r="BD169" s="12">
        <v>9.9600000000000009</v>
      </c>
      <c r="BE169" s="12"/>
      <c r="BF169" s="8" t="s">
        <v>75</v>
      </c>
      <c r="BG169" s="5"/>
      <c r="BH169" s="8" t="s">
        <v>255</v>
      </c>
      <c r="BI169" s="8" t="s">
        <v>356</v>
      </c>
      <c r="BJ169" s="8" t="s">
        <v>369</v>
      </c>
      <c r="BK169" s="8" t="s">
        <v>83</v>
      </c>
      <c r="BL169" s="6" t="s">
        <v>80</v>
      </c>
      <c r="BM169" s="12">
        <v>379892.75035271997</v>
      </c>
      <c r="BN169" s="6" t="s">
        <v>81</v>
      </c>
      <c r="BO169" s="12"/>
      <c r="BP169" s="13">
        <v>38042</v>
      </c>
      <c r="BQ169" s="13">
        <v>47167</v>
      </c>
      <c r="BR169" s="12">
        <v>13929.67</v>
      </c>
      <c r="BS169" s="12">
        <v>83.48</v>
      </c>
      <c r="BT169" s="12">
        <v>46.27</v>
      </c>
    </row>
    <row r="170" spans="1:72" s="1" customFormat="1" ht="18.2" customHeight="1" x14ac:dyDescent="0.15">
      <c r="A170" s="14">
        <v>168</v>
      </c>
      <c r="B170" s="15" t="s">
        <v>323</v>
      </c>
      <c r="C170" s="15" t="s">
        <v>73</v>
      </c>
      <c r="D170" s="16">
        <v>45047</v>
      </c>
      <c r="E170" s="17" t="s">
        <v>370</v>
      </c>
      <c r="F170" s="18">
        <v>59</v>
      </c>
      <c r="G170" s="18">
        <v>58</v>
      </c>
      <c r="H170" s="19">
        <v>44008.41</v>
      </c>
      <c r="I170" s="19">
        <v>21765.279999999999</v>
      </c>
      <c r="J170" s="19">
        <v>0</v>
      </c>
      <c r="K170" s="19">
        <v>65773.69</v>
      </c>
      <c r="L170" s="19">
        <v>468.07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65773.69</v>
      </c>
      <c r="T170" s="19">
        <v>27132.63</v>
      </c>
      <c r="U170" s="19">
        <v>365.27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27497.9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22233.35</v>
      </c>
      <c r="AW170" s="19">
        <v>27497.9</v>
      </c>
      <c r="AX170" s="20">
        <v>70</v>
      </c>
      <c r="AY170" s="20">
        <v>300</v>
      </c>
      <c r="AZ170" s="19">
        <v>346388.27</v>
      </c>
      <c r="BA170" s="19">
        <v>91991.82</v>
      </c>
      <c r="BB170" s="21">
        <v>90</v>
      </c>
      <c r="BC170" s="21">
        <v>64.349548688133396</v>
      </c>
      <c r="BD170" s="21">
        <v>9.9600000000000009</v>
      </c>
      <c r="BE170" s="21"/>
      <c r="BF170" s="17" t="s">
        <v>75</v>
      </c>
      <c r="BG170" s="14"/>
      <c r="BH170" s="17" t="s">
        <v>91</v>
      </c>
      <c r="BI170" s="17" t="s">
        <v>371</v>
      </c>
      <c r="BJ170" s="17" t="s">
        <v>372</v>
      </c>
      <c r="BK170" s="17" t="s">
        <v>83</v>
      </c>
      <c r="BL170" s="15" t="s">
        <v>80</v>
      </c>
      <c r="BM170" s="21">
        <v>511907.61827446998</v>
      </c>
      <c r="BN170" s="15" t="s">
        <v>81</v>
      </c>
      <c r="BO170" s="21"/>
      <c r="BP170" s="22">
        <v>38044</v>
      </c>
      <c r="BQ170" s="22">
        <v>47169</v>
      </c>
      <c r="BR170" s="21">
        <v>19260.62</v>
      </c>
      <c r="BS170" s="21">
        <v>109.07</v>
      </c>
      <c r="BT170" s="21">
        <v>46.25</v>
      </c>
    </row>
    <row r="171" spans="1:72" s="1" customFormat="1" ht="18.2" customHeight="1" x14ac:dyDescent="0.15">
      <c r="A171" s="5">
        <v>169</v>
      </c>
      <c r="B171" s="6" t="s">
        <v>323</v>
      </c>
      <c r="C171" s="6" t="s">
        <v>73</v>
      </c>
      <c r="D171" s="7">
        <v>45047</v>
      </c>
      <c r="E171" s="8" t="s">
        <v>373</v>
      </c>
      <c r="F171" s="9">
        <v>0</v>
      </c>
      <c r="G171" s="9">
        <v>0</v>
      </c>
      <c r="H171" s="10">
        <v>51325.46</v>
      </c>
      <c r="I171" s="10">
        <v>0</v>
      </c>
      <c r="J171" s="10">
        <v>0</v>
      </c>
      <c r="K171" s="10">
        <v>51325.46</v>
      </c>
      <c r="L171" s="10">
        <v>534.24</v>
      </c>
      <c r="M171" s="10">
        <v>0</v>
      </c>
      <c r="N171" s="10">
        <v>0</v>
      </c>
      <c r="O171" s="10">
        <v>0</v>
      </c>
      <c r="P171" s="10">
        <v>534.24</v>
      </c>
      <c r="Q171" s="10">
        <v>0</v>
      </c>
      <c r="R171" s="10">
        <v>0</v>
      </c>
      <c r="S171" s="10">
        <v>50791.22</v>
      </c>
      <c r="T171" s="10">
        <v>0</v>
      </c>
      <c r="U171" s="10">
        <v>426</v>
      </c>
      <c r="V171" s="10">
        <v>0</v>
      </c>
      <c r="W171" s="10">
        <v>0</v>
      </c>
      <c r="X171" s="10">
        <v>426</v>
      </c>
      <c r="Y171" s="10">
        <v>0</v>
      </c>
      <c r="Z171" s="10">
        <v>0</v>
      </c>
      <c r="AA171" s="10">
        <v>0</v>
      </c>
      <c r="AB171" s="10">
        <v>109.53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53.49</v>
      </c>
      <c r="AI171" s="10">
        <v>136.72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0.147761</v>
      </c>
      <c r="AT171" s="10">
        <v>0</v>
      </c>
      <c r="AU171" s="10">
        <f t="shared" si="2"/>
        <v>1259.8322390000001</v>
      </c>
      <c r="AV171" s="10">
        <v>0</v>
      </c>
      <c r="AW171" s="10">
        <v>0</v>
      </c>
      <c r="AX171" s="11">
        <v>71</v>
      </c>
      <c r="AY171" s="11">
        <v>300</v>
      </c>
      <c r="AZ171" s="10">
        <v>399940</v>
      </c>
      <c r="BA171" s="10">
        <v>106000</v>
      </c>
      <c r="BB171" s="12">
        <v>90</v>
      </c>
      <c r="BC171" s="12">
        <v>43.124620754717</v>
      </c>
      <c r="BD171" s="12">
        <v>9.9600000000000009</v>
      </c>
      <c r="BE171" s="12"/>
      <c r="BF171" s="8" t="s">
        <v>75</v>
      </c>
      <c r="BG171" s="5"/>
      <c r="BH171" s="8" t="s">
        <v>160</v>
      </c>
      <c r="BI171" s="8" t="s">
        <v>374</v>
      </c>
      <c r="BJ171" s="8" t="s">
        <v>375</v>
      </c>
      <c r="BK171" s="8" t="s">
        <v>79</v>
      </c>
      <c r="BL171" s="6" t="s">
        <v>80</v>
      </c>
      <c r="BM171" s="12">
        <v>395301.10686285998</v>
      </c>
      <c r="BN171" s="6" t="s">
        <v>81</v>
      </c>
      <c r="BO171" s="12"/>
      <c r="BP171" s="13">
        <v>38048</v>
      </c>
      <c r="BQ171" s="13">
        <v>47173</v>
      </c>
      <c r="BR171" s="12">
        <v>0</v>
      </c>
      <c r="BS171" s="12">
        <v>109.53</v>
      </c>
      <c r="BT171" s="12">
        <v>0</v>
      </c>
    </row>
    <row r="172" spans="1:72" s="1" customFormat="1" ht="18.2" customHeight="1" x14ac:dyDescent="0.15">
      <c r="A172" s="14">
        <v>170</v>
      </c>
      <c r="B172" s="15" t="s">
        <v>323</v>
      </c>
      <c r="C172" s="15" t="s">
        <v>73</v>
      </c>
      <c r="D172" s="16">
        <v>45047</v>
      </c>
      <c r="E172" s="17" t="s">
        <v>376</v>
      </c>
      <c r="F172" s="18">
        <v>166</v>
      </c>
      <c r="G172" s="18">
        <v>165</v>
      </c>
      <c r="H172" s="19">
        <v>51541.93</v>
      </c>
      <c r="I172" s="19">
        <v>48192.54</v>
      </c>
      <c r="J172" s="19">
        <v>0</v>
      </c>
      <c r="K172" s="19">
        <v>99734.47</v>
      </c>
      <c r="L172" s="19">
        <v>535.88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99734.47</v>
      </c>
      <c r="T172" s="19">
        <v>111778.34</v>
      </c>
      <c r="U172" s="19">
        <v>427.8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112206.14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48728.42</v>
      </c>
      <c r="AW172" s="19">
        <v>112206.14</v>
      </c>
      <c r="AX172" s="20">
        <v>71</v>
      </c>
      <c r="AY172" s="20">
        <v>300</v>
      </c>
      <c r="AZ172" s="19">
        <v>400966</v>
      </c>
      <c r="BA172" s="19">
        <v>106380</v>
      </c>
      <c r="BB172" s="21">
        <v>90</v>
      </c>
      <c r="BC172" s="21">
        <v>84.377724196277498</v>
      </c>
      <c r="BD172" s="21">
        <v>9.9600000000000009</v>
      </c>
      <c r="BE172" s="21"/>
      <c r="BF172" s="17" t="s">
        <v>75</v>
      </c>
      <c r="BG172" s="14"/>
      <c r="BH172" s="17" t="s">
        <v>160</v>
      </c>
      <c r="BI172" s="17" t="s">
        <v>374</v>
      </c>
      <c r="BJ172" s="17" t="s">
        <v>375</v>
      </c>
      <c r="BK172" s="17" t="s">
        <v>83</v>
      </c>
      <c r="BL172" s="15" t="s">
        <v>80</v>
      </c>
      <c r="BM172" s="21">
        <v>776219.71638760995</v>
      </c>
      <c r="BN172" s="15" t="s">
        <v>81</v>
      </c>
      <c r="BO172" s="21"/>
      <c r="BP172" s="22">
        <v>38048</v>
      </c>
      <c r="BQ172" s="22">
        <v>47173</v>
      </c>
      <c r="BR172" s="21">
        <v>60774.559999999998</v>
      </c>
      <c r="BS172" s="21">
        <v>109.92</v>
      </c>
      <c r="BT172" s="21">
        <v>46.21</v>
      </c>
    </row>
    <row r="173" spans="1:72" s="1" customFormat="1" ht="18.2" customHeight="1" x14ac:dyDescent="0.15">
      <c r="A173" s="5">
        <v>171</v>
      </c>
      <c r="B173" s="6" t="s">
        <v>323</v>
      </c>
      <c r="C173" s="6" t="s">
        <v>73</v>
      </c>
      <c r="D173" s="7">
        <v>45047</v>
      </c>
      <c r="E173" s="8" t="s">
        <v>377</v>
      </c>
      <c r="F173" s="9">
        <v>153</v>
      </c>
      <c r="G173" s="9">
        <v>152</v>
      </c>
      <c r="H173" s="10">
        <v>110321.65</v>
      </c>
      <c r="I173" s="10">
        <v>93333.34</v>
      </c>
      <c r="J173" s="10">
        <v>0</v>
      </c>
      <c r="K173" s="10">
        <v>203654.99</v>
      </c>
      <c r="L173" s="10">
        <v>1120.27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203654.99</v>
      </c>
      <c r="T173" s="10">
        <v>228574.07</v>
      </c>
      <c r="U173" s="10">
        <v>983.7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229557.77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94453.61</v>
      </c>
      <c r="AW173" s="10">
        <v>229557.77</v>
      </c>
      <c r="AX173" s="11">
        <v>71</v>
      </c>
      <c r="AY173" s="11">
        <v>300</v>
      </c>
      <c r="AZ173" s="10">
        <v>827665</v>
      </c>
      <c r="BA173" s="10">
        <v>219505.82</v>
      </c>
      <c r="BB173" s="12">
        <v>90</v>
      </c>
      <c r="BC173" s="12">
        <v>83.500970953754205</v>
      </c>
      <c r="BD173" s="12">
        <v>10.7</v>
      </c>
      <c r="BE173" s="12"/>
      <c r="BF173" s="8" t="s">
        <v>75</v>
      </c>
      <c r="BG173" s="5"/>
      <c r="BH173" s="8" t="s">
        <v>91</v>
      </c>
      <c r="BI173" s="8" t="s">
        <v>378</v>
      </c>
      <c r="BJ173" s="8" t="s">
        <v>379</v>
      </c>
      <c r="BK173" s="8" t="s">
        <v>83</v>
      </c>
      <c r="BL173" s="6" t="s">
        <v>80</v>
      </c>
      <c r="BM173" s="12">
        <v>1585018.88643637</v>
      </c>
      <c r="BN173" s="6" t="s">
        <v>81</v>
      </c>
      <c r="BO173" s="12"/>
      <c r="BP173" s="13">
        <v>38050</v>
      </c>
      <c r="BQ173" s="13">
        <v>47175</v>
      </c>
      <c r="BR173" s="12">
        <v>92429.9</v>
      </c>
      <c r="BS173" s="12">
        <v>143.35</v>
      </c>
      <c r="BT173" s="12">
        <v>46.18</v>
      </c>
    </row>
    <row r="174" spans="1:72" s="1" customFormat="1" ht="18.2" customHeight="1" x14ac:dyDescent="0.15">
      <c r="A174" s="14">
        <v>172</v>
      </c>
      <c r="B174" s="15" t="s">
        <v>323</v>
      </c>
      <c r="C174" s="15" t="s">
        <v>73</v>
      </c>
      <c r="D174" s="16">
        <v>45047</v>
      </c>
      <c r="E174" s="17" t="s">
        <v>380</v>
      </c>
      <c r="F174" s="18">
        <v>0</v>
      </c>
      <c r="G174" s="18">
        <v>0</v>
      </c>
      <c r="H174" s="19">
        <v>67657.53</v>
      </c>
      <c r="I174" s="19">
        <v>681.28</v>
      </c>
      <c r="J174" s="19">
        <v>0</v>
      </c>
      <c r="K174" s="19">
        <v>68338.81</v>
      </c>
      <c r="L174" s="19">
        <v>687.35</v>
      </c>
      <c r="M174" s="19">
        <v>0</v>
      </c>
      <c r="N174" s="19">
        <v>0</v>
      </c>
      <c r="O174" s="19">
        <v>681.28</v>
      </c>
      <c r="P174" s="19">
        <v>0</v>
      </c>
      <c r="Q174" s="19">
        <v>0</v>
      </c>
      <c r="R174" s="19">
        <v>0</v>
      </c>
      <c r="S174" s="19">
        <v>67657.53</v>
      </c>
      <c r="T174" s="19">
        <v>609.35</v>
      </c>
      <c r="U174" s="19">
        <v>603.28</v>
      </c>
      <c r="V174" s="19">
        <v>0</v>
      </c>
      <c r="W174" s="19">
        <v>609.35</v>
      </c>
      <c r="X174" s="19">
        <v>0</v>
      </c>
      <c r="Y174" s="19">
        <v>0</v>
      </c>
      <c r="Z174" s="19">
        <v>0</v>
      </c>
      <c r="AA174" s="19">
        <v>603.28</v>
      </c>
      <c r="AB174" s="19">
        <v>0</v>
      </c>
      <c r="AC174" s="19">
        <v>0</v>
      </c>
      <c r="AD174" s="19">
        <v>0</v>
      </c>
      <c r="AE174" s="19">
        <v>0</v>
      </c>
      <c r="AF174" s="19">
        <v>46.07</v>
      </c>
      <c r="AG174" s="19">
        <v>0</v>
      </c>
      <c r="AH174" s="19">
        <v>0</v>
      </c>
      <c r="AI174" s="19">
        <v>44.41</v>
      </c>
      <c r="AJ174" s="19">
        <v>87.94</v>
      </c>
      <c r="AK174" s="19">
        <v>0</v>
      </c>
      <c r="AL174" s="19">
        <v>0</v>
      </c>
      <c r="AM174" s="19">
        <v>0</v>
      </c>
      <c r="AN174" s="19">
        <v>0</v>
      </c>
      <c r="AO174" s="19">
        <v>68.930000000000007</v>
      </c>
      <c r="AP174" s="19">
        <v>107.38</v>
      </c>
      <c r="AQ174" s="19">
        <v>1E-3</v>
      </c>
      <c r="AR174" s="19">
        <v>0</v>
      </c>
      <c r="AS174" s="19">
        <v>0</v>
      </c>
      <c r="AT174" s="19">
        <v>0</v>
      </c>
      <c r="AU174" s="19">
        <f t="shared" si="2"/>
        <v>1645.3609999999999</v>
      </c>
      <c r="AV174" s="19">
        <v>687.35</v>
      </c>
      <c r="AW174" s="19">
        <v>603.28</v>
      </c>
      <c r="AX174" s="20">
        <v>71</v>
      </c>
      <c r="AY174" s="20">
        <v>300</v>
      </c>
      <c r="AZ174" s="19">
        <v>508964.31</v>
      </c>
      <c r="BA174" s="19">
        <v>134650.79999999999</v>
      </c>
      <c r="BB174" s="21">
        <v>90</v>
      </c>
      <c r="BC174" s="21">
        <v>45.221994225062197</v>
      </c>
      <c r="BD174" s="21">
        <v>10.7</v>
      </c>
      <c r="BE174" s="21"/>
      <c r="BF174" s="17" t="s">
        <v>75</v>
      </c>
      <c r="BG174" s="14"/>
      <c r="BH174" s="17" t="s">
        <v>91</v>
      </c>
      <c r="BI174" s="17" t="s">
        <v>371</v>
      </c>
      <c r="BJ174" s="17" t="s">
        <v>381</v>
      </c>
      <c r="BK174" s="17" t="s">
        <v>79</v>
      </c>
      <c r="BL174" s="15" t="s">
        <v>80</v>
      </c>
      <c r="BM174" s="21">
        <v>526569.28690839</v>
      </c>
      <c r="BN174" s="15" t="s">
        <v>81</v>
      </c>
      <c r="BO174" s="21"/>
      <c r="BP174" s="22">
        <v>38063</v>
      </c>
      <c r="BQ174" s="22">
        <v>47188</v>
      </c>
      <c r="BR174" s="21">
        <v>286.25</v>
      </c>
      <c r="BS174" s="21">
        <v>87.94</v>
      </c>
      <c r="BT174" s="21">
        <v>46.07</v>
      </c>
    </row>
    <row r="175" spans="1:72" s="1" customFormat="1" ht="18.2" customHeight="1" x14ac:dyDescent="0.15">
      <c r="A175" s="5">
        <v>173</v>
      </c>
      <c r="B175" s="6" t="s">
        <v>323</v>
      </c>
      <c r="C175" s="6" t="s">
        <v>73</v>
      </c>
      <c r="D175" s="7">
        <v>45047</v>
      </c>
      <c r="E175" s="8" t="s">
        <v>382</v>
      </c>
      <c r="F175" s="9">
        <v>178</v>
      </c>
      <c r="G175" s="9">
        <v>177</v>
      </c>
      <c r="H175" s="10">
        <v>62083.19</v>
      </c>
      <c r="I175" s="10">
        <v>56140.07</v>
      </c>
      <c r="J175" s="10">
        <v>0</v>
      </c>
      <c r="K175" s="10">
        <v>118223.26</v>
      </c>
      <c r="L175" s="10">
        <v>630.41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118223.26</v>
      </c>
      <c r="T175" s="10">
        <v>154610.16</v>
      </c>
      <c r="U175" s="10">
        <v>553.58000000000004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155163.74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56770.48</v>
      </c>
      <c r="AW175" s="10">
        <v>155163.74</v>
      </c>
      <c r="AX175" s="11">
        <v>71</v>
      </c>
      <c r="AY175" s="11">
        <v>300</v>
      </c>
      <c r="AZ175" s="10">
        <v>481392.99</v>
      </c>
      <c r="BA175" s="10">
        <v>123525</v>
      </c>
      <c r="BB175" s="12">
        <v>87</v>
      </c>
      <c r="BC175" s="12">
        <v>83.265926897389207</v>
      </c>
      <c r="BD175" s="12">
        <v>10.7</v>
      </c>
      <c r="BE175" s="12"/>
      <c r="BF175" s="8" t="s">
        <v>75</v>
      </c>
      <c r="BG175" s="5"/>
      <c r="BH175" s="8" t="s">
        <v>160</v>
      </c>
      <c r="BI175" s="8" t="s">
        <v>383</v>
      </c>
      <c r="BJ175" s="8" t="s">
        <v>384</v>
      </c>
      <c r="BK175" s="8" t="s">
        <v>83</v>
      </c>
      <c r="BL175" s="6" t="s">
        <v>80</v>
      </c>
      <c r="BM175" s="12">
        <v>920115.43599338003</v>
      </c>
      <c r="BN175" s="6" t="s">
        <v>81</v>
      </c>
      <c r="BO175" s="12"/>
      <c r="BP175" s="13">
        <v>38064</v>
      </c>
      <c r="BQ175" s="13">
        <v>47189</v>
      </c>
      <c r="BR175" s="12">
        <v>65259.23</v>
      </c>
      <c r="BS175" s="12">
        <v>80.67</v>
      </c>
      <c r="BT175" s="12">
        <v>46.07</v>
      </c>
    </row>
    <row r="176" spans="1:72" s="1" customFormat="1" ht="18.2" customHeight="1" x14ac:dyDescent="0.15">
      <c r="A176" s="14">
        <v>174</v>
      </c>
      <c r="B176" s="15" t="s">
        <v>323</v>
      </c>
      <c r="C176" s="15" t="s">
        <v>73</v>
      </c>
      <c r="D176" s="16">
        <v>45047</v>
      </c>
      <c r="E176" s="17" t="s">
        <v>385</v>
      </c>
      <c r="F176" s="18">
        <v>151</v>
      </c>
      <c r="G176" s="18">
        <v>150</v>
      </c>
      <c r="H176" s="19">
        <v>25194.27</v>
      </c>
      <c r="I176" s="19">
        <v>22453.32</v>
      </c>
      <c r="J176" s="19">
        <v>0</v>
      </c>
      <c r="K176" s="19">
        <v>47647.59</v>
      </c>
      <c r="L176" s="19">
        <v>261.95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47647.59</v>
      </c>
      <c r="T176" s="19">
        <v>48233.26</v>
      </c>
      <c r="U176" s="19">
        <v>209.11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48442.37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22715.27</v>
      </c>
      <c r="AW176" s="19">
        <v>48442.37</v>
      </c>
      <c r="AX176" s="20">
        <v>71</v>
      </c>
      <c r="AY176" s="20">
        <v>300</v>
      </c>
      <c r="AZ176" s="19">
        <v>244999.98</v>
      </c>
      <c r="BA176" s="19">
        <v>52000</v>
      </c>
      <c r="BB176" s="21">
        <v>72</v>
      </c>
      <c r="BC176" s="21">
        <v>65.973586153846199</v>
      </c>
      <c r="BD176" s="21">
        <v>9.9600000000000009</v>
      </c>
      <c r="BE176" s="21"/>
      <c r="BF176" s="17" t="s">
        <v>75</v>
      </c>
      <c r="BG176" s="14"/>
      <c r="BH176" s="17" t="s">
        <v>241</v>
      </c>
      <c r="BI176" s="17" t="s">
        <v>386</v>
      </c>
      <c r="BJ176" s="17" t="s">
        <v>387</v>
      </c>
      <c r="BK176" s="17" t="s">
        <v>83</v>
      </c>
      <c r="BL176" s="15" t="s">
        <v>80</v>
      </c>
      <c r="BM176" s="21">
        <v>370834.66525016999</v>
      </c>
      <c r="BN176" s="15" t="s">
        <v>81</v>
      </c>
      <c r="BO176" s="21"/>
      <c r="BP176" s="22">
        <v>38065</v>
      </c>
      <c r="BQ176" s="22">
        <v>47190</v>
      </c>
      <c r="BR176" s="21">
        <v>34527.14</v>
      </c>
      <c r="BS176" s="21">
        <v>68.75</v>
      </c>
      <c r="BT176" s="21">
        <v>46.08</v>
      </c>
    </row>
    <row r="177" spans="1:72" s="1" customFormat="1" ht="18.2" customHeight="1" x14ac:dyDescent="0.15">
      <c r="A177" s="5">
        <v>175</v>
      </c>
      <c r="B177" s="6" t="s">
        <v>323</v>
      </c>
      <c r="C177" s="6" t="s">
        <v>73</v>
      </c>
      <c r="D177" s="7">
        <v>45047</v>
      </c>
      <c r="E177" s="8" t="s">
        <v>388</v>
      </c>
      <c r="F177" s="9">
        <v>0</v>
      </c>
      <c r="G177" s="9">
        <v>0</v>
      </c>
      <c r="H177" s="10">
        <v>97688.95</v>
      </c>
      <c r="I177" s="10">
        <v>0</v>
      </c>
      <c r="J177" s="10">
        <v>0</v>
      </c>
      <c r="K177" s="10">
        <v>97688.95</v>
      </c>
      <c r="L177" s="10">
        <v>1010.82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97688.95</v>
      </c>
      <c r="T177" s="10">
        <v>0</v>
      </c>
      <c r="U177" s="10">
        <v>871.06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871.06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0.17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0.16574900000000001</v>
      </c>
      <c r="AT177" s="10">
        <v>0</v>
      </c>
      <c r="AU177" s="10">
        <f t="shared" si="2"/>
        <v>4.2510000000000048E-3</v>
      </c>
      <c r="AV177" s="10">
        <v>1010.82</v>
      </c>
      <c r="AW177" s="10">
        <v>871.06</v>
      </c>
      <c r="AX177" s="11">
        <v>71</v>
      </c>
      <c r="AY177" s="11">
        <v>300</v>
      </c>
      <c r="AZ177" s="10">
        <v>742705.13</v>
      </c>
      <c r="BA177" s="10">
        <v>196335.38</v>
      </c>
      <c r="BB177" s="12">
        <v>90</v>
      </c>
      <c r="BC177" s="12">
        <v>44.7805459209644</v>
      </c>
      <c r="BD177" s="12">
        <v>10.7</v>
      </c>
      <c r="BE177" s="12"/>
      <c r="BF177" s="8" t="s">
        <v>75</v>
      </c>
      <c r="BG177" s="5"/>
      <c r="BH177" s="8" t="s">
        <v>91</v>
      </c>
      <c r="BI177" s="8" t="s">
        <v>371</v>
      </c>
      <c r="BJ177" s="8" t="s">
        <v>381</v>
      </c>
      <c r="BK177" s="8" t="s">
        <v>79</v>
      </c>
      <c r="BL177" s="6" t="s">
        <v>80</v>
      </c>
      <c r="BM177" s="12">
        <v>760299.71446385002</v>
      </c>
      <c r="BN177" s="6" t="s">
        <v>81</v>
      </c>
      <c r="BO177" s="12"/>
      <c r="BP177" s="13">
        <v>38068</v>
      </c>
      <c r="BQ177" s="13">
        <v>47193</v>
      </c>
      <c r="BR177" s="12">
        <v>494.89</v>
      </c>
      <c r="BS177" s="12">
        <v>128.22</v>
      </c>
      <c r="BT177" s="12">
        <v>46.03</v>
      </c>
    </row>
    <row r="178" spans="1:72" s="1" customFormat="1" ht="18.2" customHeight="1" x14ac:dyDescent="0.15">
      <c r="A178" s="14">
        <v>176</v>
      </c>
      <c r="B178" s="15" t="s">
        <v>323</v>
      </c>
      <c r="C178" s="15" t="s">
        <v>73</v>
      </c>
      <c r="D178" s="16">
        <v>45047</v>
      </c>
      <c r="E178" s="17" t="s">
        <v>389</v>
      </c>
      <c r="F178" s="18">
        <v>0</v>
      </c>
      <c r="G178" s="18">
        <v>0</v>
      </c>
      <c r="H178" s="19">
        <v>87597.7</v>
      </c>
      <c r="I178" s="19">
        <v>0</v>
      </c>
      <c r="J178" s="19">
        <v>0</v>
      </c>
      <c r="K178" s="19">
        <v>87597.7</v>
      </c>
      <c r="L178" s="19">
        <v>889.52</v>
      </c>
      <c r="M178" s="19">
        <v>0</v>
      </c>
      <c r="N178" s="19">
        <v>0</v>
      </c>
      <c r="O178" s="19">
        <v>0</v>
      </c>
      <c r="P178" s="19">
        <v>889.52</v>
      </c>
      <c r="Q178" s="19">
        <v>0</v>
      </c>
      <c r="R178" s="19">
        <v>0</v>
      </c>
      <c r="S178" s="19">
        <v>86708.18</v>
      </c>
      <c r="T178" s="19">
        <v>0</v>
      </c>
      <c r="U178" s="19">
        <v>781.08</v>
      </c>
      <c r="V178" s="19">
        <v>0</v>
      </c>
      <c r="W178" s="19">
        <v>0</v>
      </c>
      <c r="X178" s="19">
        <v>781.08</v>
      </c>
      <c r="Y178" s="19">
        <v>0</v>
      </c>
      <c r="Z178" s="19">
        <v>0</v>
      </c>
      <c r="AA178" s="19">
        <v>0</v>
      </c>
      <c r="AB178" s="19">
        <v>113.82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89.22</v>
      </c>
      <c r="AI178" s="19">
        <v>224.86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2050.678523</v>
      </c>
      <c r="AT178" s="19">
        <v>0</v>
      </c>
      <c r="AU178" s="19">
        <f t="shared" si="2"/>
        <v>47.821476999999959</v>
      </c>
      <c r="AV178" s="19">
        <v>0</v>
      </c>
      <c r="AW178" s="19">
        <v>0</v>
      </c>
      <c r="AX178" s="20">
        <v>71</v>
      </c>
      <c r="AY178" s="20">
        <v>300</v>
      </c>
      <c r="AZ178" s="19">
        <v>659527</v>
      </c>
      <c r="BA178" s="19">
        <v>174292.58</v>
      </c>
      <c r="BB178" s="21">
        <v>90</v>
      </c>
      <c r="BC178" s="21">
        <v>44.773771780760804</v>
      </c>
      <c r="BD178" s="21">
        <v>10.7</v>
      </c>
      <c r="BE178" s="21"/>
      <c r="BF178" s="17" t="s">
        <v>75</v>
      </c>
      <c r="BG178" s="14"/>
      <c r="BH178" s="17" t="s">
        <v>339</v>
      </c>
      <c r="BI178" s="17" t="s">
        <v>390</v>
      </c>
      <c r="BJ178" s="17" t="s">
        <v>391</v>
      </c>
      <c r="BK178" s="17" t="s">
        <v>79</v>
      </c>
      <c r="BL178" s="15" t="s">
        <v>80</v>
      </c>
      <c r="BM178" s="21">
        <v>674837.88591933995</v>
      </c>
      <c r="BN178" s="15" t="s">
        <v>81</v>
      </c>
      <c r="BO178" s="21"/>
      <c r="BP178" s="22">
        <v>38070</v>
      </c>
      <c r="BQ178" s="22">
        <v>47195</v>
      </c>
      <c r="BR178" s="21">
        <v>0</v>
      </c>
      <c r="BS178" s="21">
        <v>113.82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323</v>
      </c>
      <c r="C179" s="6" t="s">
        <v>73</v>
      </c>
      <c r="D179" s="7">
        <v>45047</v>
      </c>
      <c r="E179" s="8" t="s">
        <v>392</v>
      </c>
      <c r="F179" s="9">
        <v>176</v>
      </c>
      <c r="G179" s="9">
        <v>175</v>
      </c>
      <c r="H179" s="10">
        <v>80029.919999999998</v>
      </c>
      <c r="I179" s="10">
        <v>72025.25</v>
      </c>
      <c r="J179" s="10">
        <v>0</v>
      </c>
      <c r="K179" s="10">
        <v>152055.17000000001</v>
      </c>
      <c r="L179" s="10">
        <v>812.57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152055.17000000001</v>
      </c>
      <c r="T179" s="10">
        <v>196580.67</v>
      </c>
      <c r="U179" s="10">
        <v>713.6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197294.27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72837.820000000007</v>
      </c>
      <c r="AW179" s="10">
        <v>197294.27</v>
      </c>
      <c r="AX179" s="11">
        <v>72</v>
      </c>
      <c r="AY179" s="11">
        <v>300</v>
      </c>
      <c r="AZ179" s="10">
        <v>632271.4</v>
      </c>
      <c r="BA179" s="10">
        <v>159225</v>
      </c>
      <c r="BB179" s="12">
        <v>86</v>
      </c>
      <c r="BC179" s="12">
        <v>82.127458753336498</v>
      </c>
      <c r="BD179" s="12">
        <v>10.7</v>
      </c>
      <c r="BE179" s="12"/>
      <c r="BF179" s="8" t="s">
        <v>75</v>
      </c>
      <c r="BG179" s="5"/>
      <c r="BH179" s="8" t="s">
        <v>160</v>
      </c>
      <c r="BI179" s="8" t="s">
        <v>374</v>
      </c>
      <c r="BJ179" s="8" t="s">
        <v>384</v>
      </c>
      <c r="BK179" s="8" t="s">
        <v>83</v>
      </c>
      <c r="BL179" s="6" t="s">
        <v>80</v>
      </c>
      <c r="BM179" s="12">
        <v>1183424.55655171</v>
      </c>
      <c r="BN179" s="6" t="s">
        <v>81</v>
      </c>
      <c r="BO179" s="12"/>
      <c r="BP179" s="13">
        <v>38077</v>
      </c>
      <c r="BQ179" s="13">
        <v>47202</v>
      </c>
      <c r="BR179" s="12">
        <v>79973.240000000005</v>
      </c>
      <c r="BS179" s="12">
        <v>103.98</v>
      </c>
      <c r="BT179" s="12">
        <v>45.99</v>
      </c>
    </row>
    <row r="180" spans="1:72" s="1" customFormat="1" ht="18.2" customHeight="1" x14ac:dyDescent="0.15">
      <c r="A180" s="14">
        <v>178</v>
      </c>
      <c r="B180" s="15" t="s">
        <v>323</v>
      </c>
      <c r="C180" s="15" t="s">
        <v>73</v>
      </c>
      <c r="D180" s="16">
        <v>45047</v>
      </c>
      <c r="E180" s="17" t="s">
        <v>393</v>
      </c>
      <c r="F180" s="18">
        <v>162</v>
      </c>
      <c r="G180" s="18">
        <v>161</v>
      </c>
      <c r="H180" s="19">
        <v>77341.02</v>
      </c>
      <c r="I180" s="19">
        <v>66975.5</v>
      </c>
      <c r="J180" s="19">
        <v>0</v>
      </c>
      <c r="K180" s="19">
        <v>144316.51999999999</v>
      </c>
      <c r="L180" s="19">
        <v>785.27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144316.51999999999</v>
      </c>
      <c r="T180" s="19">
        <v>171720.22</v>
      </c>
      <c r="U180" s="19">
        <v>689.62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172409.84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67760.77</v>
      </c>
      <c r="AW180" s="19">
        <v>172409.84</v>
      </c>
      <c r="AX180" s="20">
        <v>72</v>
      </c>
      <c r="AY180" s="20">
        <v>300</v>
      </c>
      <c r="AZ180" s="19">
        <v>798814.39</v>
      </c>
      <c r="BA180" s="19">
        <v>153875</v>
      </c>
      <c r="BB180" s="21">
        <v>66</v>
      </c>
      <c r="BC180" s="21">
        <v>61.900180796100699</v>
      </c>
      <c r="BD180" s="21">
        <v>10.7</v>
      </c>
      <c r="BE180" s="21"/>
      <c r="BF180" s="17" t="s">
        <v>75</v>
      </c>
      <c r="BG180" s="14"/>
      <c r="BH180" s="17" t="s">
        <v>160</v>
      </c>
      <c r="BI180" s="17" t="s">
        <v>374</v>
      </c>
      <c r="BJ180" s="17" t="s">
        <v>384</v>
      </c>
      <c r="BK180" s="17" t="s">
        <v>83</v>
      </c>
      <c r="BL180" s="15" t="s">
        <v>80</v>
      </c>
      <c r="BM180" s="21">
        <v>1123195.7037967599</v>
      </c>
      <c r="BN180" s="15" t="s">
        <v>81</v>
      </c>
      <c r="BO180" s="21"/>
      <c r="BP180" s="22">
        <v>38077</v>
      </c>
      <c r="BQ180" s="22">
        <v>47202</v>
      </c>
      <c r="BR180" s="21">
        <v>73785.87</v>
      </c>
      <c r="BS180" s="21">
        <v>100.49</v>
      </c>
      <c r="BT180" s="21">
        <v>46.05</v>
      </c>
    </row>
    <row r="181" spans="1:72" s="1" customFormat="1" ht="18.2" customHeight="1" x14ac:dyDescent="0.15">
      <c r="A181" s="5">
        <v>179</v>
      </c>
      <c r="B181" s="6" t="s">
        <v>323</v>
      </c>
      <c r="C181" s="6" t="s">
        <v>73</v>
      </c>
      <c r="D181" s="7">
        <v>45047</v>
      </c>
      <c r="E181" s="8" t="s">
        <v>394</v>
      </c>
      <c r="F181" s="9">
        <v>167</v>
      </c>
      <c r="G181" s="9">
        <v>166</v>
      </c>
      <c r="H181" s="10">
        <v>75818.320000000007</v>
      </c>
      <c r="I181" s="10">
        <v>66737.81</v>
      </c>
      <c r="J181" s="10">
        <v>0</v>
      </c>
      <c r="K181" s="10">
        <v>142556.13</v>
      </c>
      <c r="L181" s="10">
        <v>769.9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142556.13</v>
      </c>
      <c r="T181" s="10">
        <v>174735.83</v>
      </c>
      <c r="U181" s="10">
        <v>676.05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175411.88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67507.710000000006</v>
      </c>
      <c r="AW181" s="10">
        <v>175411.88</v>
      </c>
      <c r="AX181" s="11">
        <v>71</v>
      </c>
      <c r="AY181" s="11">
        <v>300</v>
      </c>
      <c r="AZ181" s="10">
        <v>632271.4</v>
      </c>
      <c r="BA181" s="10">
        <v>150855</v>
      </c>
      <c r="BB181" s="12">
        <v>81</v>
      </c>
      <c r="BC181" s="12">
        <v>76.544009346723698</v>
      </c>
      <c r="BD181" s="12">
        <v>10.7</v>
      </c>
      <c r="BE181" s="12"/>
      <c r="BF181" s="8" t="s">
        <v>75</v>
      </c>
      <c r="BG181" s="5"/>
      <c r="BH181" s="8" t="s">
        <v>160</v>
      </c>
      <c r="BI181" s="8" t="s">
        <v>374</v>
      </c>
      <c r="BJ181" s="8" t="s">
        <v>384</v>
      </c>
      <c r="BK181" s="8" t="s">
        <v>83</v>
      </c>
      <c r="BL181" s="6" t="s">
        <v>80</v>
      </c>
      <c r="BM181" s="12">
        <v>1109494.82960019</v>
      </c>
      <c r="BN181" s="6" t="s">
        <v>81</v>
      </c>
      <c r="BO181" s="12"/>
      <c r="BP181" s="13">
        <v>38077</v>
      </c>
      <c r="BQ181" s="13">
        <v>47202</v>
      </c>
      <c r="BR181" s="12">
        <v>73467.45</v>
      </c>
      <c r="BS181" s="12">
        <v>98.52</v>
      </c>
      <c r="BT181" s="12">
        <v>46</v>
      </c>
    </row>
    <row r="182" spans="1:72" s="1" customFormat="1" ht="18.2" customHeight="1" x14ac:dyDescent="0.15">
      <c r="A182" s="14">
        <v>180</v>
      </c>
      <c r="B182" s="15" t="s">
        <v>323</v>
      </c>
      <c r="C182" s="15" t="s">
        <v>73</v>
      </c>
      <c r="D182" s="16">
        <v>45047</v>
      </c>
      <c r="E182" s="17" t="s">
        <v>395</v>
      </c>
      <c r="F182" s="18">
        <v>153</v>
      </c>
      <c r="G182" s="18">
        <v>152</v>
      </c>
      <c r="H182" s="19">
        <v>57556.22</v>
      </c>
      <c r="I182" s="19">
        <v>47765.120000000003</v>
      </c>
      <c r="J182" s="19">
        <v>0</v>
      </c>
      <c r="K182" s="19">
        <v>105321.34</v>
      </c>
      <c r="L182" s="19">
        <v>573.49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105321.34</v>
      </c>
      <c r="T182" s="19">
        <v>117546.42</v>
      </c>
      <c r="U182" s="19">
        <v>513.21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118059.63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48338.61</v>
      </c>
      <c r="AW182" s="19">
        <v>118059.63</v>
      </c>
      <c r="AX182" s="20">
        <v>72</v>
      </c>
      <c r="AY182" s="20">
        <v>300</v>
      </c>
      <c r="AZ182" s="19">
        <v>430000</v>
      </c>
      <c r="BA182" s="19">
        <v>113374.93</v>
      </c>
      <c r="BB182" s="21">
        <v>90</v>
      </c>
      <c r="BC182" s="21">
        <v>83.6068485334456</v>
      </c>
      <c r="BD182" s="21">
        <v>10.7</v>
      </c>
      <c r="BE182" s="21"/>
      <c r="BF182" s="17" t="s">
        <v>75</v>
      </c>
      <c r="BG182" s="14"/>
      <c r="BH182" s="17" t="s">
        <v>216</v>
      </c>
      <c r="BI182" s="17" t="s">
        <v>396</v>
      </c>
      <c r="BJ182" s="17" t="s">
        <v>397</v>
      </c>
      <c r="BK182" s="17" t="s">
        <v>83</v>
      </c>
      <c r="BL182" s="15" t="s">
        <v>80</v>
      </c>
      <c r="BM182" s="21">
        <v>819701.56019641994</v>
      </c>
      <c r="BN182" s="15" t="s">
        <v>81</v>
      </c>
      <c r="BO182" s="21"/>
      <c r="BP182" s="22">
        <v>38093</v>
      </c>
      <c r="BQ182" s="22">
        <v>47218</v>
      </c>
      <c r="BR182" s="21">
        <v>44485.39</v>
      </c>
      <c r="BS182" s="21">
        <v>25.45</v>
      </c>
      <c r="BT182" s="21">
        <v>45.96</v>
      </c>
    </row>
    <row r="183" spans="1:72" s="1" customFormat="1" ht="18.2" customHeight="1" x14ac:dyDescent="0.15">
      <c r="A183" s="5">
        <v>181</v>
      </c>
      <c r="B183" s="6" t="s">
        <v>323</v>
      </c>
      <c r="C183" s="6" t="s">
        <v>73</v>
      </c>
      <c r="D183" s="7">
        <v>45047</v>
      </c>
      <c r="E183" s="8" t="s">
        <v>398</v>
      </c>
      <c r="F183" s="9">
        <v>0</v>
      </c>
      <c r="G183" s="9">
        <v>1</v>
      </c>
      <c r="H183" s="10">
        <v>48664.33</v>
      </c>
      <c r="I183" s="10">
        <v>986.54</v>
      </c>
      <c r="J183" s="10">
        <v>0</v>
      </c>
      <c r="K183" s="10">
        <v>49650.87</v>
      </c>
      <c r="L183" s="10">
        <v>499.88</v>
      </c>
      <c r="M183" s="10">
        <v>0</v>
      </c>
      <c r="N183" s="10">
        <v>0</v>
      </c>
      <c r="O183" s="10">
        <v>986.54</v>
      </c>
      <c r="P183" s="10">
        <v>0</v>
      </c>
      <c r="Q183" s="10">
        <v>0</v>
      </c>
      <c r="R183" s="10">
        <v>0</v>
      </c>
      <c r="S183" s="10">
        <v>48664.33</v>
      </c>
      <c r="T183" s="10">
        <v>579.41</v>
      </c>
      <c r="U183" s="10">
        <v>433.92</v>
      </c>
      <c r="V183" s="10">
        <v>0</v>
      </c>
      <c r="W183" s="10">
        <v>579.41</v>
      </c>
      <c r="X183" s="10">
        <v>47.97</v>
      </c>
      <c r="Y183" s="10">
        <v>0</v>
      </c>
      <c r="Z183" s="10">
        <v>0</v>
      </c>
      <c r="AA183" s="10">
        <v>385.95</v>
      </c>
      <c r="AB183" s="10">
        <v>7.95</v>
      </c>
      <c r="AC183" s="10">
        <v>0</v>
      </c>
      <c r="AD183" s="10">
        <v>0</v>
      </c>
      <c r="AE183" s="10">
        <v>0</v>
      </c>
      <c r="AF183" s="10">
        <v>45.99</v>
      </c>
      <c r="AG183" s="10">
        <v>0</v>
      </c>
      <c r="AH183" s="10">
        <v>47.09</v>
      </c>
      <c r="AI183" s="10">
        <v>126.61</v>
      </c>
      <c r="AJ183" s="10">
        <v>7.95</v>
      </c>
      <c r="AK183" s="10">
        <v>0</v>
      </c>
      <c r="AL183" s="10">
        <v>0</v>
      </c>
      <c r="AM183" s="10">
        <v>45.99</v>
      </c>
      <c r="AN183" s="10">
        <v>0</v>
      </c>
      <c r="AO183" s="10">
        <v>47.09</v>
      </c>
      <c r="AP183" s="10">
        <v>126.61</v>
      </c>
      <c r="AQ183" s="10">
        <v>0</v>
      </c>
      <c r="AR183" s="10">
        <v>0</v>
      </c>
      <c r="AS183" s="10">
        <v>1011.717667</v>
      </c>
      <c r="AT183" s="10">
        <v>0</v>
      </c>
      <c r="AU183" s="10">
        <f t="shared" si="2"/>
        <v>1057.4823329999999</v>
      </c>
      <c r="AV183" s="10">
        <v>499.88</v>
      </c>
      <c r="AW183" s="10">
        <v>385.95</v>
      </c>
      <c r="AX183" s="11">
        <v>72</v>
      </c>
      <c r="AY183" s="11">
        <v>300</v>
      </c>
      <c r="AZ183" s="10">
        <v>386493.47</v>
      </c>
      <c r="BA183" s="10">
        <v>97423</v>
      </c>
      <c r="BB183" s="12">
        <v>86</v>
      </c>
      <c r="BC183" s="12">
        <v>42.958360756700202</v>
      </c>
      <c r="BD183" s="12">
        <v>10.7</v>
      </c>
      <c r="BE183" s="12"/>
      <c r="BF183" s="8" t="s">
        <v>75</v>
      </c>
      <c r="BG183" s="5"/>
      <c r="BH183" s="8" t="s">
        <v>339</v>
      </c>
      <c r="BI183" s="8" t="s">
        <v>399</v>
      </c>
      <c r="BJ183" s="8" t="s">
        <v>400</v>
      </c>
      <c r="BK183" s="8" t="s">
        <v>79</v>
      </c>
      <c r="BL183" s="6" t="s">
        <v>80</v>
      </c>
      <c r="BM183" s="12">
        <v>378747.81337679003</v>
      </c>
      <c r="BN183" s="6" t="s">
        <v>81</v>
      </c>
      <c r="BO183" s="12"/>
      <c r="BP183" s="13">
        <v>38093</v>
      </c>
      <c r="BQ183" s="13">
        <v>47218</v>
      </c>
      <c r="BR183" s="12">
        <v>0</v>
      </c>
      <c r="BS183" s="12">
        <v>7.95</v>
      </c>
      <c r="BT183" s="12">
        <v>45.99</v>
      </c>
    </row>
    <row r="184" spans="1:72" s="1" customFormat="1" ht="18.2" customHeight="1" x14ac:dyDescent="0.15">
      <c r="A184" s="14">
        <v>182</v>
      </c>
      <c r="B184" s="15" t="s">
        <v>323</v>
      </c>
      <c r="C184" s="15" t="s">
        <v>73</v>
      </c>
      <c r="D184" s="16">
        <v>45047</v>
      </c>
      <c r="E184" s="17" t="s">
        <v>401</v>
      </c>
      <c r="F184" s="18">
        <v>177</v>
      </c>
      <c r="G184" s="18">
        <v>176</v>
      </c>
      <c r="H184" s="19">
        <v>79251.600000000006</v>
      </c>
      <c r="I184" s="19">
        <v>93739.36</v>
      </c>
      <c r="J184" s="19">
        <v>0</v>
      </c>
      <c r="K184" s="19">
        <v>172990.96</v>
      </c>
      <c r="L184" s="19">
        <v>1055.07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172990.96</v>
      </c>
      <c r="T184" s="19">
        <v>218026.59</v>
      </c>
      <c r="U184" s="19">
        <v>706.66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218733.25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94794.43</v>
      </c>
      <c r="AW184" s="19">
        <v>218733.25</v>
      </c>
      <c r="AX184" s="20">
        <v>58</v>
      </c>
      <c r="AY184" s="20">
        <v>300</v>
      </c>
      <c r="AZ184" s="19">
        <v>804863.39</v>
      </c>
      <c r="BA184" s="19">
        <v>183800</v>
      </c>
      <c r="BB184" s="21">
        <v>78</v>
      </c>
      <c r="BC184" s="21">
        <v>73.412921001088094</v>
      </c>
      <c r="BD184" s="21">
        <v>10.7</v>
      </c>
      <c r="BE184" s="21"/>
      <c r="BF184" s="17" t="s">
        <v>75</v>
      </c>
      <c r="BG184" s="14"/>
      <c r="BH184" s="17" t="s">
        <v>160</v>
      </c>
      <c r="BI184" s="17" t="s">
        <v>374</v>
      </c>
      <c r="BJ184" s="17" t="s">
        <v>384</v>
      </c>
      <c r="BK184" s="17" t="s">
        <v>83</v>
      </c>
      <c r="BL184" s="15" t="s">
        <v>80</v>
      </c>
      <c r="BM184" s="21">
        <v>1346364.94191848</v>
      </c>
      <c r="BN184" s="15" t="s">
        <v>81</v>
      </c>
      <c r="BO184" s="21"/>
      <c r="BP184" s="22">
        <v>38096</v>
      </c>
      <c r="BQ184" s="22">
        <v>47221</v>
      </c>
      <c r="BR184" s="21">
        <v>72034.7</v>
      </c>
      <c r="BS184" s="21">
        <v>15.01</v>
      </c>
      <c r="BT184" s="21">
        <v>46</v>
      </c>
    </row>
    <row r="185" spans="1:72" s="1" customFormat="1" ht="18.2" customHeight="1" x14ac:dyDescent="0.15">
      <c r="A185" s="5">
        <v>183</v>
      </c>
      <c r="B185" s="6" t="s">
        <v>323</v>
      </c>
      <c r="C185" s="6" t="s">
        <v>73</v>
      </c>
      <c r="D185" s="7">
        <v>45047</v>
      </c>
      <c r="E185" s="8" t="s">
        <v>402</v>
      </c>
      <c r="F185" s="9">
        <v>35</v>
      </c>
      <c r="G185" s="9">
        <v>35</v>
      </c>
      <c r="H185" s="10">
        <v>37903.42</v>
      </c>
      <c r="I185" s="10">
        <v>11685.42</v>
      </c>
      <c r="J185" s="10">
        <v>0</v>
      </c>
      <c r="K185" s="10">
        <v>49588.84</v>
      </c>
      <c r="L185" s="10">
        <v>380.91</v>
      </c>
      <c r="M185" s="10">
        <v>0</v>
      </c>
      <c r="N185" s="10">
        <v>0</v>
      </c>
      <c r="O185" s="10">
        <v>276.70999999999998</v>
      </c>
      <c r="P185" s="10">
        <v>0</v>
      </c>
      <c r="Q185" s="10">
        <v>0</v>
      </c>
      <c r="R185" s="10">
        <v>0</v>
      </c>
      <c r="S185" s="10">
        <v>49312.13</v>
      </c>
      <c r="T185" s="10">
        <v>14153.19</v>
      </c>
      <c r="U185" s="10">
        <v>337.97</v>
      </c>
      <c r="V185" s="10">
        <v>0</v>
      </c>
      <c r="W185" s="10">
        <v>407.34</v>
      </c>
      <c r="X185" s="10">
        <v>0</v>
      </c>
      <c r="Y185" s="10">
        <v>0</v>
      </c>
      <c r="Z185" s="10">
        <v>0</v>
      </c>
      <c r="AA185" s="10">
        <v>14083.82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59.69</v>
      </c>
      <c r="AK185" s="10">
        <v>0</v>
      </c>
      <c r="AL185" s="10">
        <v>0</v>
      </c>
      <c r="AM185" s="10">
        <v>56.39</v>
      </c>
      <c r="AN185" s="10">
        <v>0</v>
      </c>
      <c r="AO185" s="10">
        <v>38.93</v>
      </c>
      <c r="AP185" s="10">
        <v>101.1</v>
      </c>
      <c r="AQ185" s="10">
        <v>0</v>
      </c>
      <c r="AR185" s="10">
        <v>0</v>
      </c>
      <c r="AS185" s="10">
        <v>2.5699999999999998E-3</v>
      </c>
      <c r="AT185" s="10">
        <v>0</v>
      </c>
      <c r="AU185" s="10">
        <f t="shared" si="2"/>
        <v>940.15743000000009</v>
      </c>
      <c r="AV185" s="10">
        <v>11789.62</v>
      </c>
      <c r="AW185" s="10">
        <v>14083.82</v>
      </c>
      <c r="AX185" s="11">
        <v>72</v>
      </c>
      <c r="AY185" s="11">
        <v>300</v>
      </c>
      <c r="AZ185" s="10">
        <v>360000</v>
      </c>
      <c r="BA185" s="10">
        <v>75000</v>
      </c>
      <c r="BB185" s="12">
        <v>71</v>
      </c>
      <c r="BC185" s="12">
        <v>46.682149733333297</v>
      </c>
      <c r="BD185" s="12">
        <v>10.7</v>
      </c>
      <c r="BE185" s="12"/>
      <c r="BF185" s="8" t="s">
        <v>75</v>
      </c>
      <c r="BG185" s="5"/>
      <c r="BH185" s="8" t="s">
        <v>216</v>
      </c>
      <c r="BI185" s="8" t="s">
        <v>396</v>
      </c>
      <c r="BJ185" s="8" t="s">
        <v>403</v>
      </c>
      <c r="BK185" s="8" t="s">
        <v>83</v>
      </c>
      <c r="BL185" s="6" t="s">
        <v>80</v>
      </c>
      <c r="BM185" s="12">
        <v>383789.55202819</v>
      </c>
      <c r="BN185" s="6" t="s">
        <v>81</v>
      </c>
      <c r="BO185" s="12"/>
      <c r="BP185" s="13">
        <v>38100</v>
      </c>
      <c r="BQ185" s="13">
        <v>47225</v>
      </c>
      <c r="BR185" s="12">
        <v>8811.39</v>
      </c>
      <c r="BS185" s="12">
        <v>59.69</v>
      </c>
      <c r="BT185" s="12">
        <v>45.93</v>
      </c>
    </row>
    <row r="186" spans="1:72" s="1" customFormat="1" ht="18.2" customHeight="1" x14ac:dyDescent="0.15">
      <c r="A186" s="14">
        <v>184</v>
      </c>
      <c r="B186" s="15" t="s">
        <v>323</v>
      </c>
      <c r="C186" s="15" t="s">
        <v>73</v>
      </c>
      <c r="D186" s="16">
        <v>45047</v>
      </c>
      <c r="E186" s="17" t="s">
        <v>404</v>
      </c>
      <c r="F186" s="18">
        <v>177</v>
      </c>
      <c r="G186" s="18">
        <v>176</v>
      </c>
      <c r="H186" s="19">
        <v>41935.040000000001</v>
      </c>
      <c r="I186" s="19">
        <v>39619.53</v>
      </c>
      <c r="J186" s="19">
        <v>0</v>
      </c>
      <c r="K186" s="19">
        <v>81554.570000000007</v>
      </c>
      <c r="L186" s="19">
        <v>427.92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81554.570000000007</v>
      </c>
      <c r="T186" s="19">
        <v>97715.11</v>
      </c>
      <c r="U186" s="19">
        <v>348.06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98063.17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f t="shared" si="2"/>
        <v>0</v>
      </c>
      <c r="AV186" s="19">
        <v>40047.449999999997</v>
      </c>
      <c r="AW186" s="19">
        <v>98063.17</v>
      </c>
      <c r="AX186" s="20">
        <v>73</v>
      </c>
      <c r="AY186" s="20">
        <v>300</v>
      </c>
      <c r="AZ186" s="19">
        <v>324999.96999999997</v>
      </c>
      <c r="BA186" s="19">
        <v>85660.56</v>
      </c>
      <c r="BB186" s="21">
        <v>90</v>
      </c>
      <c r="BC186" s="21">
        <v>85.686006488867207</v>
      </c>
      <c r="BD186" s="21">
        <v>9.9600000000000009</v>
      </c>
      <c r="BE186" s="21"/>
      <c r="BF186" s="17" t="s">
        <v>75</v>
      </c>
      <c r="BG186" s="14"/>
      <c r="BH186" s="17" t="s">
        <v>180</v>
      </c>
      <c r="BI186" s="17" t="s">
        <v>181</v>
      </c>
      <c r="BJ186" s="17" t="s">
        <v>405</v>
      </c>
      <c r="BK186" s="17" t="s">
        <v>83</v>
      </c>
      <c r="BL186" s="15" t="s">
        <v>80</v>
      </c>
      <c r="BM186" s="21">
        <v>634728.04533391003</v>
      </c>
      <c r="BN186" s="15" t="s">
        <v>81</v>
      </c>
      <c r="BO186" s="21"/>
      <c r="BP186" s="22">
        <v>38100</v>
      </c>
      <c r="BQ186" s="22">
        <v>47225</v>
      </c>
      <c r="BR186" s="21">
        <v>44847.72</v>
      </c>
      <c r="BS186" s="21">
        <v>39.83</v>
      </c>
      <c r="BT186" s="21">
        <v>45.98</v>
      </c>
    </row>
    <row r="187" spans="1:72" s="1" customFormat="1" ht="18.2" customHeight="1" x14ac:dyDescent="0.15">
      <c r="A187" s="5">
        <v>185</v>
      </c>
      <c r="B187" s="6" t="s">
        <v>323</v>
      </c>
      <c r="C187" s="6" t="s">
        <v>73</v>
      </c>
      <c r="D187" s="7">
        <v>45047</v>
      </c>
      <c r="E187" s="8" t="s">
        <v>406</v>
      </c>
      <c r="F187" s="9">
        <v>0</v>
      </c>
      <c r="G187" s="9">
        <v>1</v>
      </c>
      <c r="H187" s="10">
        <v>53608.67</v>
      </c>
      <c r="I187" s="10">
        <v>1055.95</v>
      </c>
      <c r="J187" s="10">
        <v>0</v>
      </c>
      <c r="K187" s="10">
        <v>54664.62</v>
      </c>
      <c r="L187" s="10">
        <v>535.04999999999995</v>
      </c>
      <c r="M187" s="10">
        <v>0</v>
      </c>
      <c r="N187" s="10">
        <v>0</v>
      </c>
      <c r="O187" s="10">
        <v>1055.95</v>
      </c>
      <c r="P187" s="10">
        <v>535.04999999999995</v>
      </c>
      <c r="Q187" s="10">
        <v>0</v>
      </c>
      <c r="R187" s="10">
        <v>0</v>
      </c>
      <c r="S187" s="10">
        <v>53073.62</v>
      </c>
      <c r="T187" s="10">
        <v>970.17</v>
      </c>
      <c r="U187" s="10">
        <v>478.01</v>
      </c>
      <c r="V187" s="10">
        <v>0</v>
      </c>
      <c r="W187" s="10">
        <v>970.17</v>
      </c>
      <c r="X187" s="10">
        <v>478.01</v>
      </c>
      <c r="Y187" s="10">
        <v>0</v>
      </c>
      <c r="Z187" s="10">
        <v>0</v>
      </c>
      <c r="AA187" s="10">
        <v>0</v>
      </c>
      <c r="AB187" s="10">
        <v>8.6300000000000008</v>
      </c>
      <c r="AC187" s="10">
        <v>0</v>
      </c>
      <c r="AD187" s="10">
        <v>0</v>
      </c>
      <c r="AE187" s="10">
        <v>0</v>
      </c>
      <c r="AF187" s="10">
        <v>45.96</v>
      </c>
      <c r="AG187" s="10">
        <v>0</v>
      </c>
      <c r="AH187" s="10">
        <v>51.08</v>
      </c>
      <c r="AI187" s="10">
        <v>136.25</v>
      </c>
      <c r="AJ187" s="10">
        <v>17.260000000000002</v>
      </c>
      <c r="AK187" s="10">
        <v>0</v>
      </c>
      <c r="AL187" s="10">
        <v>0</v>
      </c>
      <c r="AM187" s="10">
        <v>45.96</v>
      </c>
      <c r="AN187" s="10">
        <v>0</v>
      </c>
      <c r="AO187" s="10">
        <v>102.16</v>
      </c>
      <c r="AP187" s="10">
        <v>272.2</v>
      </c>
      <c r="AQ187" s="10">
        <v>0.17599999999999999</v>
      </c>
      <c r="AR187" s="10">
        <v>0</v>
      </c>
      <c r="AS187" s="10">
        <v>0</v>
      </c>
      <c r="AT187" s="10">
        <v>0</v>
      </c>
      <c r="AU187" s="10">
        <f t="shared" si="2"/>
        <v>3718.8559999999998</v>
      </c>
      <c r="AV187" s="10">
        <v>0</v>
      </c>
      <c r="AW187" s="10">
        <v>0</v>
      </c>
      <c r="AX187" s="11">
        <v>72</v>
      </c>
      <c r="AY187" s="11">
        <v>300</v>
      </c>
      <c r="AZ187" s="10">
        <v>400999.98</v>
      </c>
      <c r="BA187" s="10">
        <v>105691.96</v>
      </c>
      <c r="BB187" s="12">
        <v>90</v>
      </c>
      <c r="BC187" s="12">
        <v>45.193842559074497</v>
      </c>
      <c r="BD187" s="12">
        <v>10.7</v>
      </c>
      <c r="BE187" s="12"/>
      <c r="BF187" s="8" t="s">
        <v>75</v>
      </c>
      <c r="BG187" s="5"/>
      <c r="BH187" s="8" t="s">
        <v>180</v>
      </c>
      <c r="BI187" s="8" t="s">
        <v>181</v>
      </c>
      <c r="BJ187" s="8" t="s">
        <v>407</v>
      </c>
      <c r="BK187" s="8" t="s">
        <v>79</v>
      </c>
      <c r="BL187" s="6" t="s">
        <v>80</v>
      </c>
      <c r="BM187" s="12">
        <v>413064.71337406</v>
      </c>
      <c r="BN187" s="6" t="s">
        <v>81</v>
      </c>
      <c r="BO187" s="12"/>
      <c r="BP187" s="13">
        <v>38100</v>
      </c>
      <c r="BQ187" s="13">
        <v>47225</v>
      </c>
      <c r="BR187" s="12">
        <v>0</v>
      </c>
      <c r="BS187" s="12">
        <v>8.6300000000000008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323</v>
      </c>
      <c r="C188" s="15" t="s">
        <v>73</v>
      </c>
      <c r="D188" s="16">
        <v>45047</v>
      </c>
      <c r="E188" s="17" t="s">
        <v>408</v>
      </c>
      <c r="F188" s="18">
        <v>3</v>
      </c>
      <c r="G188" s="18">
        <v>2</v>
      </c>
      <c r="H188" s="19">
        <v>57474.9</v>
      </c>
      <c r="I188" s="19">
        <v>2866.76</v>
      </c>
      <c r="J188" s="19">
        <v>0</v>
      </c>
      <c r="K188" s="19">
        <v>60341.66</v>
      </c>
      <c r="L188" s="19">
        <v>1025.0999999999999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60341.66</v>
      </c>
      <c r="T188" s="19">
        <v>1052.06</v>
      </c>
      <c r="U188" s="19">
        <v>512.48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1564.54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f t="shared" si="2"/>
        <v>0</v>
      </c>
      <c r="AV188" s="19">
        <v>3891.86</v>
      </c>
      <c r="AW188" s="19">
        <v>1564.54</v>
      </c>
      <c r="AX188" s="20">
        <v>46</v>
      </c>
      <c r="AY188" s="20">
        <v>300</v>
      </c>
      <c r="AZ188" s="19">
        <v>608670</v>
      </c>
      <c r="BA188" s="19">
        <v>160415.34</v>
      </c>
      <c r="BB188" s="21">
        <v>90</v>
      </c>
      <c r="BC188" s="21">
        <v>33.8543022132422</v>
      </c>
      <c r="BD188" s="21">
        <v>10.7</v>
      </c>
      <c r="BE188" s="21"/>
      <c r="BF188" s="17" t="s">
        <v>75</v>
      </c>
      <c r="BG188" s="14"/>
      <c r="BH188" s="17" t="s">
        <v>339</v>
      </c>
      <c r="BI188" s="17" t="s">
        <v>390</v>
      </c>
      <c r="BJ188" s="17" t="s">
        <v>391</v>
      </c>
      <c r="BK188" s="17" t="s">
        <v>113</v>
      </c>
      <c r="BL188" s="15" t="s">
        <v>80</v>
      </c>
      <c r="BM188" s="21">
        <v>469630.87297258002</v>
      </c>
      <c r="BN188" s="15" t="s">
        <v>81</v>
      </c>
      <c r="BO188" s="21"/>
      <c r="BP188" s="22">
        <v>38114</v>
      </c>
      <c r="BQ188" s="22">
        <v>47239</v>
      </c>
      <c r="BR188" s="21">
        <v>1030.26</v>
      </c>
      <c r="BS188" s="21">
        <v>13.1</v>
      </c>
      <c r="BT188" s="21">
        <v>45.96</v>
      </c>
    </row>
    <row r="189" spans="1:72" s="1" customFormat="1" ht="18.2" customHeight="1" x14ac:dyDescent="0.15">
      <c r="A189" s="5">
        <v>187</v>
      </c>
      <c r="B189" s="6" t="s">
        <v>323</v>
      </c>
      <c r="C189" s="6" t="s">
        <v>73</v>
      </c>
      <c r="D189" s="7">
        <v>45047</v>
      </c>
      <c r="E189" s="8" t="s">
        <v>409</v>
      </c>
      <c r="F189" s="9">
        <v>119</v>
      </c>
      <c r="G189" s="9">
        <v>118</v>
      </c>
      <c r="H189" s="10">
        <v>89382.96</v>
      </c>
      <c r="I189" s="10">
        <v>63942.400000000001</v>
      </c>
      <c r="J189" s="10">
        <v>0</v>
      </c>
      <c r="K189" s="10">
        <v>153325.35999999999</v>
      </c>
      <c r="L189" s="10">
        <v>874.08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153325.35999999999</v>
      </c>
      <c r="T189" s="10">
        <v>134041.65</v>
      </c>
      <c r="U189" s="10">
        <v>797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134838.65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922.92399999999998</v>
      </c>
      <c r="AR189" s="10">
        <v>0</v>
      </c>
      <c r="AS189" s="10">
        <v>0</v>
      </c>
      <c r="AT189" s="10">
        <v>0</v>
      </c>
      <c r="AU189" s="10">
        <f t="shared" si="2"/>
        <v>922.92399999999998</v>
      </c>
      <c r="AV189" s="10">
        <v>64816.480000000003</v>
      </c>
      <c r="AW189" s="10">
        <v>134838.65</v>
      </c>
      <c r="AX189" s="11">
        <v>73</v>
      </c>
      <c r="AY189" s="11">
        <v>300</v>
      </c>
      <c r="AZ189" s="10">
        <v>661920.38</v>
      </c>
      <c r="BA189" s="10">
        <v>174343.22</v>
      </c>
      <c r="BB189" s="12">
        <v>90</v>
      </c>
      <c r="BC189" s="12">
        <v>79.150094853129403</v>
      </c>
      <c r="BD189" s="12">
        <v>10.7</v>
      </c>
      <c r="BE189" s="12"/>
      <c r="BF189" s="8" t="s">
        <v>75</v>
      </c>
      <c r="BG189" s="5"/>
      <c r="BH189" s="8" t="s">
        <v>91</v>
      </c>
      <c r="BI189" s="8" t="s">
        <v>410</v>
      </c>
      <c r="BJ189" s="8" t="s">
        <v>379</v>
      </c>
      <c r="BK189" s="8" t="s">
        <v>83</v>
      </c>
      <c r="BL189" s="6" t="s">
        <v>80</v>
      </c>
      <c r="BM189" s="12">
        <v>1193310.27130568</v>
      </c>
      <c r="BN189" s="6" t="s">
        <v>81</v>
      </c>
      <c r="BO189" s="12"/>
      <c r="BP189" s="13">
        <v>38121</v>
      </c>
      <c r="BQ189" s="13">
        <v>47246</v>
      </c>
      <c r="BR189" s="12">
        <v>45707.19</v>
      </c>
      <c r="BS189" s="12">
        <v>14.23</v>
      </c>
      <c r="BT189" s="12">
        <v>45.93</v>
      </c>
    </row>
    <row r="190" spans="1:72" s="1" customFormat="1" ht="18.2" customHeight="1" x14ac:dyDescent="0.15">
      <c r="A190" s="14">
        <v>188</v>
      </c>
      <c r="B190" s="15" t="s">
        <v>323</v>
      </c>
      <c r="C190" s="15" t="s">
        <v>73</v>
      </c>
      <c r="D190" s="16">
        <v>45047</v>
      </c>
      <c r="E190" s="17" t="s">
        <v>411</v>
      </c>
      <c r="F190" s="18">
        <v>4</v>
      </c>
      <c r="G190" s="18">
        <v>3</v>
      </c>
      <c r="H190" s="19">
        <v>90045.1</v>
      </c>
      <c r="I190" s="19">
        <v>3663.05</v>
      </c>
      <c r="J190" s="19">
        <v>0</v>
      </c>
      <c r="K190" s="19">
        <v>93708.15</v>
      </c>
      <c r="L190" s="19">
        <v>936.27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93708.15</v>
      </c>
      <c r="T190" s="19">
        <v>2714.95</v>
      </c>
      <c r="U190" s="19">
        <v>802.9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3517.85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0</v>
      </c>
      <c r="AV190" s="19">
        <v>4599.32</v>
      </c>
      <c r="AW190" s="19">
        <v>3517.85</v>
      </c>
      <c r="AX190" s="20">
        <v>73</v>
      </c>
      <c r="AY190" s="20">
        <v>300</v>
      </c>
      <c r="AZ190" s="19">
        <v>704133</v>
      </c>
      <c r="BA190" s="19">
        <v>181446.46</v>
      </c>
      <c r="BB190" s="21">
        <v>88</v>
      </c>
      <c r="BC190" s="21">
        <v>45.447660979442702</v>
      </c>
      <c r="BD190" s="21">
        <v>10.7</v>
      </c>
      <c r="BE190" s="21"/>
      <c r="BF190" s="17" t="s">
        <v>75</v>
      </c>
      <c r="BG190" s="14"/>
      <c r="BH190" s="17" t="s">
        <v>339</v>
      </c>
      <c r="BI190" s="17" t="s">
        <v>390</v>
      </c>
      <c r="BJ190" s="17" t="s">
        <v>391</v>
      </c>
      <c r="BK190" s="17" t="s">
        <v>113</v>
      </c>
      <c r="BL190" s="15" t="s">
        <v>80</v>
      </c>
      <c r="BM190" s="21">
        <v>729317.69343344995</v>
      </c>
      <c r="BN190" s="15" t="s">
        <v>81</v>
      </c>
      <c r="BO190" s="21"/>
      <c r="BP190" s="22">
        <v>38121</v>
      </c>
      <c r="BQ190" s="22">
        <v>47246</v>
      </c>
      <c r="BR190" s="21">
        <v>1536.83</v>
      </c>
      <c r="BS190" s="21">
        <v>14.81</v>
      </c>
      <c r="BT190" s="21">
        <v>45.94</v>
      </c>
    </row>
    <row r="191" spans="1:72" s="1" customFormat="1" ht="18.2" customHeight="1" x14ac:dyDescent="0.15">
      <c r="A191" s="5">
        <v>189</v>
      </c>
      <c r="B191" s="6" t="s">
        <v>323</v>
      </c>
      <c r="C191" s="6" t="s">
        <v>73</v>
      </c>
      <c r="D191" s="7">
        <v>45047</v>
      </c>
      <c r="E191" s="8" t="s">
        <v>412</v>
      </c>
      <c r="F191" s="9">
        <v>0</v>
      </c>
      <c r="G191" s="9">
        <v>0</v>
      </c>
      <c r="H191" s="10">
        <v>18238.84</v>
      </c>
      <c r="I191" s="10">
        <v>0</v>
      </c>
      <c r="J191" s="10">
        <v>0</v>
      </c>
      <c r="K191" s="10">
        <v>18238.84</v>
      </c>
      <c r="L191" s="10">
        <v>556.27</v>
      </c>
      <c r="M191" s="10">
        <v>0</v>
      </c>
      <c r="N191" s="10">
        <v>0</v>
      </c>
      <c r="O191" s="10">
        <v>0</v>
      </c>
      <c r="P191" s="10">
        <v>0</v>
      </c>
      <c r="Q191" s="10">
        <v>2.52</v>
      </c>
      <c r="R191" s="10">
        <v>0</v>
      </c>
      <c r="S191" s="10">
        <v>18236.32</v>
      </c>
      <c r="T191" s="10">
        <v>0</v>
      </c>
      <c r="U191" s="10">
        <v>162.61000000000001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162.61000000000001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2.5183529999999998</v>
      </c>
      <c r="AT191" s="10">
        <v>0</v>
      </c>
      <c r="AU191" s="10">
        <f t="shared" si="2"/>
        <v>1.6470000000001761E-3</v>
      </c>
      <c r="AV191" s="10">
        <v>556.27</v>
      </c>
      <c r="AW191" s="10">
        <v>162.61000000000001</v>
      </c>
      <c r="AX191" s="11">
        <v>30</v>
      </c>
      <c r="AY191" s="11">
        <v>300</v>
      </c>
      <c r="AZ191" s="10">
        <v>409929.96</v>
      </c>
      <c r="BA191" s="10">
        <v>75000</v>
      </c>
      <c r="BB191" s="12">
        <v>63</v>
      </c>
      <c r="BC191" s="12">
        <v>15.3185088</v>
      </c>
      <c r="BD191" s="12">
        <v>10.7</v>
      </c>
      <c r="BE191" s="12"/>
      <c r="BF191" s="8" t="s">
        <v>75</v>
      </c>
      <c r="BG191" s="5"/>
      <c r="BH191" s="8" t="s">
        <v>160</v>
      </c>
      <c r="BI191" s="8" t="s">
        <v>374</v>
      </c>
      <c r="BJ191" s="8" t="s">
        <v>375</v>
      </c>
      <c r="BK191" s="8" t="s">
        <v>79</v>
      </c>
      <c r="BL191" s="6" t="s">
        <v>80</v>
      </c>
      <c r="BM191" s="12">
        <v>141930.78018415999</v>
      </c>
      <c r="BN191" s="6" t="s">
        <v>81</v>
      </c>
      <c r="BO191" s="12"/>
      <c r="BP191" s="13">
        <v>38121</v>
      </c>
      <c r="BQ191" s="13">
        <v>47246</v>
      </c>
      <c r="BR191" s="12">
        <v>146.30000000000001</v>
      </c>
      <c r="BS191" s="12">
        <v>6.12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323</v>
      </c>
      <c r="C192" s="15" t="s">
        <v>73</v>
      </c>
      <c r="D192" s="16">
        <v>45047</v>
      </c>
      <c r="E192" s="17" t="s">
        <v>413</v>
      </c>
      <c r="F192" s="18">
        <v>0</v>
      </c>
      <c r="G192" s="18">
        <v>0</v>
      </c>
      <c r="H192" s="19">
        <v>46289.48</v>
      </c>
      <c r="I192" s="19">
        <v>0</v>
      </c>
      <c r="J192" s="19">
        <v>0</v>
      </c>
      <c r="K192" s="19">
        <v>46289.48</v>
      </c>
      <c r="L192" s="19">
        <v>698.96</v>
      </c>
      <c r="M192" s="19">
        <v>0</v>
      </c>
      <c r="N192" s="19">
        <v>0</v>
      </c>
      <c r="O192" s="19">
        <v>0</v>
      </c>
      <c r="P192" s="19">
        <v>698.96</v>
      </c>
      <c r="Q192" s="19">
        <v>3.61</v>
      </c>
      <c r="R192" s="19">
        <v>0</v>
      </c>
      <c r="S192" s="19">
        <v>45586.91</v>
      </c>
      <c r="T192" s="19">
        <v>0</v>
      </c>
      <c r="U192" s="19">
        <v>412.72</v>
      </c>
      <c r="V192" s="19">
        <v>0</v>
      </c>
      <c r="W192" s="19">
        <v>0</v>
      </c>
      <c r="X192" s="19">
        <v>412.72</v>
      </c>
      <c r="Y192" s="19">
        <v>0</v>
      </c>
      <c r="Z192" s="19">
        <v>0</v>
      </c>
      <c r="AA192" s="19">
        <v>0</v>
      </c>
      <c r="AB192" s="19">
        <v>9.4700000000000006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56.06</v>
      </c>
      <c r="AI192" s="19">
        <v>149.66999999999999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5.1390000000000003E-3</v>
      </c>
      <c r="AT192" s="19">
        <v>0</v>
      </c>
      <c r="AU192" s="19">
        <f t="shared" si="2"/>
        <v>1330.4848609999999</v>
      </c>
      <c r="AV192" s="19">
        <v>0</v>
      </c>
      <c r="AW192" s="19">
        <v>0</v>
      </c>
      <c r="AX192" s="20">
        <v>60</v>
      </c>
      <c r="AY192" s="20">
        <v>300</v>
      </c>
      <c r="AZ192" s="19">
        <v>440814.38</v>
      </c>
      <c r="BA192" s="19">
        <v>115981.2</v>
      </c>
      <c r="BB192" s="21">
        <v>90</v>
      </c>
      <c r="BC192" s="21">
        <v>35.374887481764297</v>
      </c>
      <c r="BD192" s="21">
        <v>10.7</v>
      </c>
      <c r="BE192" s="21"/>
      <c r="BF192" s="17" t="s">
        <v>75</v>
      </c>
      <c r="BG192" s="14"/>
      <c r="BH192" s="17" t="s">
        <v>202</v>
      </c>
      <c r="BI192" s="17" t="s">
        <v>143</v>
      </c>
      <c r="BJ192" s="17" t="s">
        <v>414</v>
      </c>
      <c r="BK192" s="17" t="s">
        <v>79</v>
      </c>
      <c r="BL192" s="15" t="s">
        <v>80</v>
      </c>
      <c r="BM192" s="21">
        <v>354796.67512332997</v>
      </c>
      <c r="BN192" s="15" t="s">
        <v>81</v>
      </c>
      <c r="BO192" s="21"/>
      <c r="BP192" s="22">
        <v>38128</v>
      </c>
      <c r="BQ192" s="22">
        <v>47253</v>
      </c>
      <c r="BR192" s="21">
        <v>0</v>
      </c>
      <c r="BS192" s="21">
        <v>9.4700000000000006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323</v>
      </c>
      <c r="C193" s="6" t="s">
        <v>73</v>
      </c>
      <c r="D193" s="7">
        <v>45047</v>
      </c>
      <c r="E193" s="8" t="s">
        <v>415</v>
      </c>
      <c r="F193" s="9">
        <v>0</v>
      </c>
      <c r="G193" s="9">
        <v>0</v>
      </c>
      <c r="H193" s="10">
        <v>7941.12</v>
      </c>
      <c r="I193" s="10">
        <v>165.52</v>
      </c>
      <c r="J193" s="10">
        <v>0</v>
      </c>
      <c r="K193" s="10">
        <v>8106.64</v>
      </c>
      <c r="L193" s="10">
        <v>628.48</v>
      </c>
      <c r="M193" s="10">
        <v>0</v>
      </c>
      <c r="N193" s="10">
        <v>0</v>
      </c>
      <c r="O193" s="10">
        <v>165.52</v>
      </c>
      <c r="P193" s="10">
        <v>355.98</v>
      </c>
      <c r="Q193" s="10">
        <v>0</v>
      </c>
      <c r="R193" s="10">
        <v>0</v>
      </c>
      <c r="S193" s="10">
        <v>7585.14</v>
      </c>
      <c r="T193" s="10">
        <v>0</v>
      </c>
      <c r="U193" s="10">
        <v>65.91</v>
      </c>
      <c r="V193" s="10">
        <v>0</v>
      </c>
      <c r="W193" s="10">
        <v>0</v>
      </c>
      <c r="X193" s="10">
        <v>65.91</v>
      </c>
      <c r="Y193" s="10">
        <v>0</v>
      </c>
      <c r="Z193" s="10">
        <v>0</v>
      </c>
      <c r="AA193" s="10">
        <v>0</v>
      </c>
      <c r="AB193" s="10">
        <v>35.1</v>
      </c>
      <c r="AC193" s="10">
        <v>0</v>
      </c>
      <c r="AD193" s="10">
        <v>0</v>
      </c>
      <c r="AE193" s="10">
        <v>0</v>
      </c>
      <c r="AF193" s="10">
        <v>45.82</v>
      </c>
      <c r="AG193" s="10">
        <v>0</v>
      </c>
      <c r="AH193" s="10">
        <v>31.73</v>
      </c>
      <c r="AI193" s="10">
        <v>93.22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3.0000000000000001E-3</v>
      </c>
      <c r="AR193" s="10">
        <v>0</v>
      </c>
      <c r="AS193" s="10">
        <v>0</v>
      </c>
      <c r="AT193" s="10">
        <v>0</v>
      </c>
      <c r="AU193" s="10">
        <f t="shared" si="2"/>
        <v>793.28300000000002</v>
      </c>
      <c r="AV193" s="10">
        <v>272.5</v>
      </c>
      <c r="AW193" s="10">
        <v>0</v>
      </c>
      <c r="AX193" s="11">
        <v>13</v>
      </c>
      <c r="AY193" s="11">
        <v>240</v>
      </c>
      <c r="AZ193" s="10">
        <v>274364.28999999998</v>
      </c>
      <c r="BA193" s="10">
        <v>72153.789999999994</v>
      </c>
      <c r="BB193" s="12">
        <v>90</v>
      </c>
      <c r="BC193" s="12">
        <v>9.4612161052108306</v>
      </c>
      <c r="BD193" s="12">
        <v>9.9600000000000009</v>
      </c>
      <c r="BE193" s="12"/>
      <c r="BF193" s="8" t="s">
        <v>349</v>
      </c>
      <c r="BG193" s="5"/>
      <c r="BH193" s="8" t="s">
        <v>416</v>
      </c>
      <c r="BI193" s="8" t="s">
        <v>417</v>
      </c>
      <c r="BJ193" s="8" t="s">
        <v>418</v>
      </c>
      <c r="BK193" s="8" t="s">
        <v>79</v>
      </c>
      <c r="BL193" s="6" t="s">
        <v>80</v>
      </c>
      <c r="BM193" s="12">
        <v>59034.105455819998</v>
      </c>
      <c r="BN193" s="6" t="s">
        <v>81</v>
      </c>
      <c r="BO193" s="12"/>
      <c r="BP193" s="13">
        <v>38131</v>
      </c>
      <c r="BQ193" s="13">
        <v>45431</v>
      </c>
      <c r="BR193" s="12">
        <v>0</v>
      </c>
      <c r="BS193" s="12">
        <v>35.1</v>
      </c>
      <c r="BT193" s="12">
        <v>45.82</v>
      </c>
    </row>
    <row r="194" spans="1:72" s="1" customFormat="1" ht="18.2" customHeight="1" x14ac:dyDescent="0.15">
      <c r="A194" s="14">
        <v>192</v>
      </c>
      <c r="B194" s="15" t="s">
        <v>323</v>
      </c>
      <c r="C194" s="15" t="s">
        <v>73</v>
      </c>
      <c r="D194" s="16">
        <v>45047</v>
      </c>
      <c r="E194" s="17" t="s">
        <v>419</v>
      </c>
      <c r="F194" s="18">
        <v>150</v>
      </c>
      <c r="G194" s="18">
        <v>150</v>
      </c>
      <c r="H194" s="19">
        <v>0</v>
      </c>
      <c r="I194" s="19">
        <v>147597.51999999999</v>
      </c>
      <c r="J194" s="19">
        <v>0</v>
      </c>
      <c r="K194" s="19">
        <v>147597.51999999999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147597.51999999999</v>
      </c>
      <c r="T194" s="19">
        <v>122018.84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122018.84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147597.51999999999</v>
      </c>
      <c r="AW194" s="19">
        <v>122018.84</v>
      </c>
      <c r="AX194" s="20">
        <v>0</v>
      </c>
      <c r="AY194" s="20">
        <v>180</v>
      </c>
      <c r="AZ194" s="19">
        <v>608670</v>
      </c>
      <c r="BA194" s="19">
        <v>160046.69</v>
      </c>
      <c r="BB194" s="21">
        <v>90</v>
      </c>
      <c r="BC194" s="21">
        <v>82.999384742039993</v>
      </c>
      <c r="BD194" s="21">
        <v>10.7</v>
      </c>
      <c r="BE194" s="21"/>
      <c r="BF194" s="17" t="s">
        <v>75</v>
      </c>
      <c r="BG194" s="14"/>
      <c r="BH194" s="17" t="s">
        <v>339</v>
      </c>
      <c r="BI194" s="17" t="s">
        <v>390</v>
      </c>
      <c r="BJ194" s="17" t="s">
        <v>391</v>
      </c>
      <c r="BK194" s="17" t="s">
        <v>83</v>
      </c>
      <c r="BL194" s="15" t="s">
        <v>80</v>
      </c>
      <c r="BM194" s="21">
        <v>1148731.2772997599</v>
      </c>
      <c r="BN194" s="15" t="s">
        <v>81</v>
      </c>
      <c r="BO194" s="21"/>
      <c r="BP194" s="22">
        <v>38132</v>
      </c>
      <c r="BQ194" s="22">
        <v>43607</v>
      </c>
      <c r="BR194" s="21">
        <v>54585.3</v>
      </c>
      <c r="BS194" s="21">
        <v>0</v>
      </c>
      <c r="BT194" s="21">
        <v>54.56</v>
      </c>
    </row>
    <row r="195" spans="1:72" s="1" customFormat="1" ht="18.2" customHeight="1" x14ac:dyDescent="0.15">
      <c r="A195" s="5">
        <v>193</v>
      </c>
      <c r="B195" s="6" t="s">
        <v>323</v>
      </c>
      <c r="C195" s="6" t="s">
        <v>73</v>
      </c>
      <c r="D195" s="7">
        <v>45047</v>
      </c>
      <c r="E195" s="8" t="s">
        <v>420</v>
      </c>
      <c r="F195" s="6" t="s">
        <v>151</v>
      </c>
      <c r="G195" s="9">
        <v>0</v>
      </c>
      <c r="H195" s="10">
        <v>212.58</v>
      </c>
      <c r="I195" s="10">
        <v>0</v>
      </c>
      <c r="J195" s="10">
        <v>0</v>
      </c>
      <c r="K195" s="10">
        <v>212.58</v>
      </c>
      <c r="L195" s="10">
        <v>212.58</v>
      </c>
      <c r="M195" s="10">
        <v>0</v>
      </c>
      <c r="N195" s="10">
        <v>0</v>
      </c>
      <c r="O195" s="10">
        <v>0</v>
      </c>
      <c r="P195" s="10">
        <v>212.58</v>
      </c>
      <c r="Q195" s="10">
        <v>0</v>
      </c>
      <c r="R195" s="10">
        <v>0</v>
      </c>
      <c r="S195" s="10">
        <v>0</v>
      </c>
      <c r="T195" s="10">
        <v>0</v>
      </c>
      <c r="U195" s="10">
        <v>1.76</v>
      </c>
      <c r="V195" s="10">
        <v>0</v>
      </c>
      <c r="W195" s="10">
        <v>0</v>
      </c>
      <c r="X195" s="10">
        <v>1.76</v>
      </c>
      <c r="Y195" s="10">
        <v>0</v>
      </c>
      <c r="Z195" s="10">
        <v>0</v>
      </c>
      <c r="AA195" s="10">
        <v>0</v>
      </c>
      <c r="AB195" s="10">
        <v>46.42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36.909999999999997</v>
      </c>
      <c r="AI195" s="10">
        <v>98.5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467.59800000000001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863.76800000000003</v>
      </c>
      <c r="AV195" s="10">
        <v>0</v>
      </c>
      <c r="AW195" s="10">
        <v>0</v>
      </c>
      <c r="AX195" s="11">
        <v>0</v>
      </c>
      <c r="AY195" s="11">
        <v>300</v>
      </c>
      <c r="AZ195" s="10">
        <v>290000</v>
      </c>
      <c r="BA195" s="10">
        <v>76361.11</v>
      </c>
      <c r="BB195" s="12">
        <v>90</v>
      </c>
      <c r="BC195" s="12">
        <v>0</v>
      </c>
      <c r="BD195" s="12">
        <v>9.9600000000000009</v>
      </c>
      <c r="BE195" s="12"/>
      <c r="BF195" s="8" t="s">
        <v>75</v>
      </c>
      <c r="BG195" s="5"/>
      <c r="BH195" s="8" t="s">
        <v>202</v>
      </c>
      <c r="BI195" s="8" t="s">
        <v>203</v>
      </c>
      <c r="BJ195" s="8" t="s">
        <v>421</v>
      </c>
      <c r="BK195" s="8" t="s">
        <v>79</v>
      </c>
      <c r="BL195" s="6" t="s">
        <v>80</v>
      </c>
      <c r="BM195" s="12">
        <v>0</v>
      </c>
      <c r="BN195" s="6" t="s">
        <v>81</v>
      </c>
      <c r="BO195" s="12"/>
      <c r="BP195" s="13">
        <v>38138</v>
      </c>
      <c r="BQ195" s="13">
        <v>47263</v>
      </c>
      <c r="BR195" s="12">
        <v>0</v>
      </c>
      <c r="BS195" s="12">
        <v>0</v>
      </c>
      <c r="BT195" s="12">
        <v>0</v>
      </c>
    </row>
    <row r="196" spans="1:72" s="1" customFormat="1" ht="18.2" customHeight="1" x14ac:dyDescent="0.15">
      <c r="A196" s="14">
        <v>194</v>
      </c>
      <c r="B196" s="15" t="s">
        <v>323</v>
      </c>
      <c r="C196" s="15" t="s">
        <v>73</v>
      </c>
      <c r="D196" s="16">
        <v>45047</v>
      </c>
      <c r="E196" s="17" t="s">
        <v>422</v>
      </c>
      <c r="F196" s="18">
        <v>34</v>
      </c>
      <c r="G196" s="18">
        <v>34</v>
      </c>
      <c r="H196" s="19">
        <v>0</v>
      </c>
      <c r="I196" s="19">
        <v>20733.939999999999</v>
      </c>
      <c r="J196" s="19">
        <v>0</v>
      </c>
      <c r="K196" s="19">
        <v>20733.939999999999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20733.939999999999</v>
      </c>
      <c r="T196" s="19">
        <v>3202.71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3202.71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20733.939999999999</v>
      </c>
      <c r="AW196" s="19">
        <v>3202.71</v>
      </c>
      <c r="AX196" s="20">
        <v>0</v>
      </c>
      <c r="AY196" s="20">
        <v>300</v>
      </c>
      <c r="AZ196" s="19">
        <v>290000</v>
      </c>
      <c r="BA196" s="19">
        <v>76432.58</v>
      </c>
      <c r="BB196" s="21">
        <v>90</v>
      </c>
      <c r="BC196" s="21">
        <v>24.414387163170499</v>
      </c>
      <c r="BD196" s="21">
        <v>9.9600000000000009</v>
      </c>
      <c r="BE196" s="21"/>
      <c r="BF196" s="17" t="s">
        <v>75</v>
      </c>
      <c r="BG196" s="14"/>
      <c r="BH196" s="17" t="s">
        <v>202</v>
      </c>
      <c r="BI196" s="17" t="s">
        <v>203</v>
      </c>
      <c r="BJ196" s="17" t="s">
        <v>423</v>
      </c>
      <c r="BK196" s="17" t="s">
        <v>83</v>
      </c>
      <c r="BL196" s="15" t="s">
        <v>80</v>
      </c>
      <c r="BM196" s="21">
        <v>161369.41447022001</v>
      </c>
      <c r="BN196" s="15" t="s">
        <v>81</v>
      </c>
      <c r="BO196" s="21"/>
      <c r="BP196" s="22">
        <v>38142</v>
      </c>
      <c r="BQ196" s="22">
        <v>47267</v>
      </c>
      <c r="BR196" s="21">
        <v>8571.9699999999993</v>
      </c>
      <c r="BS196" s="21">
        <v>0</v>
      </c>
      <c r="BT196" s="21">
        <v>54.65</v>
      </c>
    </row>
    <row r="197" spans="1:72" s="1" customFormat="1" ht="18.2" customHeight="1" x14ac:dyDescent="0.15">
      <c r="A197" s="5">
        <v>195</v>
      </c>
      <c r="B197" s="6" t="s">
        <v>323</v>
      </c>
      <c r="C197" s="6" t="s">
        <v>73</v>
      </c>
      <c r="D197" s="7">
        <v>45047</v>
      </c>
      <c r="E197" s="8" t="s">
        <v>424</v>
      </c>
      <c r="F197" s="9">
        <v>3</v>
      </c>
      <c r="G197" s="9">
        <v>2</v>
      </c>
      <c r="H197" s="10">
        <v>57682.98</v>
      </c>
      <c r="I197" s="10">
        <v>2831.72</v>
      </c>
      <c r="J197" s="10">
        <v>0</v>
      </c>
      <c r="K197" s="10">
        <v>60514.7</v>
      </c>
      <c r="L197" s="10">
        <v>960.79</v>
      </c>
      <c r="M197" s="10">
        <v>0</v>
      </c>
      <c r="N197" s="10">
        <v>0</v>
      </c>
      <c r="O197" s="10">
        <v>897.58</v>
      </c>
      <c r="P197" s="10">
        <v>0</v>
      </c>
      <c r="Q197" s="10">
        <v>0</v>
      </c>
      <c r="R197" s="10">
        <v>0</v>
      </c>
      <c r="S197" s="10">
        <v>59617.120000000003</v>
      </c>
      <c r="T197" s="10">
        <v>1593.67</v>
      </c>
      <c r="U197" s="10">
        <v>514.34</v>
      </c>
      <c r="V197" s="10">
        <v>0</v>
      </c>
      <c r="W197" s="10">
        <v>539.59</v>
      </c>
      <c r="X197" s="10">
        <v>0</v>
      </c>
      <c r="Y197" s="10">
        <v>0</v>
      </c>
      <c r="Z197" s="10">
        <v>0</v>
      </c>
      <c r="AA197" s="10">
        <v>1568.42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12.57</v>
      </c>
      <c r="AK197" s="10">
        <v>0</v>
      </c>
      <c r="AL197" s="10">
        <v>0</v>
      </c>
      <c r="AM197" s="10">
        <v>0</v>
      </c>
      <c r="AN197" s="10">
        <v>0</v>
      </c>
      <c r="AO197" s="10">
        <v>74.39</v>
      </c>
      <c r="AP197" s="10">
        <v>59.32</v>
      </c>
      <c r="AQ197" s="10">
        <v>1E-3</v>
      </c>
      <c r="AR197" s="10">
        <v>0</v>
      </c>
      <c r="AS197" s="10">
        <v>0</v>
      </c>
      <c r="AT197" s="10">
        <v>0</v>
      </c>
      <c r="AU197" s="10">
        <f t="shared" si="3"/>
        <v>1583.451</v>
      </c>
      <c r="AV197" s="10">
        <v>2894.93</v>
      </c>
      <c r="AW197" s="10">
        <v>1568.42</v>
      </c>
      <c r="AX197" s="11">
        <v>62</v>
      </c>
      <c r="AY197" s="11">
        <v>300</v>
      </c>
      <c r="AZ197" s="10">
        <v>583107.43000000005</v>
      </c>
      <c r="BA197" s="10">
        <v>153900</v>
      </c>
      <c r="BB197" s="12">
        <v>90</v>
      </c>
      <c r="BC197" s="12">
        <v>34.863812865497103</v>
      </c>
      <c r="BD197" s="12">
        <v>10.7</v>
      </c>
      <c r="BE197" s="12"/>
      <c r="BF197" s="8" t="s">
        <v>75</v>
      </c>
      <c r="BG197" s="5"/>
      <c r="BH197" s="8" t="s">
        <v>142</v>
      </c>
      <c r="BI197" s="8" t="s">
        <v>350</v>
      </c>
      <c r="BJ197" s="8" t="s">
        <v>425</v>
      </c>
      <c r="BK197" s="8" t="s">
        <v>113</v>
      </c>
      <c r="BL197" s="6" t="s">
        <v>80</v>
      </c>
      <c r="BM197" s="12">
        <v>463991.87741456</v>
      </c>
      <c r="BN197" s="6" t="s">
        <v>81</v>
      </c>
      <c r="BO197" s="12"/>
      <c r="BP197" s="13">
        <v>38148</v>
      </c>
      <c r="BQ197" s="13">
        <v>47273</v>
      </c>
      <c r="BR197" s="12">
        <v>1047.5</v>
      </c>
      <c r="BS197" s="12">
        <v>12.57</v>
      </c>
      <c r="BT197" s="12">
        <v>59.17</v>
      </c>
    </row>
    <row r="198" spans="1:72" s="1" customFormat="1" ht="18.2" customHeight="1" x14ac:dyDescent="0.15">
      <c r="A198" s="14">
        <v>196</v>
      </c>
      <c r="B198" s="15" t="s">
        <v>323</v>
      </c>
      <c r="C198" s="15" t="s">
        <v>73</v>
      </c>
      <c r="D198" s="16">
        <v>45047</v>
      </c>
      <c r="E198" s="17" t="s">
        <v>426</v>
      </c>
      <c r="F198" s="18">
        <v>148</v>
      </c>
      <c r="G198" s="18">
        <v>147</v>
      </c>
      <c r="H198" s="19">
        <v>115198.2</v>
      </c>
      <c r="I198" s="19">
        <v>90694.36</v>
      </c>
      <c r="J198" s="19">
        <v>0</v>
      </c>
      <c r="K198" s="19">
        <v>205892.56</v>
      </c>
      <c r="L198" s="19">
        <v>1105.97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205892.56</v>
      </c>
      <c r="T198" s="19">
        <v>223334.39999999999</v>
      </c>
      <c r="U198" s="19">
        <v>1027.18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224361.58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91800.33</v>
      </c>
      <c r="AW198" s="19">
        <v>224361.58</v>
      </c>
      <c r="AX198" s="20">
        <v>74</v>
      </c>
      <c r="AY198" s="20">
        <v>300</v>
      </c>
      <c r="AZ198" s="19">
        <v>968577.39</v>
      </c>
      <c r="BA198" s="19">
        <v>222550</v>
      </c>
      <c r="BB198" s="21">
        <v>78</v>
      </c>
      <c r="BC198" s="21">
        <v>72.1618498314985</v>
      </c>
      <c r="BD198" s="21">
        <v>10.7</v>
      </c>
      <c r="BE198" s="21"/>
      <c r="BF198" s="17" t="s">
        <v>75</v>
      </c>
      <c r="BG198" s="14"/>
      <c r="BH198" s="17" t="s">
        <v>160</v>
      </c>
      <c r="BI198" s="17" t="s">
        <v>374</v>
      </c>
      <c r="BJ198" s="17" t="s">
        <v>427</v>
      </c>
      <c r="BK198" s="17" t="s">
        <v>83</v>
      </c>
      <c r="BL198" s="15" t="s">
        <v>80</v>
      </c>
      <c r="BM198" s="21">
        <v>1602433.58719928</v>
      </c>
      <c r="BN198" s="15" t="s">
        <v>81</v>
      </c>
      <c r="BO198" s="21"/>
      <c r="BP198" s="22">
        <v>38149</v>
      </c>
      <c r="BQ198" s="22">
        <v>47274</v>
      </c>
      <c r="BR198" s="21">
        <v>71482.77</v>
      </c>
      <c r="BS198" s="21">
        <v>18.18</v>
      </c>
      <c r="BT198" s="21">
        <v>46.05</v>
      </c>
    </row>
    <row r="199" spans="1:72" s="1" customFormat="1" ht="18.2" customHeight="1" x14ac:dyDescent="0.15">
      <c r="A199" s="5">
        <v>197</v>
      </c>
      <c r="B199" s="6" t="s">
        <v>323</v>
      </c>
      <c r="C199" s="6" t="s">
        <v>73</v>
      </c>
      <c r="D199" s="7">
        <v>45047</v>
      </c>
      <c r="E199" s="8" t="s">
        <v>428</v>
      </c>
      <c r="F199" s="9">
        <v>189</v>
      </c>
      <c r="G199" s="9">
        <v>188</v>
      </c>
      <c r="H199" s="10">
        <v>24720.63</v>
      </c>
      <c r="I199" s="10">
        <v>23106.82</v>
      </c>
      <c r="J199" s="10">
        <v>0</v>
      </c>
      <c r="K199" s="10">
        <v>47827.45</v>
      </c>
      <c r="L199" s="10">
        <v>243.23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47827.45</v>
      </c>
      <c r="T199" s="10">
        <v>61589.09</v>
      </c>
      <c r="U199" s="10">
        <v>205.18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61794.27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23350.05</v>
      </c>
      <c r="AW199" s="10">
        <v>61794.27</v>
      </c>
      <c r="AX199" s="11">
        <v>74</v>
      </c>
      <c r="AY199" s="11">
        <v>300</v>
      </c>
      <c r="AZ199" s="10">
        <v>187564.52</v>
      </c>
      <c r="BA199" s="10">
        <v>49500</v>
      </c>
      <c r="BB199" s="12">
        <v>90</v>
      </c>
      <c r="BC199" s="12">
        <v>86.959000000000003</v>
      </c>
      <c r="BD199" s="12">
        <v>9.9600000000000009</v>
      </c>
      <c r="BE199" s="12"/>
      <c r="BF199" s="8" t="s">
        <v>349</v>
      </c>
      <c r="BG199" s="5"/>
      <c r="BH199" s="8" t="s">
        <v>429</v>
      </c>
      <c r="BI199" s="8" t="s">
        <v>430</v>
      </c>
      <c r="BJ199" s="8" t="s">
        <v>431</v>
      </c>
      <c r="BK199" s="8" t="s">
        <v>83</v>
      </c>
      <c r="BL199" s="6" t="s">
        <v>80</v>
      </c>
      <c r="BM199" s="12">
        <v>372234.49098935002</v>
      </c>
      <c r="BN199" s="6" t="s">
        <v>81</v>
      </c>
      <c r="BO199" s="12"/>
      <c r="BP199" s="13">
        <v>38155</v>
      </c>
      <c r="BQ199" s="13">
        <v>47280</v>
      </c>
      <c r="BR199" s="12">
        <v>34820.339999999997</v>
      </c>
      <c r="BS199" s="12">
        <v>37.15</v>
      </c>
      <c r="BT199" s="12">
        <v>46</v>
      </c>
    </row>
    <row r="200" spans="1:72" s="1" customFormat="1" ht="18.2" customHeight="1" x14ac:dyDescent="0.15">
      <c r="A200" s="14">
        <v>198</v>
      </c>
      <c r="B200" s="15" t="s">
        <v>323</v>
      </c>
      <c r="C200" s="15" t="s">
        <v>73</v>
      </c>
      <c r="D200" s="16">
        <v>45047</v>
      </c>
      <c r="E200" s="17" t="s">
        <v>432</v>
      </c>
      <c r="F200" s="18">
        <v>7</v>
      </c>
      <c r="G200" s="18">
        <v>7</v>
      </c>
      <c r="H200" s="19">
        <v>5724.74</v>
      </c>
      <c r="I200" s="19">
        <v>3306.15</v>
      </c>
      <c r="J200" s="19">
        <v>0</v>
      </c>
      <c r="K200" s="19">
        <v>9030.89</v>
      </c>
      <c r="L200" s="19">
        <v>428.85</v>
      </c>
      <c r="M200" s="19">
        <v>0</v>
      </c>
      <c r="N200" s="19">
        <v>0</v>
      </c>
      <c r="O200" s="19">
        <v>401.41</v>
      </c>
      <c r="P200" s="19">
        <v>0</v>
      </c>
      <c r="Q200" s="19">
        <v>0</v>
      </c>
      <c r="R200" s="19">
        <v>0</v>
      </c>
      <c r="S200" s="19">
        <v>8629.48</v>
      </c>
      <c r="T200" s="19">
        <v>504.81</v>
      </c>
      <c r="U200" s="19">
        <v>47.52</v>
      </c>
      <c r="V200" s="19">
        <v>0</v>
      </c>
      <c r="W200" s="19">
        <v>95.05</v>
      </c>
      <c r="X200" s="19">
        <v>0</v>
      </c>
      <c r="Y200" s="19">
        <v>0</v>
      </c>
      <c r="Z200" s="19">
        <v>0</v>
      </c>
      <c r="AA200" s="19">
        <v>457.28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75.36</v>
      </c>
      <c r="AK200" s="19">
        <v>0</v>
      </c>
      <c r="AL200" s="19">
        <v>0</v>
      </c>
      <c r="AM200" s="19">
        <v>49.54</v>
      </c>
      <c r="AN200" s="19">
        <v>0</v>
      </c>
      <c r="AO200" s="19">
        <v>22.39</v>
      </c>
      <c r="AP200" s="19">
        <v>63.95</v>
      </c>
      <c r="AQ200" s="19">
        <v>4.0000000000000001E-3</v>
      </c>
      <c r="AR200" s="19">
        <v>0</v>
      </c>
      <c r="AS200" s="19">
        <v>0</v>
      </c>
      <c r="AT200" s="19">
        <v>0</v>
      </c>
      <c r="AU200" s="19">
        <f t="shared" si="3"/>
        <v>707.70399999999995</v>
      </c>
      <c r="AV200" s="19">
        <v>3333.59</v>
      </c>
      <c r="AW200" s="19">
        <v>457.28</v>
      </c>
      <c r="AX200" s="20">
        <v>14</v>
      </c>
      <c r="AY200" s="20">
        <v>240</v>
      </c>
      <c r="AZ200" s="19">
        <v>187564.52</v>
      </c>
      <c r="BA200" s="19">
        <v>49500</v>
      </c>
      <c r="BB200" s="21">
        <v>90</v>
      </c>
      <c r="BC200" s="21">
        <v>15.689963636363601</v>
      </c>
      <c r="BD200" s="21">
        <v>9.9600000000000009</v>
      </c>
      <c r="BE200" s="21"/>
      <c r="BF200" s="17" t="s">
        <v>349</v>
      </c>
      <c r="BG200" s="14"/>
      <c r="BH200" s="17" t="s">
        <v>429</v>
      </c>
      <c r="BI200" s="17" t="s">
        <v>430</v>
      </c>
      <c r="BJ200" s="17" t="s">
        <v>431</v>
      </c>
      <c r="BK200" s="17" t="s">
        <v>83</v>
      </c>
      <c r="BL200" s="15" t="s">
        <v>80</v>
      </c>
      <c r="BM200" s="21">
        <v>67162.060601239995</v>
      </c>
      <c r="BN200" s="15" t="s">
        <v>81</v>
      </c>
      <c r="BO200" s="21"/>
      <c r="BP200" s="22">
        <v>38155</v>
      </c>
      <c r="BQ200" s="22">
        <v>45455</v>
      </c>
      <c r="BR200" s="21">
        <v>1208.56</v>
      </c>
      <c r="BS200" s="21">
        <v>38.31</v>
      </c>
      <c r="BT200" s="21">
        <v>45.95</v>
      </c>
    </row>
    <row r="201" spans="1:72" s="1" customFormat="1" ht="18.2" customHeight="1" x14ac:dyDescent="0.15">
      <c r="A201" s="5">
        <v>199</v>
      </c>
      <c r="B201" s="6" t="s">
        <v>323</v>
      </c>
      <c r="C201" s="6" t="s">
        <v>73</v>
      </c>
      <c r="D201" s="7">
        <v>45047</v>
      </c>
      <c r="E201" s="8" t="s">
        <v>433</v>
      </c>
      <c r="F201" s="9">
        <v>0</v>
      </c>
      <c r="G201" s="9">
        <v>0</v>
      </c>
      <c r="H201" s="10">
        <v>9089.07</v>
      </c>
      <c r="I201" s="10">
        <v>0</v>
      </c>
      <c r="J201" s="10">
        <v>0</v>
      </c>
      <c r="K201" s="10">
        <v>9089.07</v>
      </c>
      <c r="L201" s="10">
        <v>615.29</v>
      </c>
      <c r="M201" s="10">
        <v>0</v>
      </c>
      <c r="N201" s="10">
        <v>0</v>
      </c>
      <c r="O201" s="10">
        <v>0</v>
      </c>
      <c r="P201" s="10">
        <v>615.29</v>
      </c>
      <c r="Q201" s="10">
        <v>0</v>
      </c>
      <c r="R201" s="10">
        <v>0</v>
      </c>
      <c r="S201" s="10">
        <v>8473.7800000000007</v>
      </c>
      <c r="T201" s="10">
        <v>0</v>
      </c>
      <c r="U201" s="10">
        <v>75.44</v>
      </c>
      <c r="V201" s="10">
        <v>0</v>
      </c>
      <c r="W201" s="10">
        <v>0</v>
      </c>
      <c r="X201" s="10">
        <v>75.44</v>
      </c>
      <c r="Y201" s="10">
        <v>0</v>
      </c>
      <c r="Z201" s="10">
        <v>0</v>
      </c>
      <c r="AA201" s="10">
        <v>0</v>
      </c>
      <c r="AB201" s="10">
        <v>34.9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31.57</v>
      </c>
      <c r="AI201" s="10">
        <v>92.55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0.13700000000000001</v>
      </c>
      <c r="AR201" s="10">
        <v>0</v>
      </c>
      <c r="AS201" s="10">
        <v>0</v>
      </c>
      <c r="AT201" s="10">
        <v>0</v>
      </c>
      <c r="AU201" s="10">
        <f t="shared" si="3"/>
        <v>849.88699999999994</v>
      </c>
      <c r="AV201" s="10">
        <v>0</v>
      </c>
      <c r="AW201" s="10">
        <v>0</v>
      </c>
      <c r="AX201" s="11">
        <v>14</v>
      </c>
      <c r="AY201" s="11">
        <v>240</v>
      </c>
      <c r="AZ201" s="10">
        <v>271975</v>
      </c>
      <c r="BA201" s="10">
        <v>71773.350000000006</v>
      </c>
      <c r="BB201" s="12">
        <v>90</v>
      </c>
      <c r="BC201" s="12">
        <v>10.6256737354464</v>
      </c>
      <c r="BD201" s="12">
        <v>9.9600000000000009</v>
      </c>
      <c r="BE201" s="12"/>
      <c r="BF201" s="8" t="s">
        <v>75</v>
      </c>
      <c r="BG201" s="5"/>
      <c r="BH201" s="8" t="s">
        <v>339</v>
      </c>
      <c r="BI201" s="8" t="s">
        <v>390</v>
      </c>
      <c r="BJ201" s="8" t="s">
        <v>391</v>
      </c>
      <c r="BK201" s="8" t="s">
        <v>79</v>
      </c>
      <c r="BL201" s="6" t="s">
        <v>80</v>
      </c>
      <c r="BM201" s="12">
        <v>65950.268832140006</v>
      </c>
      <c r="BN201" s="6" t="s">
        <v>81</v>
      </c>
      <c r="BO201" s="12"/>
      <c r="BP201" s="13">
        <v>38159</v>
      </c>
      <c r="BQ201" s="13">
        <v>45459</v>
      </c>
      <c r="BR201" s="12">
        <v>0</v>
      </c>
      <c r="BS201" s="12">
        <v>34.9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323</v>
      </c>
      <c r="C202" s="15" t="s">
        <v>73</v>
      </c>
      <c r="D202" s="16">
        <v>45047</v>
      </c>
      <c r="E202" s="17" t="s">
        <v>434</v>
      </c>
      <c r="F202" s="18">
        <v>180</v>
      </c>
      <c r="G202" s="18">
        <v>179</v>
      </c>
      <c r="H202" s="19">
        <v>41274.03</v>
      </c>
      <c r="I202" s="19">
        <v>37878.28</v>
      </c>
      <c r="J202" s="19">
        <v>0</v>
      </c>
      <c r="K202" s="19">
        <v>79152.31</v>
      </c>
      <c r="L202" s="19">
        <v>406.12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79152.31</v>
      </c>
      <c r="T202" s="19">
        <v>96885.91</v>
      </c>
      <c r="U202" s="19">
        <v>342.57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97228.479999999996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38284.400000000001</v>
      </c>
      <c r="AW202" s="19">
        <v>97228.479999999996</v>
      </c>
      <c r="AX202" s="20">
        <v>74</v>
      </c>
      <c r="AY202" s="20">
        <v>300</v>
      </c>
      <c r="AZ202" s="19">
        <v>313181.94</v>
      </c>
      <c r="BA202" s="19">
        <v>82647.740000000005</v>
      </c>
      <c r="BB202" s="21">
        <v>90</v>
      </c>
      <c r="BC202" s="21">
        <v>86.193620055430401</v>
      </c>
      <c r="BD202" s="21">
        <v>9.9600000000000009</v>
      </c>
      <c r="BE202" s="21"/>
      <c r="BF202" s="17" t="s">
        <v>75</v>
      </c>
      <c r="BG202" s="14"/>
      <c r="BH202" s="17" t="s">
        <v>339</v>
      </c>
      <c r="BI202" s="17" t="s">
        <v>390</v>
      </c>
      <c r="BJ202" s="17" t="s">
        <v>391</v>
      </c>
      <c r="BK202" s="17" t="s">
        <v>83</v>
      </c>
      <c r="BL202" s="15" t="s">
        <v>80</v>
      </c>
      <c r="BM202" s="21">
        <v>616031.58486353001</v>
      </c>
      <c r="BN202" s="15" t="s">
        <v>81</v>
      </c>
      <c r="BO202" s="21"/>
      <c r="BP202" s="22">
        <v>38159</v>
      </c>
      <c r="BQ202" s="22">
        <v>47284</v>
      </c>
      <c r="BR202" s="21">
        <v>44352.12</v>
      </c>
      <c r="BS202" s="21">
        <v>38.43</v>
      </c>
      <c r="BT202" s="21">
        <v>46.04</v>
      </c>
    </row>
    <row r="203" spans="1:72" s="1" customFormat="1" ht="18.2" customHeight="1" x14ac:dyDescent="0.15">
      <c r="A203" s="5">
        <v>201</v>
      </c>
      <c r="B203" s="6" t="s">
        <v>323</v>
      </c>
      <c r="C203" s="6" t="s">
        <v>73</v>
      </c>
      <c r="D203" s="7">
        <v>45047</v>
      </c>
      <c r="E203" s="8" t="s">
        <v>435</v>
      </c>
      <c r="F203" s="9">
        <v>63</v>
      </c>
      <c r="G203" s="9">
        <v>62</v>
      </c>
      <c r="H203" s="10">
        <v>52254.77</v>
      </c>
      <c r="I203" s="10">
        <v>23226.58</v>
      </c>
      <c r="J203" s="10">
        <v>0</v>
      </c>
      <c r="K203" s="10">
        <v>75481.350000000006</v>
      </c>
      <c r="L203" s="10">
        <v>487.48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75481.350000000006</v>
      </c>
      <c r="T203" s="10">
        <v>36944.910000000003</v>
      </c>
      <c r="U203" s="10">
        <v>479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37423.910000000003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23714.06</v>
      </c>
      <c r="AW203" s="10">
        <v>37423.910000000003</v>
      </c>
      <c r="AX203" s="11">
        <v>75</v>
      </c>
      <c r="AY203" s="11">
        <v>300</v>
      </c>
      <c r="AZ203" s="10">
        <v>374115.91</v>
      </c>
      <c r="BA203" s="10">
        <v>98609.36</v>
      </c>
      <c r="BB203" s="12">
        <v>90</v>
      </c>
      <c r="BC203" s="12">
        <v>68.891244198319498</v>
      </c>
      <c r="BD203" s="12">
        <v>11</v>
      </c>
      <c r="BE203" s="12"/>
      <c r="BF203" s="8" t="s">
        <v>75</v>
      </c>
      <c r="BG203" s="5"/>
      <c r="BH203" s="8" t="s">
        <v>339</v>
      </c>
      <c r="BI203" s="8" t="s">
        <v>399</v>
      </c>
      <c r="BJ203" s="8" t="s">
        <v>436</v>
      </c>
      <c r="BK203" s="8" t="s">
        <v>83</v>
      </c>
      <c r="BL203" s="6" t="s">
        <v>80</v>
      </c>
      <c r="BM203" s="12">
        <v>587461.00610504998</v>
      </c>
      <c r="BN203" s="6" t="s">
        <v>81</v>
      </c>
      <c r="BO203" s="12"/>
      <c r="BP203" s="13">
        <v>38181</v>
      </c>
      <c r="BQ203" s="13">
        <v>47306</v>
      </c>
      <c r="BR203" s="12">
        <v>15731.6</v>
      </c>
      <c r="BS203" s="12">
        <v>19.61</v>
      </c>
      <c r="BT203" s="12">
        <v>45.93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45047</v>
      </c>
      <c r="E204" s="17" t="s">
        <v>437</v>
      </c>
      <c r="F204" s="18">
        <v>162</v>
      </c>
      <c r="G204" s="18">
        <v>161</v>
      </c>
      <c r="H204" s="19">
        <v>45869.78</v>
      </c>
      <c r="I204" s="19">
        <v>35357.839999999997</v>
      </c>
      <c r="J204" s="19">
        <v>0</v>
      </c>
      <c r="K204" s="19">
        <v>81227.62</v>
      </c>
      <c r="L204" s="19">
        <v>402.77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81227.62</v>
      </c>
      <c r="T204" s="19">
        <v>93053.09</v>
      </c>
      <c r="U204" s="19">
        <v>389.89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93442.98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35760.61</v>
      </c>
      <c r="AW204" s="19">
        <v>93442.98</v>
      </c>
      <c r="AX204" s="20">
        <v>80</v>
      </c>
      <c r="AY204" s="20">
        <v>360</v>
      </c>
      <c r="AZ204" s="19">
        <v>278364.48749999999</v>
      </c>
      <c r="BA204" s="19">
        <v>88825</v>
      </c>
      <c r="BB204" s="21">
        <v>85</v>
      </c>
      <c r="BC204" s="21">
        <v>77.729779904306199</v>
      </c>
      <c r="BD204" s="21">
        <v>10.199999999999999</v>
      </c>
      <c r="BE204" s="21"/>
      <c r="BF204" s="17" t="s">
        <v>75</v>
      </c>
      <c r="BG204" s="14"/>
      <c r="BH204" s="17" t="s">
        <v>91</v>
      </c>
      <c r="BI204" s="17" t="s">
        <v>92</v>
      </c>
      <c r="BJ204" s="17" t="s">
        <v>135</v>
      </c>
      <c r="BK204" s="17" t="s">
        <v>83</v>
      </c>
      <c r="BL204" s="15" t="s">
        <v>80</v>
      </c>
      <c r="BM204" s="21">
        <v>632183.43827606004</v>
      </c>
      <c r="BN204" s="15" t="s">
        <v>81</v>
      </c>
      <c r="BO204" s="21"/>
      <c r="BP204" s="22">
        <v>36515</v>
      </c>
      <c r="BQ204" s="22">
        <v>47473</v>
      </c>
      <c r="BR204" s="21">
        <v>50496.09</v>
      </c>
      <c r="BS204" s="21">
        <v>125.24</v>
      </c>
      <c r="BT204" s="21">
        <v>43.64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45047</v>
      </c>
      <c r="E205" s="8" t="s">
        <v>438</v>
      </c>
      <c r="F205" s="9">
        <v>0</v>
      </c>
      <c r="G205" s="9">
        <v>0</v>
      </c>
      <c r="H205" s="10">
        <v>46665.47</v>
      </c>
      <c r="I205" s="10">
        <v>0</v>
      </c>
      <c r="J205" s="10">
        <v>0</v>
      </c>
      <c r="K205" s="10">
        <v>46665.47</v>
      </c>
      <c r="L205" s="10">
        <v>396</v>
      </c>
      <c r="M205" s="10">
        <v>0</v>
      </c>
      <c r="N205" s="10">
        <v>0</v>
      </c>
      <c r="O205" s="10">
        <v>0</v>
      </c>
      <c r="P205" s="10">
        <v>396</v>
      </c>
      <c r="Q205" s="10">
        <v>0</v>
      </c>
      <c r="R205" s="10">
        <v>0</v>
      </c>
      <c r="S205" s="10">
        <v>46269.47</v>
      </c>
      <c r="T205" s="10">
        <v>0</v>
      </c>
      <c r="U205" s="10">
        <v>396.66</v>
      </c>
      <c r="V205" s="10">
        <v>0</v>
      </c>
      <c r="W205" s="10">
        <v>0</v>
      </c>
      <c r="X205" s="10">
        <v>396.66</v>
      </c>
      <c r="Y205" s="10">
        <v>0</v>
      </c>
      <c r="Z205" s="10">
        <v>0</v>
      </c>
      <c r="AA205" s="10">
        <v>0</v>
      </c>
      <c r="AB205" s="10">
        <v>125.19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106.99</v>
      </c>
      <c r="AI205" s="10">
        <v>55.13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8.5000000000000006E-2</v>
      </c>
      <c r="AR205" s="10">
        <v>0</v>
      </c>
      <c r="AS205" s="10">
        <v>0</v>
      </c>
      <c r="AT205" s="10">
        <v>0</v>
      </c>
      <c r="AU205" s="10">
        <f t="shared" si="3"/>
        <v>1080.0550000000001</v>
      </c>
      <c r="AV205" s="10">
        <v>0</v>
      </c>
      <c r="AW205" s="10">
        <v>0</v>
      </c>
      <c r="AX205" s="11">
        <v>82</v>
      </c>
      <c r="AY205" s="11">
        <v>360</v>
      </c>
      <c r="AZ205" s="10">
        <v>283668.38500000001</v>
      </c>
      <c r="BA205" s="10">
        <v>88825</v>
      </c>
      <c r="BB205" s="12">
        <v>85</v>
      </c>
      <c r="BC205" s="12">
        <v>44.277004784688998</v>
      </c>
      <c r="BD205" s="12">
        <v>10.199999999999999</v>
      </c>
      <c r="BE205" s="12"/>
      <c r="BF205" s="8" t="s">
        <v>75</v>
      </c>
      <c r="BG205" s="5"/>
      <c r="BH205" s="8" t="s">
        <v>91</v>
      </c>
      <c r="BI205" s="8" t="s">
        <v>92</v>
      </c>
      <c r="BJ205" s="8" t="s">
        <v>135</v>
      </c>
      <c r="BK205" s="8" t="s">
        <v>79</v>
      </c>
      <c r="BL205" s="6" t="s">
        <v>80</v>
      </c>
      <c r="BM205" s="12">
        <v>360108.94609261001</v>
      </c>
      <c r="BN205" s="6" t="s">
        <v>81</v>
      </c>
      <c r="BO205" s="12"/>
      <c r="BP205" s="13">
        <v>36564</v>
      </c>
      <c r="BQ205" s="13">
        <v>47522</v>
      </c>
      <c r="BR205" s="12">
        <v>0</v>
      </c>
      <c r="BS205" s="12">
        <v>125.19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45047</v>
      </c>
      <c r="E206" s="17" t="s">
        <v>439</v>
      </c>
      <c r="F206" s="18">
        <v>0</v>
      </c>
      <c r="G206" s="18">
        <v>0</v>
      </c>
      <c r="H206" s="19">
        <v>29397.8</v>
      </c>
      <c r="I206" s="19">
        <v>0</v>
      </c>
      <c r="J206" s="19">
        <v>0</v>
      </c>
      <c r="K206" s="19">
        <v>29397.8</v>
      </c>
      <c r="L206" s="19">
        <v>449.53</v>
      </c>
      <c r="M206" s="19">
        <v>0</v>
      </c>
      <c r="N206" s="19">
        <v>0</v>
      </c>
      <c r="O206" s="19">
        <v>0</v>
      </c>
      <c r="P206" s="19">
        <v>449.53</v>
      </c>
      <c r="Q206" s="19">
        <v>0</v>
      </c>
      <c r="R206" s="19">
        <v>0</v>
      </c>
      <c r="S206" s="19">
        <v>28948.27</v>
      </c>
      <c r="T206" s="19">
        <v>0</v>
      </c>
      <c r="U206" s="19">
        <v>249.88</v>
      </c>
      <c r="V206" s="19">
        <v>0</v>
      </c>
      <c r="W206" s="19">
        <v>0</v>
      </c>
      <c r="X206" s="19">
        <v>249.88</v>
      </c>
      <c r="Y206" s="19">
        <v>0</v>
      </c>
      <c r="Z206" s="19">
        <v>0</v>
      </c>
      <c r="AA206" s="19">
        <v>0</v>
      </c>
      <c r="AB206" s="19">
        <v>125.06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96.74</v>
      </c>
      <c r="AI206" s="19">
        <v>55.2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0.31</v>
      </c>
      <c r="AR206" s="19">
        <v>0</v>
      </c>
      <c r="AS206" s="19">
        <v>0</v>
      </c>
      <c r="AT206" s="19">
        <v>0</v>
      </c>
      <c r="AU206" s="19">
        <f t="shared" si="3"/>
        <v>976.72</v>
      </c>
      <c r="AV206" s="19">
        <v>0</v>
      </c>
      <c r="AW206" s="19">
        <v>0</v>
      </c>
      <c r="AX206" s="20">
        <v>54</v>
      </c>
      <c r="AY206" s="20">
        <v>360</v>
      </c>
      <c r="AZ206" s="19">
        <v>288502.13699999999</v>
      </c>
      <c r="BA206" s="19">
        <v>78375</v>
      </c>
      <c r="BB206" s="21">
        <v>75</v>
      </c>
      <c r="BC206" s="21">
        <v>27.7016937799043</v>
      </c>
      <c r="BD206" s="21">
        <v>10.199999999999999</v>
      </c>
      <c r="BE206" s="21"/>
      <c r="BF206" s="17" t="s">
        <v>75</v>
      </c>
      <c r="BG206" s="14"/>
      <c r="BH206" s="17" t="s">
        <v>91</v>
      </c>
      <c r="BI206" s="17" t="s">
        <v>92</v>
      </c>
      <c r="BJ206" s="17" t="s">
        <v>135</v>
      </c>
      <c r="BK206" s="17" t="s">
        <v>79</v>
      </c>
      <c r="BL206" s="15" t="s">
        <v>80</v>
      </c>
      <c r="BM206" s="21">
        <v>225300.41949701001</v>
      </c>
      <c r="BN206" s="15" t="s">
        <v>81</v>
      </c>
      <c r="BO206" s="21"/>
      <c r="BP206" s="22">
        <v>36626</v>
      </c>
      <c r="BQ206" s="22">
        <v>47583</v>
      </c>
      <c r="BR206" s="21">
        <v>0</v>
      </c>
      <c r="BS206" s="21">
        <v>125.06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45047</v>
      </c>
      <c r="E207" s="8" t="s">
        <v>440</v>
      </c>
      <c r="F207" s="9">
        <v>162</v>
      </c>
      <c r="G207" s="9">
        <v>161</v>
      </c>
      <c r="H207" s="10">
        <v>47834.43</v>
      </c>
      <c r="I207" s="10">
        <v>33891.839999999997</v>
      </c>
      <c r="J207" s="10">
        <v>0</v>
      </c>
      <c r="K207" s="10">
        <v>81726.27</v>
      </c>
      <c r="L207" s="10">
        <v>386.07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81726.27</v>
      </c>
      <c r="T207" s="10">
        <v>94519.08</v>
      </c>
      <c r="U207" s="10">
        <v>406.59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94925.67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34277.910000000003</v>
      </c>
      <c r="AW207" s="10">
        <v>94925.67</v>
      </c>
      <c r="AX207" s="11">
        <v>85</v>
      </c>
      <c r="AY207" s="11">
        <v>360</v>
      </c>
      <c r="AZ207" s="10">
        <v>289598.342</v>
      </c>
      <c r="BA207" s="10">
        <v>88825</v>
      </c>
      <c r="BB207" s="12">
        <v>85</v>
      </c>
      <c r="BC207" s="12">
        <v>78.206956937799106</v>
      </c>
      <c r="BD207" s="12">
        <v>10.199999999999999</v>
      </c>
      <c r="BE207" s="12"/>
      <c r="BF207" s="8" t="s">
        <v>75</v>
      </c>
      <c r="BG207" s="5"/>
      <c r="BH207" s="8" t="s">
        <v>91</v>
      </c>
      <c r="BI207" s="8" t="s">
        <v>92</v>
      </c>
      <c r="BJ207" s="8" t="s">
        <v>135</v>
      </c>
      <c r="BK207" s="8" t="s">
        <v>83</v>
      </c>
      <c r="BL207" s="6" t="s">
        <v>80</v>
      </c>
      <c r="BM207" s="12">
        <v>636064.36291101004</v>
      </c>
      <c r="BN207" s="6" t="s">
        <v>81</v>
      </c>
      <c r="BO207" s="12"/>
      <c r="BP207" s="13">
        <v>36648</v>
      </c>
      <c r="BQ207" s="13">
        <v>47605</v>
      </c>
      <c r="BR207" s="12">
        <v>51741.45</v>
      </c>
      <c r="BS207" s="12">
        <v>125.12</v>
      </c>
      <c r="BT207" s="12">
        <v>46.12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45047</v>
      </c>
      <c r="E208" s="17" t="s">
        <v>441</v>
      </c>
      <c r="F208" s="18">
        <v>168</v>
      </c>
      <c r="G208" s="18">
        <v>167</v>
      </c>
      <c r="H208" s="19">
        <v>47834.43</v>
      </c>
      <c r="I208" s="19">
        <v>34462.65</v>
      </c>
      <c r="J208" s="19">
        <v>0</v>
      </c>
      <c r="K208" s="19">
        <v>82297.08</v>
      </c>
      <c r="L208" s="19">
        <v>386.07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82297.08</v>
      </c>
      <c r="T208" s="19">
        <v>98274.91</v>
      </c>
      <c r="U208" s="19">
        <v>406.59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98681.5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0</v>
      </c>
      <c r="AV208" s="19">
        <v>34848.720000000001</v>
      </c>
      <c r="AW208" s="19">
        <v>98681.5</v>
      </c>
      <c r="AX208" s="20">
        <v>85</v>
      </c>
      <c r="AY208" s="20">
        <v>360</v>
      </c>
      <c r="AZ208" s="19">
        <v>289729.59399999998</v>
      </c>
      <c r="BA208" s="19">
        <v>88825</v>
      </c>
      <c r="BB208" s="21">
        <v>85</v>
      </c>
      <c r="BC208" s="21">
        <v>78.753186602870798</v>
      </c>
      <c r="BD208" s="21">
        <v>10.199999999999999</v>
      </c>
      <c r="BE208" s="21"/>
      <c r="BF208" s="17" t="s">
        <v>75</v>
      </c>
      <c r="BG208" s="14"/>
      <c r="BH208" s="17" t="s">
        <v>91</v>
      </c>
      <c r="BI208" s="17" t="s">
        <v>92</v>
      </c>
      <c r="BJ208" s="17" t="s">
        <v>135</v>
      </c>
      <c r="BK208" s="17" t="s">
        <v>83</v>
      </c>
      <c r="BL208" s="15" t="s">
        <v>80</v>
      </c>
      <c r="BM208" s="21">
        <v>640506.89894004003</v>
      </c>
      <c r="BN208" s="15" t="s">
        <v>81</v>
      </c>
      <c r="BO208" s="21"/>
      <c r="BP208" s="22">
        <v>36650</v>
      </c>
      <c r="BQ208" s="22">
        <v>47607</v>
      </c>
      <c r="BR208" s="21">
        <v>51216.51</v>
      </c>
      <c r="BS208" s="21">
        <v>125.12</v>
      </c>
      <c r="BT208" s="21">
        <v>46.13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45047</v>
      </c>
      <c r="E209" s="8" t="s">
        <v>442</v>
      </c>
      <c r="F209" s="9">
        <v>35</v>
      </c>
      <c r="G209" s="9">
        <v>34</v>
      </c>
      <c r="H209" s="10">
        <v>47834.43</v>
      </c>
      <c r="I209" s="10">
        <v>11645.31</v>
      </c>
      <c r="J209" s="10">
        <v>0</v>
      </c>
      <c r="K209" s="10">
        <v>59479.74</v>
      </c>
      <c r="L209" s="10">
        <v>386.07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59479.74</v>
      </c>
      <c r="T209" s="10">
        <v>16096.94</v>
      </c>
      <c r="U209" s="10">
        <v>406.59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16503.53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12031.38</v>
      </c>
      <c r="AW209" s="10">
        <v>16503.53</v>
      </c>
      <c r="AX209" s="11">
        <v>85</v>
      </c>
      <c r="AY209" s="11">
        <v>360</v>
      </c>
      <c r="AZ209" s="10">
        <v>289729.59399999998</v>
      </c>
      <c r="BA209" s="10">
        <v>88825</v>
      </c>
      <c r="BB209" s="12">
        <v>85</v>
      </c>
      <c r="BC209" s="12">
        <v>56.9184114832536</v>
      </c>
      <c r="BD209" s="12">
        <v>10.199999999999999</v>
      </c>
      <c r="BE209" s="12"/>
      <c r="BF209" s="8" t="s">
        <v>75</v>
      </c>
      <c r="BG209" s="5"/>
      <c r="BH209" s="8" t="s">
        <v>91</v>
      </c>
      <c r="BI209" s="8" t="s">
        <v>92</v>
      </c>
      <c r="BJ209" s="8" t="s">
        <v>135</v>
      </c>
      <c r="BK209" s="8" t="s">
        <v>83</v>
      </c>
      <c r="BL209" s="6" t="s">
        <v>80</v>
      </c>
      <c r="BM209" s="12">
        <v>462922.66769561998</v>
      </c>
      <c r="BN209" s="6" t="s">
        <v>81</v>
      </c>
      <c r="BO209" s="12"/>
      <c r="BP209" s="13">
        <v>36650</v>
      </c>
      <c r="BQ209" s="13">
        <v>47607</v>
      </c>
      <c r="BR209" s="12">
        <v>11557.25</v>
      </c>
      <c r="BS209" s="12">
        <v>125.12</v>
      </c>
      <c r="BT209" s="12">
        <v>46.13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45047</v>
      </c>
      <c r="E210" s="17" t="s">
        <v>443</v>
      </c>
      <c r="F210" s="18">
        <v>133</v>
      </c>
      <c r="G210" s="18">
        <v>132</v>
      </c>
      <c r="H210" s="19">
        <v>47834.43</v>
      </c>
      <c r="I210" s="19">
        <v>30684.720000000001</v>
      </c>
      <c r="J210" s="19">
        <v>0</v>
      </c>
      <c r="K210" s="19">
        <v>78519.149999999994</v>
      </c>
      <c r="L210" s="19">
        <v>386.07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78519.149999999994</v>
      </c>
      <c r="T210" s="19">
        <v>74739.06</v>
      </c>
      <c r="U210" s="19">
        <v>406.59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75145.649999999994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31070.79</v>
      </c>
      <c r="AW210" s="19">
        <v>75145.649999999994</v>
      </c>
      <c r="AX210" s="20">
        <v>85</v>
      </c>
      <c r="AY210" s="20">
        <v>360</v>
      </c>
      <c r="AZ210" s="19">
        <v>290486.174</v>
      </c>
      <c r="BA210" s="19">
        <v>88825</v>
      </c>
      <c r="BB210" s="21">
        <v>85</v>
      </c>
      <c r="BC210" s="21">
        <v>75.137942583732098</v>
      </c>
      <c r="BD210" s="21">
        <v>10.199999999999999</v>
      </c>
      <c r="BE210" s="21"/>
      <c r="BF210" s="17" t="s">
        <v>75</v>
      </c>
      <c r="BG210" s="14"/>
      <c r="BH210" s="17" t="s">
        <v>91</v>
      </c>
      <c r="BI210" s="17" t="s">
        <v>92</v>
      </c>
      <c r="BJ210" s="17" t="s">
        <v>135</v>
      </c>
      <c r="BK210" s="17" t="s">
        <v>83</v>
      </c>
      <c r="BL210" s="15" t="s">
        <v>80</v>
      </c>
      <c r="BM210" s="21">
        <v>611103.78732644999</v>
      </c>
      <c r="BN210" s="15" t="s">
        <v>81</v>
      </c>
      <c r="BO210" s="21"/>
      <c r="BP210" s="22">
        <v>36664</v>
      </c>
      <c r="BQ210" s="22">
        <v>47621</v>
      </c>
      <c r="BR210" s="21">
        <v>41671.94</v>
      </c>
      <c r="BS210" s="21">
        <v>125.12</v>
      </c>
      <c r="BT210" s="21">
        <v>46.01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45047</v>
      </c>
      <c r="E211" s="8" t="s">
        <v>444</v>
      </c>
      <c r="F211" s="9">
        <v>151</v>
      </c>
      <c r="G211" s="9">
        <v>150</v>
      </c>
      <c r="H211" s="10">
        <v>306.06999999999198</v>
      </c>
      <c r="I211" s="10">
        <v>67055.240000000005</v>
      </c>
      <c r="J211" s="10">
        <v>0</v>
      </c>
      <c r="K211" s="10">
        <v>67361.31</v>
      </c>
      <c r="L211" s="10">
        <v>306.07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67361.31</v>
      </c>
      <c r="T211" s="10">
        <v>52636.42</v>
      </c>
      <c r="U211" s="10">
        <v>2.6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52639.02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67361.31</v>
      </c>
      <c r="AW211" s="10">
        <v>52639.02</v>
      </c>
      <c r="AX211" s="11">
        <v>0</v>
      </c>
      <c r="AY211" s="11">
        <v>360</v>
      </c>
      <c r="AZ211" s="10">
        <v>292640.96399999998</v>
      </c>
      <c r="BA211" s="10">
        <v>88825</v>
      </c>
      <c r="BB211" s="12">
        <v>85</v>
      </c>
      <c r="BC211" s="12">
        <v>64.460583732057401</v>
      </c>
      <c r="BD211" s="12">
        <v>10.199999999999999</v>
      </c>
      <c r="BE211" s="12"/>
      <c r="BF211" s="8" t="s">
        <v>75</v>
      </c>
      <c r="BG211" s="5"/>
      <c r="BH211" s="8" t="s">
        <v>91</v>
      </c>
      <c r="BI211" s="8" t="s">
        <v>92</v>
      </c>
      <c r="BJ211" s="8" t="s">
        <v>135</v>
      </c>
      <c r="BK211" s="8" t="s">
        <v>83</v>
      </c>
      <c r="BL211" s="6" t="s">
        <v>80</v>
      </c>
      <c r="BM211" s="12">
        <v>524263.84723052999</v>
      </c>
      <c r="BN211" s="6" t="s">
        <v>81</v>
      </c>
      <c r="BO211" s="12"/>
      <c r="BP211" s="13">
        <v>36713</v>
      </c>
      <c r="BQ211" s="13">
        <v>47670</v>
      </c>
      <c r="BR211" s="12">
        <v>47207.21</v>
      </c>
      <c r="BS211" s="12">
        <v>0</v>
      </c>
      <c r="BT211" s="12">
        <v>45.67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45047</v>
      </c>
      <c r="E212" s="17" t="s">
        <v>445</v>
      </c>
      <c r="F212" s="18">
        <v>178</v>
      </c>
      <c r="G212" s="18">
        <v>177</v>
      </c>
      <c r="H212" s="19">
        <v>48598.35</v>
      </c>
      <c r="I212" s="19">
        <v>34757.35</v>
      </c>
      <c r="J212" s="19">
        <v>0</v>
      </c>
      <c r="K212" s="19">
        <v>83355.7</v>
      </c>
      <c r="L212" s="19">
        <v>379.57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83355.7</v>
      </c>
      <c r="T212" s="19">
        <v>106336.13</v>
      </c>
      <c r="U212" s="19">
        <v>413.09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106749.22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35136.92</v>
      </c>
      <c r="AW212" s="19">
        <v>106749.22</v>
      </c>
      <c r="AX212" s="20">
        <v>87</v>
      </c>
      <c r="AY212" s="20">
        <v>360</v>
      </c>
      <c r="AZ212" s="19">
        <v>292640.96399999998</v>
      </c>
      <c r="BA212" s="19">
        <v>88825</v>
      </c>
      <c r="BB212" s="21">
        <v>85</v>
      </c>
      <c r="BC212" s="21">
        <v>79.766220095693797</v>
      </c>
      <c r="BD212" s="21">
        <v>10.199999999999999</v>
      </c>
      <c r="BE212" s="21"/>
      <c r="BF212" s="17" t="s">
        <v>75</v>
      </c>
      <c r="BG212" s="14"/>
      <c r="BH212" s="17" t="s">
        <v>91</v>
      </c>
      <c r="BI212" s="17" t="s">
        <v>92</v>
      </c>
      <c r="BJ212" s="17" t="s">
        <v>135</v>
      </c>
      <c r="BK212" s="17" t="s">
        <v>83</v>
      </c>
      <c r="BL212" s="15" t="s">
        <v>80</v>
      </c>
      <c r="BM212" s="21">
        <v>648745.99336910003</v>
      </c>
      <c r="BN212" s="15" t="s">
        <v>81</v>
      </c>
      <c r="BO212" s="21"/>
      <c r="BP212" s="22">
        <v>36713</v>
      </c>
      <c r="BQ212" s="22">
        <v>47670</v>
      </c>
      <c r="BR212" s="21">
        <v>54193.07</v>
      </c>
      <c r="BS212" s="21">
        <v>125.08</v>
      </c>
      <c r="BT212" s="21">
        <v>45.67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45047</v>
      </c>
      <c r="E213" s="8" t="s">
        <v>446</v>
      </c>
      <c r="F213" s="9">
        <v>0</v>
      </c>
      <c r="G213" s="9">
        <v>0</v>
      </c>
      <c r="H213" s="10">
        <v>40231.160000000003</v>
      </c>
      <c r="I213" s="10">
        <v>0</v>
      </c>
      <c r="J213" s="10">
        <v>0</v>
      </c>
      <c r="K213" s="10">
        <v>40231.160000000003</v>
      </c>
      <c r="L213" s="10">
        <v>363.1</v>
      </c>
      <c r="M213" s="10">
        <v>0</v>
      </c>
      <c r="N213" s="10">
        <v>0</v>
      </c>
      <c r="O213" s="10">
        <v>0</v>
      </c>
      <c r="P213" s="10">
        <v>363.1</v>
      </c>
      <c r="Q213" s="10">
        <v>96.23</v>
      </c>
      <c r="R213" s="10">
        <v>0</v>
      </c>
      <c r="S213" s="10">
        <v>39771.83</v>
      </c>
      <c r="T213" s="10">
        <v>0</v>
      </c>
      <c r="U213" s="10">
        <v>337.8</v>
      </c>
      <c r="V213" s="10">
        <v>0</v>
      </c>
      <c r="W213" s="10">
        <v>0</v>
      </c>
      <c r="X213" s="10">
        <v>337.8</v>
      </c>
      <c r="Y213" s="10">
        <v>0</v>
      </c>
      <c r="Z213" s="10">
        <v>0</v>
      </c>
      <c r="AA213" s="10">
        <v>0</v>
      </c>
      <c r="AB213" s="10">
        <v>106.06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94.15</v>
      </c>
      <c r="AI213" s="10">
        <v>49.19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0.14390600000000001</v>
      </c>
      <c r="AT213" s="10">
        <v>0</v>
      </c>
      <c r="AU213" s="10">
        <f t="shared" si="3"/>
        <v>1046.386094</v>
      </c>
      <c r="AV213" s="10">
        <v>0</v>
      </c>
      <c r="AW213" s="10">
        <v>0</v>
      </c>
      <c r="AX213" s="11">
        <v>86</v>
      </c>
      <c r="AY213" s="11">
        <v>360</v>
      </c>
      <c r="AZ213" s="10">
        <v>245403.04800000001</v>
      </c>
      <c r="BA213" s="10">
        <v>79200</v>
      </c>
      <c r="BB213" s="12">
        <v>90</v>
      </c>
      <c r="BC213" s="12">
        <v>45.195261363636398</v>
      </c>
      <c r="BD213" s="12">
        <v>10.1</v>
      </c>
      <c r="BE213" s="12"/>
      <c r="BF213" s="8" t="s">
        <v>75</v>
      </c>
      <c r="BG213" s="5"/>
      <c r="BH213" s="8" t="s">
        <v>91</v>
      </c>
      <c r="BI213" s="8" t="s">
        <v>92</v>
      </c>
      <c r="BJ213" s="8" t="s">
        <v>447</v>
      </c>
      <c r="BK213" s="8" t="s">
        <v>79</v>
      </c>
      <c r="BL213" s="6" t="s">
        <v>80</v>
      </c>
      <c r="BM213" s="12">
        <v>309538.70414928999</v>
      </c>
      <c r="BN213" s="6" t="s">
        <v>81</v>
      </c>
      <c r="BO213" s="12"/>
      <c r="BP213" s="13">
        <v>36691</v>
      </c>
      <c r="BQ213" s="13">
        <v>47648</v>
      </c>
      <c r="BR213" s="12">
        <v>0</v>
      </c>
      <c r="BS213" s="12">
        <v>106.06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45047</v>
      </c>
      <c r="E214" s="17" t="s">
        <v>448</v>
      </c>
      <c r="F214" s="18">
        <v>167</v>
      </c>
      <c r="G214" s="18">
        <v>166</v>
      </c>
      <c r="H214" s="19">
        <v>42768.11</v>
      </c>
      <c r="I214" s="19">
        <v>30515.25</v>
      </c>
      <c r="J214" s="19">
        <v>0</v>
      </c>
      <c r="K214" s="19">
        <v>73283.360000000001</v>
      </c>
      <c r="L214" s="19">
        <v>340.94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73283.360000000001</v>
      </c>
      <c r="T214" s="19">
        <v>86535.05</v>
      </c>
      <c r="U214" s="19">
        <v>359.96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86895.01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30856.19</v>
      </c>
      <c r="AW214" s="19">
        <v>86895.01</v>
      </c>
      <c r="AX214" s="20">
        <v>86</v>
      </c>
      <c r="AY214" s="20">
        <v>360</v>
      </c>
      <c r="AZ214" s="19">
        <v>245403.04800000001</v>
      </c>
      <c r="BA214" s="19">
        <v>79200</v>
      </c>
      <c r="BB214" s="21">
        <v>90</v>
      </c>
      <c r="BC214" s="21">
        <v>83.276545454545499</v>
      </c>
      <c r="BD214" s="21">
        <v>10.1</v>
      </c>
      <c r="BE214" s="21"/>
      <c r="BF214" s="17" t="s">
        <v>75</v>
      </c>
      <c r="BG214" s="14"/>
      <c r="BH214" s="17" t="s">
        <v>91</v>
      </c>
      <c r="BI214" s="17" t="s">
        <v>92</v>
      </c>
      <c r="BJ214" s="17" t="s">
        <v>447</v>
      </c>
      <c r="BK214" s="17" t="s">
        <v>83</v>
      </c>
      <c r="BL214" s="15" t="s">
        <v>80</v>
      </c>
      <c r="BM214" s="21">
        <v>570354.35105967999</v>
      </c>
      <c r="BN214" s="15" t="s">
        <v>81</v>
      </c>
      <c r="BO214" s="21"/>
      <c r="BP214" s="22">
        <v>36691</v>
      </c>
      <c r="BQ214" s="22">
        <v>47648</v>
      </c>
      <c r="BR214" s="21">
        <v>44957.08</v>
      </c>
      <c r="BS214" s="21">
        <v>106.06</v>
      </c>
      <c r="BT214" s="21">
        <v>45.86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45047</v>
      </c>
      <c r="E215" s="8" t="s">
        <v>449</v>
      </c>
      <c r="F215" s="9">
        <v>0</v>
      </c>
      <c r="G215" s="9">
        <v>0</v>
      </c>
      <c r="H215" s="10">
        <v>42736.22</v>
      </c>
      <c r="I215" s="10">
        <v>0</v>
      </c>
      <c r="J215" s="10">
        <v>0</v>
      </c>
      <c r="K215" s="10">
        <v>42736.22</v>
      </c>
      <c r="L215" s="10">
        <v>341.2</v>
      </c>
      <c r="M215" s="10">
        <v>0</v>
      </c>
      <c r="N215" s="10">
        <v>0</v>
      </c>
      <c r="O215" s="10">
        <v>0</v>
      </c>
      <c r="P215" s="10">
        <v>341.2</v>
      </c>
      <c r="Q215" s="10">
        <v>0</v>
      </c>
      <c r="R215" s="10">
        <v>0</v>
      </c>
      <c r="S215" s="10">
        <v>42395.02</v>
      </c>
      <c r="T215" s="10">
        <v>0</v>
      </c>
      <c r="U215" s="10">
        <v>359.7</v>
      </c>
      <c r="V215" s="10">
        <v>0</v>
      </c>
      <c r="W215" s="10">
        <v>0</v>
      </c>
      <c r="X215" s="10">
        <v>359.7</v>
      </c>
      <c r="Y215" s="10">
        <v>0</v>
      </c>
      <c r="Z215" s="10">
        <v>0</v>
      </c>
      <c r="AA215" s="10">
        <v>0</v>
      </c>
      <c r="AB215" s="10">
        <v>106.06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94.15</v>
      </c>
      <c r="AI215" s="10">
        <v>49.1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2.4E-2</v>
      </c>
      <c r="AR215" s="10">
        <v>0</v>
      </c>
      <c r="AS215" s="10">
        <v>0</v>
      </c>
      <c r="AT215" s="10">
        <v>0</v>
      </c>
      <c r="AU215" s="10">
        <f t="shared" si="3"/>
        <v>950.23399999999992</v>
      </c>
      <c r="AV215" s="10">
        <v>0</v>
      </c>
      <c r="AW215" s="10">
        <v>0</v>
      </c>
      <c r="AX215" s="11">
        <v>86</v>
      </c>
      <c r="AY215" s="11">
        <v>360</v>
      </c>
      <c r="AZ215" s="10">
        <v>245595.416</v>
      </c>
      <c r="BA215" s="10">
        <v>79200</v>
      </c>
      <c r="BB215" s="12">
        <v>90</v>
      </c>
      <c r="BC215" s="12">
        <v>48.176159090909103</v>
      </c>
      <c r="BD215" s="12">
        <v>10.1</v>
      </c>
      <c r="BE215" s="12"/>
      <c r="BF215" s="8" t="s">
        <v>75</v>
      </c>
      <c r="BG215" s="5"/>
      <c r="BH215" s="8" t="s">
        <v>91</v>
      </c>
      <c r="BI215" s="8" t="s">
        <v>92</v>
      </c>
      <c r="BJ215" s="8" t="s">
        <v>450</v>
      </c>
      <c r="BK215" s="8" t="s">
        <v>79</v>
      </c>
      <c r="BL215" s="6" t="s">
        <v>80</v>
      </c>
      <c r="BM215" s="12">
        <v>329954.63254225999</v>
      </c>
      <c r="BN215" s="6" t="s">
        <v>81</v>
      </c>
      <c r="BO215" s="12"/>
      <c r="BP215" s="13">
        <v>36697</v>
      </c>
      <c r="BQ215" s="13">
        <v>47654</v>
      </c>
      <c r="BR215" s="12">
        <v>0</v>
      </c>
      <c r="BS215" s="12">
        <v>106.06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45047</v>
      </c>
      <c r="E216" s="17" t="s">
        <v>451</v>
      </c>
      <c r="F216" s="18">
        <v>0</v>
      </c>
      <c r="G216" s="18">
        <v>0</v>
      </c>
      <c r="H216" s="19">
        <v>42427.59</v>
      </c>
      <c r="I216" s="19">
        <v>182.75</v>
      </c>
      <c r="J216" s="19">
        <v>0</v>
      </c>
      <c r="K216" s="19">
        <v>42610.34</v>
      </c>
      <c r="L216" s="19">
        <v>343.8</v>
      </c>
      <c r="M216" s="19">
        <v>0</v>
      </c>
      <c r="N216" s="19">
        <v>0</v>
      </c>
      <c r="O216" s="19">
        <v>182.75</v>
      </c>
      <c r="P216" s="19">
        <v>46.92</v>
      </c>
      <c r="Q216" s="19">
        <v>0</v>
      </c>
      <c r="R216" s="19">
        <v>0</v>
      </c>
      <c r="S216" s="19">
        <v>42380.67</v>
      </c>
      <c r="T216" s="19">
        <v>0</v>
      </c>
      <c r="U216" s="19">
        <v>357.1</v>
      </c>
      <c r="V216" s="19">
        <v>0</v>
      </c>
      <c r="W216" s="19">
        <v>0</v>
      </c>
      <c r="X216" s="19">
        <v>357.1</v>
      </c>
      <c r="Y216" s="19">
        <v>0</v>
      </c>
      <c r="Z216" s="19">
        <v>0</v>
      </c>
      <c r="AA216" s="19">
        <v>0</v>
      </c>
      <c r="AB216" s="19">
        <v>106.04</v>
      </c>
      <c r="AC216" s="19">
        <v>0</v>
      </c>
      <c r="AD216" s="19">
        <v>0</v>
      </c>
      <c r="AE216" s="19">
        <v>0</v>
      </c>
      <c r="AF216" s="19">
        <v>45.51</v>
      </c>
      <c r="AG216" s="19">
        <v>0</v>
      </c>
      <c r="AH216" s="19">
        <v>94.15</v>
      </c>
      <c r="AI216" s="19">
        <v>49.21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2.5699999999999998E-3</v>
      </c>
      <c r="AT216" s="19">
        <v>0</v>
      </c>
      <c r="AU216" s="19">
        <f t="shared" si="3"/>
        <v>881.67742999999996</v>
      </c>
      <c r="AV216" s="19">
        <v>296.88</v>
      </c>
      <c r="AW216" s="19">
        <v>0</v>
      </c>
      <c r="AX216" s="20">
        <v>87</v>
      </c>
      <c r="AY216" s="20">
        <v>360</v>
      </c>
      <c r="AZ216" s="19">
        <v>247257.56</v>
      </c>
      <c r="BA216" s="19">
        <v>79200</v>
      </c>
      <c r="BB216" s="21">
        <v>90</v>
      </c>
      <c r="BC216" s="21">
        <v>48.159852272727299</v>
      </c>
      <c r="BD216" s="21">
        <v>10.1</v>
      </c>
      <c r="BE216" s="21"/>
      <c r="BF216" s="17" t="s">
        <v>75</v>
      </c>
      <c r="BG216" s="14"/>
      <c r="BH216" s="17" t="s">
        <v>91</v>
      </c>
      <c r="BI216" s="17" t="s">
        <v>92</v>
      </c>
      <c r="BJ216" s="17" t="s">
        <v>452</v>
      </c>
      <c r="BK216" s="17" t="s">
        <v>79</v>
      </c>
      <c r="BL216" s="15" t="s">
        <v>80</v>
      </c>
      <c r="BM216" s="21">
        <v>329842.94845820998</v>
      </c>
      <c r="BN216" s="15" t="s">
        <v>81</v>
      </c>
      <c r="BO216" s="21"/>
      <c r="BP216" s="22">
        <v>36732</v>
      </c>
      <c r="BQ216" s="22">
        <v>47689</v>
      </c>
      <c r="BR216" s="21">
        <v>0</v>
      </c>
      <c r="BS216" s="21">
        <v>106.04</v>
      </c>
      <c r="BT216" s="21">
        <v>45.51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45047</v>
      </c>
      <c r="E217" s="8" t="s">
        <v>453</v>
      </c>
      <c r="F217" s="9">
        <v>1</v>
      </c>
      <c r="G217" s="9">
        <v>1</v>
      </c>
      <c r="H217" s="10">
        <v>43104.14</v>
      </c>
      <c r="I217" s="10">
        <v>667.77</v>
      </c>
      <c r="J217" s="10">
        <v>0</v>
      </c>
      <c r="K217" s="10">
        <v>43771.91</v>
      </c>
      <c r="L217" s="10">
        <v>338.11</v>
      </c>
      <c r="M217" s="10">
        <v>0</v>
      </c>
      <c r="N217" s="10">
        <v>0</v>
      </c>
      <c r="O217" s="10">
        <v>392.05</v>
      </c>
      <c r="P217" s="10">
        <v>0</v>
      </c>
      <c r="Q217" s="10">
        <v>0</v>
      </c>
      <c r="R217" s="10">
        <v>0</v>
      </c>
      <c r="S217" s="10">
        <v>43379.86</v>
      </c>
      <c r="T217" s="10">
        <v>613.45000000000005</v>
      </c>
      <c r="U217" s="10">
        <v>362.79</v>
      </c>
      <c r="V217" s="10">
        <v>0</v>
      </c>
      <c r="W217" s="10">
        <v>613.45000000000005</v>
      </c>
      <c r="X217" s="10">
        <v>0</v>
      </c>
      <c r="Y217" s="10">
        <v>0</v>
      </c>
      <c r="Z217" s="10">
        <v>0</v>
      </c>
      <c r="AA217" s="10">
        <v>362.79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106.04</v>
      </c>
      <c r="AK217" s="10">
        <v>0</v>
      </c>
      <c r="AL217" s="10">
        <v>0</v>
      </c>
      <c r="AM217" s="10">
        <v>45.51</v>
      </c>
      <c r="AN217" s="10">
        <v>0</v>
      </c>
      <c r="AO217" s="10">
        <v>94.15</v>
      </c>
      <c r="AP217" s="10">
        <v>49.21</v>
      </c>
      <c r="AQ217" s="10">
        <v>0</v>
      </c>
      <c r="AR217" s="10">
        <v>0</v>
      </c>
      <c r="AS217" s="10">
        <v>1.2849999999999999E-3</v>
      </c>
      <c r="AT217" s="10">
        <v>0</v>
      </c>
      <c r="AU217" s="10">
        <f t="shared" si="3"/>
        <v>1300.408715</v>
      </c>
      <c r="AV217" s="10">
        <v>613.83000000000004</v>
      </c>
      <c r="AW217" s="10">
        <v>362.79</v>
      </c>
      <c r="AX217" s="11">
        <v>87</v>
      </c>
      <c r="AY217" s="11">
        <v>360</v>
      </c>
      <c r="AZ217" s="10">
        <v>247257.56</v>
      </c>
      <c r="BA217" s="10">
        <v>79200</v>
      </c>
      <c r="BB217" s="12">
        <v>90</v>
      </c>
      <c r="BC217" s="12">
        <v>49.295295454545503</v>
      </c>
      <c r="BD217" s="12">
        <v>10.1</v>
      </c>
      <c r="BE217" s="12"/>
      <c r="BF217" s="8" t="s">
        <v>75</v>
      </c>
      <c r="BG217" s="5"/>
      <c r="BH217" s="8" t="s">
        <v>91</v>
      </c>
      <c r="BI217" s="8" t="s">
        <v>92</v>
      </c>
      <c r="BJ217" s="8" t="s">
        <v>454</v>
      </c>
      <c r="BK217" s="8" t="s">
        <v>113</v>
      </c>
      <c r="BL217" s="6" t="s">
        <v>80</v>
      </c>
      <c r="BM217" s="12">
        <v>337619.50733917998</v>
      </c>
      <c r="BN217" s="6" t="s">
        <v>81</v>
      </c>
      <c r="BO217" s="12"/>
      <c r="BP217" s="13">
        <v>36732</v>
      </c>
      <c r="BQ217" s="13">
        <v>47689</v>
      </c>
      <c r="BR217" s="12">
        <v>294.91000000000003</v>
      </c>
      <c r="BS217" s="12">
        <v>106.04</v>
      </c>
      <c r="BT217" s="12">
        <v>45.51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45047</v>
      </c>
      <c r="E218" s="17" t="s">
        <v>455</v>
      </c>
      <c r="F218" s="18">
        <v>131</v>
      </c>
      <c r="G218" s="18">
        <v>130</v>
      </c>
      <c r="H218" s="19">
        <v>43107.86</v>
      </c>
      <c r="I218" s="19">
        <v>26769.63</v>
      </c>
      <c r="J218" s="19">
        <v>0</v>
      </c>
      <c r="K218" s="19">
        <v>69877.490000000005</v>
      </c>
      <c r="L218" s="19">
        <v>338.08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69877.490000000005</v>
      </c>
      <c r="T218" s="19">
        <v>64484.62</v>
      </c>
      <c r="U218" s="19">
        <v>362.82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64847.44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27107.71</v>
      </c>
      <c r="AW218" s="19">
        <v>64847.44</v>
      </c>
      <c r="AX218" s="20">
        <v>87</v>
      </c>
      <c r="AY218" s="20">
        <v>360</v>
      </c>
      <c r="AZ218" s="19">
        <v>247257.56</v>
      </c>
      <c r="BA218" s="19">
        <v>79200</v>
      </c>
      <c r="BB218" s="21">
        <v>90</v>
      </c>
      <c r="BC218" s="21">
        <v>79.406238636363597</v>
      </c>
      <c r="BD218" s="21">
        <v>10.1</v>
      </c>
      <c r="BE218" s="21"/>
      <c r="BF218" s="17" t="s">
        <v>75</v>
      </c>
      <c r="BG218" s="14"/>
      <c r="BH218" s="17" t="s">
        <v>91</v>
      </c>
      <c r="BI218" s="17" t="s">
        <v>92</v>
      </c>
      <c r="BJ218" s="17" t="s">
        <v>454</v>
      </c>
      <c r="BK218" s="17" t="s">
        <v>83</v>
      </c>
      <c r="BL218" s="15" t="s">
        <v>80</v>
      </c>
      <c r="BM218" s="21">
        <v>543846.93145387003</v>
      </c>
      <c r="BN218" s="15" t="s">
        <v>81</v>
      </c>
      <c r="BO218" s="21"/>
      <c r="BP218" s="22">
        <v>36732</v>
      </c>
      <c r="BQ218" s="22">
        <v>47689</v>
      </c>
      <c r="BR218" s="21">
        <v>35938.559999999998</v>
      </c>
      <c r="BS218" s="21">
        <v>106.04</v>
      </c>
      <c r="BT218" s="21">
        <v>45.52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45047</v>
      </c>
      <c r="E219" s="8" t="s">
        <v>456</v>
      </c>
      <c r="F219" s="9">
        <v>1</v>
      </c>
      <c r="G219" s="9">
        <v>0</v>
      </c>
      <c r="H219" s="10">
        <v>43015.92</v>
      </c>
      <c r="I219" s="10">
        <v>80.02</v>
      </c>
      <c r="J219" s="10">
        <v>0</v>
      </c>
      <c r="K219" s="10">
        <v>43095.94</v>
      </c>
      <c r="L219" s="10">
        <v>338.85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43095.94</v>
      </c>
      <c r="T219" s="10">
        <v>0</v>
      </c>
      <c r="U219" s="10">
        <v>362.05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362.05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418.87</v>
      </c>
      <c r="AW219" s="10">
        <v>362.05</v>
      </c>
      <c r="AX219" s="11">
        <v>87</v>
      </c>
      <c r="AY219" s="11">
        <v>360</v>
      </c>
      <c r="AZ219" s="10">
        <v>247257.56</v>
      </c>
      <c r="BA219" s="10">
        <v>79200</v>
      </c>
      <c r="BB219" s="12">
        <v>90</v>
      </c>
      <c r="BC219" s="12">
        <v>48.972659090909097</v>
      </c>
      <c r="BD219" s="12">
        <v>10.1</v>
      </c>
      <c r="BE219" s="12"/>
      <c r="BF219" s="8" t="s">
        <v>75</v>
      </c>
      <c r="BG219" s="5"/>
      <c r="BH219" s="8" t="s">
        <v>91</v>
      </c>
      <c r="BI219" s="8" t="s">
        <v>92</v>
      </c>
      <c r="BJ219" s="8" t="s">
        <v>454</v>
      </c>
      <c r="BK219" s="8" t="s">
        <v>113</v>
      </c>
      <c r="BL219" s="6" t="s">
        <v>80</v>
      </c>
      <c r="BM219" s="12">
        <v>335409.79687621997</v>
      </c>
      <c r="BN219" s="6" t="s">
        <v>81</v>
      </c>
      <c r="BO219" s="12"/>
      <c r="BP219" s="13">
        <v>36732</v>
      </c>
      <c r="BQ219" s="13">
        <v>47689</v>
      </c>
      <c r="BR219" s="12">
        <v>294.91000000000003</v>
      </c>
      <c r="BS219" s="12">
        <v>106.04</v>
      </c>
      <c r="BT219" s="12">
        <v>45.51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45047</v>
      </c>
      <c r="E220" s="17" t="s">
        <v>457</v>
      </c>
      <c r="F220" s="18">
        <v>165</v>
      </c>
      <c r="G220" s="18">
        <v>164</v>
      </c>
      <c r="H220" s="19">
        <v>50767.15</v>
      </c>
      <c r="I220" s="19">
        <v>24421.54</v>
      </c>
      <c r="J220" s="19">
        <v>0</v>
      </c>
      <c r="K220" s="19">
        <v>75188.69</v>
      </c>
      <c r="L220" s="19">
        <v>280.26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75188.69</v>
      </c>
      <c r="T220" s="19">
        <v>95116.01</v>
      </c>
      <c r="U220" s="19">
        <v>444.21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95560.22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24701.8</v>
      </c>
      <c r="AW220" s="19">
        <v>95560.22</v>
      </c>
      <c r="AX220" s="20">
        <v>110</v>
      </c>
      <c r="AY220" s="20">
        <v>360</v>
      </c>
      <c r="AZ220" s="19">
        <v>274319.76</v>
      </c>
      <c r="BA220" s="19">
        <v>79200</v>
      </c>
      <c r="BB220" s="21">
        <v>90</v>
      </c>
      <c r="BC220" s="21">
        <v>85.441693181818195</v>
      </c>
      <c r="BD220" s="21">
        <v>10.5</v>
      </c>
      <c r="BE220" s="21"/>
      <c r="BF220" s="17" t="s">
        <v>75</v>
      </c>
      <c r="BG220" s="14"/>
      <c r="BH220" s="17" t="s">
        <v>115</v>
      </c>
      <c r="BI220" s="17" t="s">
        <v>458</v>
      </c>
      <c r="BJ220" s="17" t="s">
        <v>459</v>
      </c>
      <c r="BK220" s="17" t="s">
        <v>83</v>
      </c>
      <c r="BL220" s="15" t="s">
        <v>80</v>
      </c>
      <c r="BM220" s="21">
        <v>585183.27341946994</v>
      </c>
      <c r="BN220" s="15" t="s">
        <v>81</v>
      </c>
      <c r="BO220" s="21"/>
      <c r="BP220" s="22">
        <v>37382</v>
      </c>
      <c r="BQ220" s="22">
        <v>48340</v>
      </c>
      <c r="BR220" s="21">
        <v>40843.160000000003</v>
      </c>
      <c r="BS220" s="21">
        <v>132</v>
      </c>
      <c r="BT220" s="21">
        <v>45.63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45047</v>
      </c>
      <c r="E221" s="8" t="s">
        <v>460</v>
      </c>
      <c r="F221" s="9">
        <v>103</v>
      </c>
      <c r="G221" s="9">
        <v>103</v>
      </c>
      <c r="H221" s="10">
        <v>0</v>
      </c>
      <c r="I221" s="10">
        <v>38398.949999999997</v>
      </c>
      <c r="J221" s="10">
        <v>0</v>
      </c>
      <c r="K221" s="10">
        <v>38398.949999999997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38398.949999999997</v>
      </c>
      <c r="T221" s="10">
        <v>18032.080000000002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18032.080000000002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38398.949999999997</v>
      </c>
      <c r="AW221" s="10">
        <v>18032.080000000002</v>
      </c>
      <c r="AX221" s="11">
        <v>0</v>
      </c>
      <c r="AY221" s="11">
        <v>360</v>
      </c>
      <c r="AZ221" s="10">
        <v>218346.128</v>
      </c>
      <c r="BA221" s="10">
        <v>64350</v>
      </c>
      <c r="BB221" s="12">
        <v>90</v>
      </c>
      <c r="BC221" s="12">
        <v>53.704825174825203</v>
      </c>
      <c r="BD221" s="12">
        <v>9.6</v>
      </c>
      <c r="BE221" s="12"/>
      <c r="BF221" s="8" t="s">
        <v>75</v>
      </c>
      <c r="BG221" s="5"/>
      <c r="BH221" s="8" t="s">
        <v>255</v>
      </c>
      <c r="BI221" s="8" t="s">
        <v>461</v>
      </c>
      <c r="BJ221" s="8" t="s">
        <v>462</v>
      </c>
      <c r="BK221" s="8" t="s">
        <v>83</v>
      </c>
      <c r="BL221" s="6" t="s">
        <v>80</v>
      </c>
      <c r="BM221" s="12">
        <v>298853.76719385001</v>
      </c>
      <c r="BN221" s="6" t="s">
        <v>81</v>
      </c>
      <c r="BO221" s="12"/>
      <c r="BP221" s="13">
        <v>37245</v>
      </c>
      <c r="BQ221" s="13">
        <v>44774</v>
      </c>
      <c r="BR221" s="12">
        <v>23513.919999999998</v>
      </c>
      <c r="BS221" s="12">
        <v>0</v>
      </c>
      <c r="BT221" s="12">
        <v>53.24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45047</v>
      </c>
      <c r="E222" s="17" t="s">
        <v>463</v>
      </c>
      <c r="F222" s="18">
        <v>171</v>
      </c>
      <c r="G222" s="18">
        <v>170</v>
      </c>
      <c r="H222" s="19">
        <v>51045.72</v>
      </c>
      <c r="I222" s="19">
        <v>24593.25</v>
      </c>
      <c r="J222" s="19">
        <v>0</v>
      </c>
      <c r="K222" s="19">
        <v>75638.97</v>
      </c>
      <c r="L222" s="19">
        <v>277.82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75638.97</v>
      </c>
      <c r="T222" s="19">
        <v>99291.13</v>
      </c>
      <c r="U222" s="19">
        <v>446.65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99737.78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24871.07</v>
      </c>
      <c r="AW222" s="19">
        <v>99737.78</v>
      </c>
      <c r="AX222" s="20">
        <v>111</v>
      </c>
      <c r="AY222" s="20">
        <v>360</v>
      </c>
      <c r="AZ222" s="19">
        <v>274011.76</v>
      </c>
      <c r="BA222" s="19">
        <v>79200</v>
      </c>
      <c r="BB222" s="21">
        <v>90</v>
      </c>
      <c r="BC222" s="21">
        <v>85.953374999999994</v>
      </c>
      <c r="BD222" s="21">
        <v>10.5</v>
      </c>
      <c r="BE222" s="21"/>
      <c r="BF222" s="17" t="s">
        <v>75</v>
      </c>
      <c r="BG222" s="14"/>
      <c r="BH222" s="17" t="s">
        <v>115</v>
      </c>
      <c r="BI222" s="17" t="s">
        <v>458</v>
      </c>
      <c r="BJ222" s="17" t="s">
        <v>459</v>
      </c>
      <c r="BK222" s="17" t="s">
        <v>83</v>
      </c>
      <c r="BL222" s="15" t="s">
        <v>80</v>
      </c>
      <c r="BM222" s="21">
        <v>588687.74097110995</v>
      </c>
      <c r="BN222" s="15" t="s">
        <v>81</v>
      </c>
      <c r="BO222" s="21"/>
      <c r="BP222" s="22">
        <v>37400</v>
      </c>
      <c r="BQ222" s="22">
        <v>48358</v>
      </c>
      <c r="BR222" s="21">
        <v>42019.77</v>
      </c>
      <c r="BS222" s="21">
        <v>132</v>
      </c>
      <c r="BT222" s="21">
        <v>45.68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45047</v>
      </c>
      <c r="E223" s="8" t="s">
        <v>464</v>
      </c>
      <c r="F223" s="9">
        <v>142</v>
      </c>
      <c r="G223" s="9">
        <v>141</v>
      </c>
      <c r="H223" s="10">
        <v>48441.5</v>
      </c>
      <c r="I223" s="10">
        <v>24238.34</v>
      </c>
      <c r="J223" s="10">
        <v>0</v>
      </c>
      <c r="K223" s="10">
        <v>72679.839999999997</v>
      </c>
      <c r="L223" s="10">
        <v>293.18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72679.839999999997</v>
      </c>
      <c r="T223" s="10">
        <v>75289.460000000006</v>
      </c>
      <c r="U223" s="10">
        <v>407.72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75697.179999999993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24531.52</v>
      </c>
      <c r="AW223" s="10">
        <v>75697.179999999993</v>
      </c>
      <c r="AX223" s="11">
        <v>104</v>
      </c>
      <c r="AY223" s="11">
        <v>360</v>
      </c>
      <c r="AZ223" s="10">
        <v>268785.96799999999</v>
      </c>
      <c r="BA223" s="10">
        <v>79200</v>
      </c>
      <c r="BB223" s="12">
        <v>90</v>
      </c>
      <c r="BC223" s="12">
        <v>82.590727272727307</v>
      </c>
      <c r="BD223" s="12">
        <v>10.1</v>
      </c>
      <c r="BE223" s="12"/>
      <c r="BF223" s="8" t="s">
        <v>75</v>
      </c>
      <c r="BG223" s="5"/>
      <c r="BH223" s="8" t="s">
        <v>115</v>
      </c>
      <c r="BI223" s="8" t="s">
        <v>458</v>
      </c>
      <c r="BJ223" s="8" t="s">
        <v>459</v>
      </c>
      <c r="BK223" s="8" t="s">
        <v>83</v>
      </c>
      <c r="BL223" s="6" t="s">
        <v>80</v>
      </c>
      <c r="BM223" s="12">
        <v>565657.23758192</v>
      </c>
      <c r="BN223" s="6" t="s">
        <v>81</v>
      </c>
      <c r="BO223" s="12"/>
      <c r="BP223" s="13">
        <v>37253</v>
      </c>
      <c r="BQ223" s="13">
        <v>48210</v>
      </c>
      <c r="BR223" s="12">
        <v>39086.65</v>
      </c>
      <c r="BS223" s="12">
        <v>105.71</v>
      </c>
      <c r="BT223" s="12">
        <v>44.58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45047</v>
      </c>
      <c r="E224" s="17" t="s">
        <v>465</v>
      </c>
      <c r="F224" s="18">
        <v>111</v>
      </c>
      <c r="G224" s="18">
        <v>110</v>
      </c>
      <c r="H224" s="19">
        <v>45566.720000000001</v>
      </c>
      <c r="I224" s="19">
        <v>22835.57</v>
      </c>
      <c r="J224" s="19">
        <v>0</v>
      </c>
      <c r="K224" s="19">
        <v>68402.289999999994</v>
      </c>
      <c r="L224" s="19">
        <v>317.38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68402.289999999994</v>
      </c>
      <c r="T224" s="19">
        <v>54964.34</v>
      </c>
      <c r="U224" s="19">
        <v>383.52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55347.86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0</v>
      </c>
      <c r="AV224" s="19">
        <v>23152.95</v>
      </c>
      <c r="AW224" s="19">
        <v>55347.86</v>
      </c>
      <c r="AX224" s="20">
        <v>95</v>
      </c>
      <c r="AY224" s="20">
        <v>360</v>
      </c>
      <c r="AZ224" s="19">
        <v>268785.96799999999</v>
      </c>
      <c r="BA224" s="19">
        <v>79200</v>
      </c>
      <c r="BB224" s="21">
        <v>90</v>
      </c>
      <c r="BC224" s="21">
        <v>77.729875000000007</v>
      </c>
      <c r="BD224" s="21">
        <v>10.1</v>
      </c>
      <c r="BE224" s="21"/>
      <c r="BF224" s="17" t="s">
        <v>75</v>
      </c>
      <c r="BG224" s="14"/>
      <c r="BH224" s="17" t="s">
        <v>115</v>
      </c>
      <c r="BI224" s="17" t="s">
        <v>458</v>
      </c>
      <c r="BJ224" s="17" t="s">
        <v>459</v>
      </c>
      <c r="BK224" s="17" t="s">
        <v>83</v>
      </c>
      <c r="BL224" s="15" t="s">
        <v>80</v>
      </c>
      <c r="BM224" s="21">
        <v>532365.65195626998</v>
      </c>
      <c r="BN224" s="15" t="s">
        <v>81</v>
      </c>
      <c r="BO224" s="21"/>
      <c r="BP224" s="22">
        <v>37253</v>
      </c>
      <c r="BQ224" s="22">
        <v>48210</v>
      </c>
      <c r="BR224" s="21">
        <v>30557.439999999999</v>
      </c>
      <c r="BS224" s="21">
        <v>105.71</v>
      </c>
      <c r="BT224" s="21">
        <v>44.58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45047</v>
      </c>
      <c r="E225" s="8" t="s">
        <v>466</v>
      </c>
      <c r="F225" s="9">
        <v>44</v>
      </c>
      <c r="G225" s="9">
        <v>43</v>
      </c>
      <c r="H225" s="10">
        <v>48237.64</v>
      </c>
      <c r="I225" s="10">
        <v>10806.48</v>
      </c>
      <c r="J225" s="10">
        <v>0</v>
      </c>
      <c r="K225" s="10">
        <v>59044.12</v>
      </c>
      <c r="L225" s="10">
        <v>294.89999999999998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59044.12</v>
      </c>
      <c r="T225" s="10">
        <v>20033.13</v>
      </c>
      <c r="U225" s="10">
        <v>406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20439.13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11101.38</v>
      </c>
      <c r="AW225" s="10">
        <v>20439.13</v>
      </c>
      <c r="AX225" s="11">
        <v>105</v>
      </c>
      <c r="AY225" s="11">
        <v>360</v>
      </c>
      <c r="AZ225" s="10">
        <v>269119.136</v>
      </c>
      <c r="BA225" s="10">
        <v>79200</v>
      </c>
      <c r="BB225" s="12">
        <v>90</v>
      </c>
      <c r="BC225" s="12">
        <v>67.095590909090902</v>
      </c>
      <c r="BD225" s="12">
        <v>10.1</v>
      </c>
      <c r="BE225" s="12"/>
      <c r="BF225" s="8" t="s">
        <v>75</v>
      </c>
      <c r="BG225" s="5"/>
      <c r="BH225" s="8" t="s">
        <v>115</v>
      </c>
      <c r="BI225" s="8" t="s">
        <v>458</v>
      </c>
      <c r="BJ225" s="8" t="s">
        <v>459</v>
      </c>
      <c r="BK225" s="8" t="s">
        <v>83</v>
      </c>
      <c r="BL225" s="6" t="s">
        <v>80</v>
      </c>
      <c r="BM225" s="12">
        <v>459532.29691555997</v>
      </c>
      <c r="BN225" s="6" t="s">
        <v>81</v>
      </c>
      <c r="BO225" s="12"/>
      <c r="BP225" s="13">
        <v>37273</v>
      </c>
      <c r="BQ225" s="13">
        <v>48230</v>
      </c>
      <c r="BR225" s="12">
        <v>12888.83</v>
      </c>
      <c r="BS225" s="12">
        <v>105.69</v>
      </c>
      <c r="BT225" s="12">
        <v>46.51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45047</v>
      </c>
      <c r="E226" s="17" t="s">
        <v>467</v>
      </c>
      <c r="F226" s="18">
        <v>155</v>
      </c>
      <c r="G226" s="18">
        <v>154</v>
      </c>
      <c r="H226" s="19">
        <v>48733.21</v>
      </c>
      <c r="I226" s="19">
        <v>25119.96</v>
      </c>
      <c r="J226" s="19">
        <v>0</v>
      </c>
      <c r="K226" s="19">
        <v>73853.17</v>
      </c>
      <c r="L226" s="19">
        <v>290.73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73853.17</v>
      </c>
      <c r="T226" s="19">
        <v>83118.11</v>
      </c>
      <c r="U226" s="19">
        <v>410.17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83528.28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25410.69</v>
      </c>
      <c r="AW226" s="19">
        <v>83528.28</v>
      </c>
      <c r="AX226" s="20">
        <v>105</v>
      </c>
      <c r="AY226" s="20">
        <v>360</v>
      </c>
      <c r="AZ226" s="19">
        <v>269119.136</v>
      </c>
      <c r="BA226" s="19">
        <v>79200</v>
      </c>
      <c r="BB226" s="21">
        <v>90</v>
      </c>
      <c r="BC226" s="21">
        <v>83.924056818181796</v>
      </c>
      <c r="BD226" s="21">
        <v>10.1</v>
      </c>
      <c r="BE226" s="21"/>
      <c r="BF226" s="17" t="s">
        <v>75</v>
      </c>
      <c r="BG226" s="14"/>
      <c r="BH226" s="17" t="s">
        <v>115</v>
      </c>
      <c r="BI226" s="17" t="s">
        <v>458</v>
      </c>
      <c r="BJ226" s="17" t="s">
        <v>459</v>
      </c>
      <c r="BK226" s="17" t="s">
        <v>83</v>
      </c>
      <c r="BL226" s="15" t="s">
        <v>80</v>
      </c>
      <c r="BM226" s="21">
        <v>574789.10422571003</v>
      </c>
      <c r="BN226" s="15" t="s">
        <v>81</v>
      </c>
      <c r="BO226" s="21"/>
      <c r="BP226" s="22">
        <v>37273</v>
      </c>
      <c r="BQ226" s="22">
        <v>48230</v>
      </c>
      <c r="BR226" s="21">
        <v>42255.05</v>
      </c>
      <c r="BS226" s="21">
        <v>105.69</v>
      </c>
      <c r="BT226" s="21">
        <v>46.51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45047</v>
      </c>
      <c r="E227" s="8" t="s">
        <v>468</v>
      </c>
      <c r="F227" s="9">
        <v>152</v>
      </c>
      <c r="G227" s="9">
        <v>151</v>
      </c>
      <c r="H227" s="10">
        <v>48733.21</v>
      </c>
      <c r="I227" s="10">
        <v>24867.5</v>
      </c>
      <c r="J227" s="10">
        <v>0</v>
      </c>
      <c r="K227" s="10">
        <v>73600.710000000006</v>
      </c>
      <c r="L227" s="10">
        <v>290.73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73600.710000000006</v>
      </c>
      <c r="T227" s="10">
        <v>81656.039999999994</v>
      </c>
      <c r="U227" s="10">
        <v>410.17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82066.210000000006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25158.23</v>
      </c>
      <c r="AW227" s="10">
        <v>82066.210000000006</v>
      </c>
      <c r="AX227" s="11">
        <v>105</v>
      </c>
      <c r="AY227" s="11">
        <v>360</v>
      </c>
      <c r="AZ227" s="10">
        <v>269119.136</v>
      </c>
      <c r="BA227" s="10">
        <v>79200</v>
      </c>
      <c r="BB227" s="12">
        <v>90</v>
      </c>
      <c r="BC227" s="12">
        <v>83.637170454545497</v>
      </c>
      <c r="BD227" s="12">
        <v>10.1</v>
      </c>
      <c r="BE227" s="12"/>
      <c r="BF227" s="8" t="s">
        <v>75</v>
      </c>
      <c r="BG227" s="5"/>
      <c r="BH227" s="8" t="s">
        <v>115</v>
      </c>
      <c r="BI227" s="8" t="s">
        <v>458</v>
      </c>
      <c r="BJ227" s="8" t="s">
        <v>459</v>
      </c>
      <c r="BK227" s="8" t="s">
        <v>83</v>
      </c>
      <c r="BL227" s="6" t="s">
        <v>80</v>
      </c>
      <c r="BM227" s="12">
        <v>572824.24263273005</v>
      </c>
      <c r="BN227" s="6" t="s">
        <v>81</v>
      </c>
      <c r="BO227" s="12"/>
      <c r="BP227" s="13">
        <v>37273</v>
      </c>
      <c r="BQ227" s="13">
        <v>48230</v>
      </c>
      <c r="BR227" s="12">
        <v>41778.14</v>
      </c>
      <c r="BS227" s="12">
        <v>105.69</v>
      </c>
      <c r="BT227" s="12">
        <v>46.51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45047</v>
      </c>
      <c r="E228" s="17" t="s">
        <v>469</v>
      </c>
      <c r="F228" s="18">
        <v>167</v>
      </c>
      <c r="G228" s="18">
        <v>166</v>
      </c>
      <c r="H228" s="19">
        <v>43063.19</v>
      </c>
      <c r="I228" s="19">
        <v>30292.94</v>
      </c>
      <c r="J228" s="19">
        <v>0</v>
      </c>
      <c r="K228" s="19">
        <v>73356.13</v>
      </c>
      <c r="L228" s="19">
        <v>338.45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73356.13</v>
      </c>
      <c r="T228" s="19">
        <v>86757.36</v>
      </c>
      <c r="U228" s="19">
        <v>362.45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87119.81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f t="shared" si="3"/>
        <v>0</v>
      </c>
      <c r="AV228" s="19">
        <v>30631.39</v>
      </c>
      <c r="AW228" s="19">
        <v>87119.81</v>
      </c>
      <c r="AX228" s="20">
        <v>87</v>
      </c>
      <c r="AY228" s="20">
        <v>360</v>
      </c>
      <c r="AZ228" s="19">
        <v>271284.81599999999</v>
      </c>
      <c r="BA228" s="19">
        <v>79200</v>
      </c>
      <c r="BB228" s="21">
        <v>90</v>
      </c>
      <c r="BC228" s="21">
        <v>83.3592386363636</v>
      </c>
      <c r="BD228" s="21">
        <v>10.1</v>
      </c>
      <c r="BE228" s="21"/>
      <c r="BF228" s="17" t="s">
        <v>75</v>
      </c>
      <c r="BG228" s="14"/>
      <c r="BH228" s="17" t="s">
        <v>115</v>
      </c>
      <c r="BI228" s="17" t="s">
        <v>458</v>
      </c>
      <c r="BJ228" s="17" t="s">
        <v>459</v>
      </c>
      <c r="BK228" s="17" t="s">
        <v>83</v>
      </c>
      <c r="BL228" s="15" t="s">
        <v>80</v>
      </c>
      <c r="BM228" s="21">
        <v>570920.71000018995</v>
      </c>
      <c r="BN228" s="15" t="s">
        <v>81</v>
      </c>
      <c r="BO228" s="21"/>
      <c r="BP228" s="22">
        <v>37300</v>
      </c>
      <c r="BQ228" s="22">
        <v>48257</v>
      </c>
      <c r="BR228" s="21">
        <v>44938.53</v>
      </c>
      <c r="BS228" s="21">
        <v>105.68</v>
      </c>
      <c r="BT228" s="21">
        <v>46.14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45047</v>
      </c>
      <c r="E229" s="8" t="s">
        <v>470</v>
      </c>
      <c r="F229" s="9">
        <v>144</v>
      </c>
      <c r="G229" s="9">
        <v>143</v>
      </c>
      <c r="H229" s="10">
        <v>49020.24</v>
      </c>
      <c r="I229" s="10">
        <v>24008.83</v>
      </c>
      <c r="J229" s="10">
        <v>0</v>
      </c>
      <c r="K229" s="10">
        <v>73029.070000000007</v>
      </c>
      <c r="L229" s="10">
        <v>288.31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73029.070000000007</v>
      </c>
      <c r="T229" s="10">
        <v>76920.78</v>
      </c>
      <c r="U229" s="10">
        <v>412.59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77333.37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0</v>
      </c>
      <c r="AV229" s="10">
        <v>24297.14</v>
      </c>
      <c r="AW229" s="10">
        <v>77333.37</v>
      </c>
      <c r="AX229" s="11">
        <v>106</v>
      </c>
      <c r="AY229" s="11">
        <v>360</v>
      </c>
      <c r="AZ229" s="10">
        <v>271780.43199999997</v>
      </c>
      <c r="BA229" s="10">
        <v>79200</v>
      </c>
      <c r="BB229" s="12">
        <v>90</v>
      </c>
      <c r="BC229" s="12">
        <v>82.987579545454594</v>
      </c>
      <c r="BD229" s="12">
        <v>10.1</v>
      </c>
      <c r="BE229" s="12"/>
      <c r="BF229" s="8" t="s">
        <v>75</v>
      </c>
      <c r="BG229" s="5"/>
      <c r="BH229" s="8" t="s">
        <v>115</v>
      </c>
      <c r="BI229" s="8" t="s">
        <v>458</v>
      </c>
      <c r="BJ229" s="8" t="s">
        <v>459</v>
      </c>
      <c r="BK229" s="8" t="s">
        <v>83</v>
      </c>
      <c r="BL229" s="6" t="s">
        <v>80</v>
      </c>
      <c r="BM229" s="12">
        <v>568375.24682740995</v>
      </c>
      <c r="BN229" s="6" t="s">
        <v>81</v>
      </c>
      <c r="BO229" s="12"/>
      <c r="BP229" s="13">
        <v>37307</v>
      </c>
      <c r="BQ229" s="13">
        <v>48264</v>
      </c>
      <c r="BR229" s="12">
        <v>39692.11</v>
      </c>
      <c r="BS229" s="12">
        <v>105.68</v>
      </c>
      <c r="BT229" s="12">
        <v>46.05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45047</v>
      </c>
      <c r="E230" s="17" t="s">
        <v>471</v>
      </c>
      <c r="F230" s="18">
        <v>44</v>
      </c>
      <c r="G230" s="18">
        <v>43</v>
      </c>
      <c r="H230" s="19">
        <v>41732.99</v>
      </c>
      <c r="I230" s="19">
        <v>12812.66</v>
      </c>
      <c r="J230" s="19">
        <v>0</v>
      </c>
      <c r="K230" s="19">
        <v>54545.65</v>
      </c>
      <c r="L230" s="19">
        <v>349.65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54545.65</v>
      </c>
      <c r="T230" s="19">
        <v>18026.95</v>
      </c>
      <c r="U230" s="19">
        <v>351.25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18378.2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0</v>
      </c>
      <c r="AV230" s="19">
        <v>13162.31</v>
      </c>
      <c r="AW230" s="19">
        <v>18378.2</v>
      </c>
      <c r="AX230" s="20">
        <v>83</v>
      </c>
      <c r="AY230" s="20">
        <v>360</v>
      </c>
      <c r="AZ230" s="19">
        <v>242323.04800000001</v>
      </c>
      <c r="BA230" s="19">
        <v>79200</v>
      </c>
      <c r="BB230" s="21">
        <v>90</v>
      </c>
      <c r="BC230" s="21">
        <v>61.983693181818197</v>
      </c>
      <c r="BD230" s="21">
        <v>10.1</v>
      </c>
      <c r="BE230" s="21"/>
      <c r="BF230" s="17" t="s">
        <v>75</v>
      </c>
      <c r="BG230" s="14"/>
      <c r="BH230" s="17" t="s">
        <v>95</v>
      </c>
      <c r="BI230" s="17" t="s">
        <v>472</v>
      </c>
      <c r="BJ230" s="17" t="s">
        <v>473</v>
      </c>
      <c r="BK230" s="17" t="s">
        <v>83</v>
      </c>
      <c r="BL230" s="15" t="s">
        <v>80</v>
      </c>
      <c r="BM230" s="21">
        <v>424521.32119594997</v>
      </c>
      <c r="BN230" s="15" t="s">
        <v>81</v>
      </c>
      <c r="BO230" s="21"/>
      <c r="BP230" s="22">
        <v>36613</v>
      </c>
      <c r="BQ230" s="22">
        <v>47570</v>
      </c>
      <c r="BR230" s="21">
        <v>12843.18</v>
      </c>
      <c r="BS230" s="21">
        <v>106.13</v>
      </c>
      <c r="BT230" s="21">
        <v>46.44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45047</v>
      </c>
      <c r="E231" s="8" t="s">
        <v>474</v>
      </c>
      <c r="F231" s="9">
        <v>181</v>
      </c>
      <c r="G231" s="9">
        <v>180</v>
      </c>
      <c r="H231" s="10">
        <v>41736.67</v>
      </c>
      <c r="I231" s="10">
        <v>32426.720000000001</v>
      </c>
      <c r="J231" s="10">
        <v>0</v>
      </c>
      <c r="K231" s="10">
        <v>74163.39</v>
      </c>
      <c r="L231" s="10">
        <v>349.62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74163.39</v>
      </c>
      <c r="T231" s="10">
        <v>94436.18</v>
      </c>
      <c r="U231" s="10">
        <v>351.28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94787.46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32776.339999999997</v>
      </c>
      <c r="AW231" s="10">
        <v>94787.46</v>
      </c>
      <c r="AX231" s="11">
        <v>83</v>
      </c>
      <c r="AY231" s="11">
        <v>360</v>
      </c>
      <c r="AZ231" s="10">
        <v>242323.04800000001</v>
      </c>
      <c r="BA231" s="10">
        <v>79200</v>
      </c>
      <c r="BB231" s="12">
        <v>90</v>
      </c>
      <c r="BC231" s="12">
        <v>84.276579545454496</v>
      </c>
      <c r="BD231" s="12">
        <v>10.1</v>
      </c>
      <c r="BE231" s="12"/>
      <c r="BF231" s="8" t="s">
        <v>75</v>
      </c>
      <c r="BG231" s="5"/>
      <c r="BH231" s="8" t="s">
        <v>95</v>
      </c>
      <c r="BI231" s="8" t="s">
        <v>472</v>
      </c>
      <c r="BJ231" s="8" t="s">
        <v>473</v>
      </c>
      <c r="BK231" s="8" t="s">
        <v>83</v>
      </c>
      <c r="BL231" s="6" t="s">
        <v>80</v>
      </c>
      <c r="BM231" s="12">
        <v>577203.50398557005</v>
      </c>
      <c r="BN231" s="6" t="s">
        <v>81</v>
      </c>
      <c r="BO231" s="12"/>
      <c r="BP231" s="13">
        <v>36613</v>
      </c>
      <c r="BQ231" s="13">
        <v>47570</v>
      </c>
      <c r="BR231" s="12">
        <v>47873.67</v>
      </c>
      <c r="BS231" s="12">
        <v>106.13</v>
      </c>
      <c r="BT231" s="12">
        <v>46.44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45047</v>
      </c>
      <c r="E232" s="17" t="s">
        <v>475</v>
      </c>
      <c r="F232" s="18">
        <v>42</v>
      </c>
      <c r="G232" s="18">
        <v>41</v>
      </c>
      <c r="H232" s="19">
        <v>35961.440000000002</v>
      </c>
      <c r="I232" s="19">
        <v>11293.93</v>
      </c>
      <c r="J232" s="19">
        <v>0</v>
      </c>
      <c r="K232" s="19">
        <v>47255.37</v>
      </c>
      <c r="L232" s="19">
        <v>320.33999999999997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47255.37</v>
      </c>
      <c r="T232" s="19">
        <v>14872.91</v>
      </c>
      <c r="U232" s="19">
        <v>302.68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15175.59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0</v>
      </c>
      <c r="AV232" s="19">
        <v>11614.27</v>
      </c>
      <c r="AW232" s="19">
        <v>15175.59</v>
      </c>
      <c r="AX232" s="20">
        <v>84</v>
      </c>
      <c r="AY232" s="20">
        <v>360</v>
      </c>
      <c r="AZ232" s="19">
        <v>243020.62400000001</v>
      </c>
      <c r="BA232" s="19">
        <v>70400</v>
      </c>
      <c r="BB232" s="21">
        <v>80</v>
      </c>
      <c r="BC232" s="21">
        <v>53.699284090909103</v>
      </c>
      <c r="BD232" s="21">
        <v>10.1</v>
      </c>
      <c r="BE232" s="21"/>
      <c r="BF232" s="17" t="s">
        <v>75</v>
      </c>
      <c r="BG232" s="14"/>
      <c r="BH232" s="17" t="s">
        <v>95</v>
      </c>
      <c r="BI232" s="17" t="s">
        <v>472</v>
      </c>
      <c r="BJ232" s="17" t="s">
        <v>473</v>
      </c>
      <c r="BK232" s="17" t="s">
        <v>83</v>
      </c>
      <c r="BL232" s="15" t="s">
        <v>80</v>
      </c>
      <c r="BM232" s="21">
        <v>367782.07072431</v>
      </c>
      <c r="BN232" s="15" t="s">
        <v>81</v>
      </c>
      <c r="BO232" s="21"/>
      <c r="BP232" s="22">
        <v>36628</v>
      </c>
      <c r="BQ232" s="22">
        <v>47585</v>
      </c>
      <c r="BR232" s="21">
        <v>11973.72</v>
      </c>
      <c r="BS232" s="21">
        <v>106.03</v>
      </c>
      <c r="BT232" s="21">
        <v>46.31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45047</v>
      </c>
      <c r="E233" s="8" t="s">
        <v>476</v>
      </c>
      <c r="F233" s="9">
        <v>73</v>
      </c>
      <c r="G233" s="9">
        <v>72</v>
      </c>
      <c r="H233" s="10">
        <v>60090.07</v>
      </c>
      <c r="I233" s="10">
        <v>17872.55</v>
      </c>
      <c r="J233" s="10">
        <v>0</v>
      </c>
      <c r="K233" s="10">
        <v>77962.62</v>
      </c>
      <c r="L233" s="10">
        <v>330.51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77962.62</v>
      </c>
      <c r="T233" s="10">
        <v>43905.9</v>
      </c>
      <c r="U233" s="10">
        <v>515.77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44421.67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18203.060000000001</v>
      </c>
      <c r="AW233" s="10">
        <v>44421.67</v>
      </c>
      <c r="AX233" s="11">
        <v>111</v>
      </c>
      <c r="AY233" s="11">
        <v>360</v>
      </c>
      <c r="AZ233" s="10">
        <v>326804.94</v>
      </c>
      <c r="BA233" s="10">
        <v>94050</v>
      </c>
      <c r="BB233" s="12">
        <v>90</v>
      </c>
      <c r="BC233" s="12">
        <v>74.605377990430597</v>
      </c>
      <c r="BD233" s="12">
        <v>10.3</v>
      </c>
      <c r="BE233" s="12"/>
      <c r="BF233" s="8" t="s">
        <v>75</v>
      </c>
      <c r="BG233" s="5"/>
      <c r="BH233" s="8" t="s">
        <v>91</v>
      </c>
      <c r="BI233" s="8" t="s">
        <v>128</v>
      </c>
      <c r="BJ233" s="8" t="s">
        <v>131</v>
      </c>
      <c r="BK233" s="8" t="s">
        <v>83</v>
      </c>
      <c r="BL233" s="6" t="s">
        <v>80</v>
      </c>
      <c r="BM233" s="12">
        <v>606772.39058105997</v>
      </c>
      <c r="BN233" s="6" t="s">
        <v>81</v>
      </c>
      <c r="BO233" s="12"/>
      <c r="BP233" s="13">
        <v>37435</v>
      </c>
      <c r="BQ233" s="13">
        <v>48393</v>
      </c>
      <c r="BR233" s="12">
        <v>26507.84</v>
      </c>
      <c r="BS233" s="12">
        <v>195.42</v>
      </c>
      <c r="BT233" s="12">
        <v>45.48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45047</v>
      </c>
      <c r="E234" s="17" t="s">
        <v>477</v>
      </c>
      <c r="F234" s="18">
        <v>179</v>
      </c>
      <c r="G234" s="18">
        <v>178</v>
      </c>
      <c r="H234" s="19">
        <v>60739.03</v>
      </c>
      <c r="I234" s="19">
        <v>29658.23</v>
      </c>
      <c r="J234" s="19">
        <v>0</v>
      </c>
      <c r="K234" s="19">
        <v>90397.26</v>
      </c>
      <c r="L234" s="19">
        <v>324.94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90397.26</v>
      </c>
      <c r="T234" s="19">
        <v>121102.42</v>
      </c>
      <c r="U234" s="19">
        <v>521.34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121623.76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29983.17</v>
      </c>
      <c r="AW234" s="19">
        <v>121623.76</v>
      </c>
      <c r="AX234" s="20">
        <v>112</v>
      </c>
      <c r="AY234" s="20">
        <v>360</v>
      </c>
      <c r="AZ234" s="19">
        <v>328557.40500000003</v>
      </c>
      <c r="BA234" s="19">
        <v>94050</v>
      </c>
      <c r="BB234" s="21">
        <v>90</v>
      </c>
      <c r="BC234" s="21">
        <v>86.504555023923402</v>
      </c>
      <c r="BD234" s="21">
        <v>10.3</v>
      </c>
      <c r="BE234" s="21"/>
      <c r="BF234" s="17" t="s">
        <v>75</v>
      </c>
      <c r="BG234" s="14"/>
      <c r="BH234" s="17" t="s">
        <v>216</v>
      </c>
      <c r="BI234" s="17" t="s">
        <v>217</v>
      </c>
      <c r="BJ234" s="17" t="s">
        <v>478</v>
      </c>
      <c r="BK234" s="17" t="s">
        <v>83</v>
      </c>
      <c r="BL234" s="15" t="s">
        <v>80</v>
      </c>
      <c r="BM234" s="21">
        <v>703549.49015537999</v>
      </c>
      <c r="BN234" s="15" t="s">
        <v>81</v>
      </c>
      <c r="BO234" s="21"/>
      <c r="BP234" s="22">
        <v>37473</v>
      </c>
      <c r="BQ234" s="22">
        <v>48431</v>
      </c>
      <c r="BR234" s="21">
        <v>61923.27</v>
      </c>
      <c r="BS234" s="21">
        <v>195.42</v>
      </c>
      <c r="BT234" s="21">
        <v>45.24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45047</v>
      </c>
      <c r="E235" s="8" t="s">
        <v>479</v>
      </c>
      <c r="F235" s="9">
        <v>0</v>
      </c>
      <c r="G235" s="9">
        <v>0</v>
      </c>
      <c r="H235" s="10">
        <v>47686.41</v>
      </c>
      <c r="I235" s="10">
        <v>0</v>
      </c>
      <c r="J235" s="10">
        <v>0</v>
      </c>
      <c r="K235" s="10">
        <v>47686.41</v>
      </c>
      <c r="L235" s="10">
        <v>437.71</v>
      </c>
      <c r="M235" s="10">
        <v>0</v>
      </c>
      <c r="N235" s="10">
        <v>0</v>
      </c>
      <c r="O235" s="10">
        <v>0</v>
      </c>
      <c r="P235" s="10">
        <v>437.71</v>
      </c>
      <c r="Q235" s="10">
        <v>85.91</v>
      </c>
      <c r="R235" s="10">
        <v>0</v>
      </c>
      <c r="S235" s="10">
        <v>47162.79</v>
      </c>
      <c r="T235" s="10">
        <v>0</v>
      </c>
      <c r="U235" s="10">
        <v>408.57</v>
      </c>
      <c r="V235" s="10">
        <v>0</v>
      </c>
      <c r="W235" s="10">
        <v>0</v>
      </c>
      <c r="X235" s="10">
        <v>408.57</v>
      </c>
      <c r="Y235" s="10">
        <v>0</v>
      </c>
      <c r="Z235" s="10">
        <v>0</v>
      </c>
      <c r="AA235" s="10">
        <v>0</v>
      </c>
      <c r="AB235" s="10">
        <v>195.42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116.5</v>
      </c>
      <c r="AI235" s="10">
        <v>17.63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6295.9669999999996</v>
      </c>
      <c r="AR235" s="10">
        <v>0</v>
      </c>
      <c r="AS235" s="10">
        <v>0</v>
      </c>
      <c r="AT235" s="10">
        <v>0</v>
      </c>
      <c r="AU235" s="10">
        <f t="shared" si="3"/>
        <v>7557.7069999999994</v>
      </c>
      <c r="AV235" s="10">
        <v>0</v>
      </c>
      <c r="AW235" s="10">
        <v>0</v>
      </c>
      <c r="AX235" s="11">
        <v>80</v>
      </c>
      <c r="AY235" s="11">
        <v>360</v>
      </c>
      <c r="AZ235" s="10">
        <v>332009.25</v>
      </c>
      <c r="BA235" s="10">
        <v>94050</v>
      </c>
      <c r="BB235" s="12">
        <v>90</v>
      </c>
      <c r="BC235" s="12">
        <v>45.131856459330102</v>
      </c>
      <c r="BD235" s="12">
        <v>10.3</v>
      </c>
      <c r="BE235" s="12"/>
      <c r="BF235" s="8" t="s">
        <v>75</v>
      </c>
      <c r="BG235" s="5"/>
      <c r="BH235" s="8" t="s">
        <v>95</v>
      </c>
      <c r="BI235" s="8" t="s">
        <v>96</v>
      </c>
      <c r="BJ235" s="8" t="s">
        <v>97</v>
      </c>
      <c r="BK235" s="8" t="s">
        <v>79</v>
      </c>
      <c r="BL235" s="6" t="s">
        <v>80</v>
      </c>
      <c r="BM235" s="12">
        <v>367061.53326777002</v>
      </c>
      <c r="BN235" s="6" t="s">
        <v>81</v>
      </c>
      <c r="BO235" s="12"/>
      <c r="BP235" s="13">
        <v>37539</v>
      </c>
      <c r="BQ235" s="13">
        <v>48497</v>
      </c>
      <c r="BR235" s="12">
        <v>0</v>
      </c>
      <c r="BS235" s="12">
        <v>195.42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45047</v>
      </c>
      <c r="E236" s="17" t="s">
        <v>480</v>
      </c>
      <c r="F236" s="18">
        <v>0</v>
      </c>
      <c r="G236" s="18">
        <v>0</v>
      </c>
      <c r="H236" s="19">
        <v>41518.400000000001</v>
      </c>
      <c r="I236" s="19">
        <v>279.02</v>
      </c>
      <c r="J236" s="19">
        <v>0</v>
      </c>
      <c r="K236" s="19">
        <v>41797.42</v>
      </c>
      <c r="L236" s="19">
        <v>281.36</v>
      </c>
      <c r="M236" s="19">
        <v>0</v>
      </c>
      <c r="N236" s="19">
        <v>0</v>
      </c>
      <c r="O236" s="19">
        <v>279.02</v>
      </c>
      <c r="P236" s="19">
        <v>281.36</v>
      </c>
      <c r="Q236" s="19">
        <v>0</v>
      </c>
      <c r="R236" s="19">
        <v>0</v>
      </c>
      <c r="S236" s="19">
        <v>41237.040000000001</v>
      </c>
      <c r="T236" s="19">
        <v>351.79</v>
      </c>
      <c r="U236" s="19">
        <v>349.45</v>
      </c>
      <c r="V236" s="19">
        <v>0</v>
      </c>
      <c r="W236" s="19">
        <v>351.79</v>
      </c>
      <c r="X236" s="19">
        <v>349.45</v>
      </c>
      <c r="Y236" s="19">
        <v>0</v>
      </c>
      <c r="Z236" s="19">
        <v>0</v>
      </c>
      <c r="AA236" s="19">
        <v>0</v>
      </c>
      <c r="AB236" s="19">
        <v>105.8</v>
      </c>
      <c r="AC236" s="19">
        <v>0</v>
      </c>
      <c r="AD236" s="19">
        <v>0</v>
      </c>
      <c r="AE236" s="19">
        <v>0</v>
      </c>
      <c r="AF236" s="19">
        <v>45.69</v>
      </c>
      <c r="AG236" s="19">
        <v>0</v>
      </c>
      <c r="AH236" s="19">
        <v>86.44</v>
      </c>
      <c r="AI236" s="19">
        <v>49.37</v>
      </c>
      <c r="AJ236" s="19">
        <v>105.8</v>
      </c>
      <c r="AK236" s="19">
        <v>0</v>
      </c>
      <c r="AL236" s="19">
        <v>0</v>
      </c>
      <c r="AM236" s="19">
        <v>0</v>
      </c>
      <c r="AN236" s="19">
        <v>0</v>
      </c>
      <c r="AO236" s="19">
        <v>86.44</v>
      </c>
      <c r="AP236" s="19">
        <v>49.37</v>
      </c>
      <c r="AQ236" s="19">
        <v>8.2000000000000003E-2</v>
      </c>
      <c r="AR236" s="19">
        <v>0</v>
      </c>
      <c r="AS236" s="19">
        <v>0</v>
      </c>
      <c r="AT236" s="19">
        <v>0</v>
      </c>
      <c r="AU236" s="19">
        <f t="shared" si="3"/>
        <v>1790.6120000000001</v>
      </c>
      <c r="AV236" s="19">
        <v>0</v>
      </c>
      <c r="AW236" s="19">
        <v>0</v>
      </c>
      <c r="AX236" s="20">
        <v>97</v>
      </c>
      <c r="AY236" s="20">
        <v>360</v>
      </c>
      <c r="AZ236" s="19">
        <v>236027.88</v>
      </c>
      <c r="BA236" s="19">
        <v>71280</v>
      </c>
      <c r="BB236" s="21">
        <v>90</v>
      </c>
      <c r="BC236" s="21">
        <v>52.0669696969697</v>
      </c>
      <c r="BD236" s="21">
        <v>10.1</v>
      </c>
      <c r="BE236" s="21"/>
      <c r="BF236" s="17" t="s">
        <v>75</v>
      </c>
      <c r="BG236" s="14"/>
      <c r="BH236" s="17" t="s">
        <v>222</v>
      </c>
      <c r="BI236" s="17" t="s">
        <v>223</v>
      </c>
      <c r="BJ236" s="17" t="s">
        <v>224</v>
      </c>
      <c r="BK236" s="17" t="s">
        <v>79</v>
      </c>
      <c r="BL236" s="15" t="s">
        <v>80</v>
      </c>
      <c r="BM236" s="21">
        <v>320942.23284552002</v>
      </c>
      <c r="BN236" s="15" t="s">
        <v>81</v>
      </c>
      <c r="BO236" s="21"/>
      <c r="BP236" s="22">
        <v>37042</v>
      </c>
      <c r="BQ236" s="22">
        <v>47999</v>
      </c>
      <c r="BR236" s="21">
        <v>0</v>
      </c>
      <c r="BS236" s="21">
        <v>105.8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45047</v>
      </c>
      <c r="E237" s="8" t="s">
        <v>481</v>
      </c>
      <c r="F237" s="9">
        <v>1</v>
      </c>
      <c r="G237" s="9">
        <v>0</v>
      </c>
      <c r="H237" s="10">
        <v>40893.69</v>
      </c>
      <c r="I237" s="10">
        <v>138.01</v>
      </c>
      <c r="J237" s="10">
        <v>0</v>
      </c>
      <c r="K237" s="10">
        <v>41031.699999999997</v>
      </c>
      <c r="L237" s="10">
        <v>286.62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41031.699999999997</v>
      </c>
      <c r="T237" s="10">
        <v>0</v>
      </c>
      <c r="U237" s="10">
        <v>344.19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344.19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f t="shared" si="3"/>
        <v>0</v>
      </c>
      <c r="AV237" s="10">
        <v>424.63</v>
      </c>
      <c r="AW237" s="10">
        <v>344.19</v>
      </c>
      <c r="AX237" s="11">
        <v>97</v>
      </c>
      <c r="AY237" s="11">
        <v>360</v>
      </c>
      <c r="AZ237" s="10">
        <v>236027.88</v>
      </c>
      <c r="BA237" s="10">
        <v>71280</v>
      </c>
      <c r="BB237" s="12">
        <v>90</v>
      </c>
      <c r="BC237" s="12">
        <v>51.807702020202001</v>
      </c>
      <c r="BD237" s="12">
        <v>10.1</v>
      </c>
      <c r="BE237" s="12"/>
      <c r="BF237" s="8" t="s">
        <v>75</v>
      </c>
      <c r="BG237" s="5"/>
      <c r="BH237" s="8" t="s">
        <v>222</v>
      </c>
      <c r="BI237" s="8" t="s">
        <v>223</v>
      </c>
      <c r="BJ237" s="8" t="s">
        <v>224</v>
      </c>
      <c r="BK237" s="8" t="s">
        <v>113</v>
      </c>
      <c r="BL237" s="6" t="s">
        <v>80</v>
      </c>
      <c r="BM237" s="12">
        <v>319344.09975709999</v>
      </c>
      <c r="BN237" s="6" t="s">
        <v>81</v>
      </c>
      <c r="BO237" s="12"/>
      <c r="BP237" s="13">
        <v>37042</v>
      </c>
      <c r="BQ237" s="13">
        <v>47999</v>
      </c>
      <c r="BR237" s="12">
        <v>287.3</v>
      </c>
      <c r="BS237" s="12">
        <v>105.8</v>
      </c>
      <c r="BT237" s="12">
        <v>45.69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45047</v>
      </c>
      <c r="E238" s="17" t="s">
        <v>482</v>
      </c>
      <c r="F238" s="18">
        <v>141</v>
      </c>
      <c r="G238" s="18">
        <v>140</v>
      </c>
      <c r="H238" s="19">
        <v>41704.15</v>
      </c>
      <c r="I238" s="19">
        <v>23046.76</v>
      </c>
      <c r="J238" s="19">
        <v>0</v>
      </c>
      <c r="K238" s="19">
        <v>64750.91</v>
      </c>
      <c r="L238" s="19">
        <v>279.8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64750.91</v>
      </c>
      <c r="T238" s="19">
        <v>65666.12</v>
      </c>
      <c r="U238" s="19">
        <v>351.01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66017.13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23326.560000000001</v>
      </c>
      <c r="AW238" s="19">
        <v>66017.13</v>
      </c>
      <c r="AX238" s="20">
        <v>97</v>
      </c>
      <c r="AY238" s="20">
        <v>360</v>
      </c>
      <c r="AZ238" s="19">
        <v>236027.88</v>
      </c>
      <c r="BA238" s="19">
        <v>71280</v>
      </c>
      <c r="BB238" s="21">
        <v>90</v>
      </c>
      <c r="BC238" s="21">
        <v>81.756199494949499</v>
      </c>
      <c r="BD238" s="21">
        <v>10.1</v>
      </c>
      <c r="BE238" s="21"/>
      <c r="BF238" s="17" t="s">
        <v>75</v>
      </c>
      <c r="BG238" s="14"/>
      <c r="BH238" s="17" t="s">
        <v>222</v>
      </c>
      <c r="BI238" s="17" t="s">
        <v>223</v>
      </c>
      <c r="BJ238" s="17" t="s">
        <v>224</v>
      </c>
      <c r="BK238" s="17" t="s">
        <v>83</v>
      </c>
      <c r="BL238" s="15" t="s">
        <v>80</v>
      </c>
      <c r="BM238" s="21">
        <v>503947.46165532997</v>
      </c>
      <c r="BN238" s="15" t="s">
        <v>81</v>
      </c>
      <c r="BO238" s="21"/>
      <c r="BP238" s="22">
        <v>37042</v>
      </c>
      <c r="BQ238" s="22">
        <v>47999</v>
      </c>
      <c r="BR238" s="21">
        <v>37546.17</v>
      </c>
      <c r="BS238" s="21">
        <v>105.8</v>
      </c>
      <c r="BT238" s="21">
        <v>45.69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45047</v>
      </c>
      <c r="E239" s="8" t="s">
        <v>483</v>
      </c>
      <c r="F239" s="9">
        <v>1</v>
      </c>
      <c r="G239" s="9">
        <v>1</v>
      </c>
      <c r="H239" s="10">
        <v>41699.32</v>
      </c>
      <c r="I239" s="10">
        <v>408.09</v>
      </c>
      <c r="J239" s="10">
        <v>0</v>
      </c>
      <c r="K239" s="10">
        <v>42107.41</v>
      </c>
      <c r="L239" s="10">
        <v>279.83999999999997</v>
      </c>
      <c r="M239" s="10">
        <v>0</v>
      </c>
      <c r="N239" s="10">
        <v>0</v>
      </c>
      <c r="O239" s="10">
        <v>205.67</v>
      </c>
      <c r="P239" s="10">
        <v>0</v>
      </c>
      <c r="Q239" s="10">
        <v>0</v>
      </c>
      <c r="R239" s="10">
        <v>0</v>
      </c>
      <c r="S239" s="10">
        <v>41901.74</v>
      </c>
      <c r="T239" s="10">
        <v>353.3</v>
      </c>
      <c r="U239" s="10">
        <v>350.97</v>
      </c>
      <c r="V239" s="10">
        <v>0</v>
      </c>
      <c r="W239" s="10">
        <v>353.3</v>
      </c>
      <c r="X239" s="10">
        <v>0</v>
      </c>
      <c r="Y239" s="10">
        <v>0</v>
      </c>
      <c r="Z239" s="10">
        <v>0</v>
      </c>
      <c r="AA239" s="10">
        <v>350.97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105.78</v>
      </c>
      <c r="AK239" s="10">
        <v>0</v>
      </c>
      <c r="AL239" s="10">
        <v>0</v>
      </c>
      <c r="AM239" s="10">
        <v>45.56</v>
      </c>
      <c r="AN239" s="10">
        <v>0</v>
      </c>
      <c r="AO239" s="10">
        <v>86.44</v>
      </c>
      <c r="AP239" s="10">
        <v>49.45</v>
      </c>
      <c r="AQ239" s="10">
        <v>1E-3</v>
      </c>
      <c r="AR239" s="10">
        <v>0</v>
      </c>
      <c r="AS239" s="10">
        <v>0</v>
      </c>
      <c r="AT239" s="10">
        <v>0</v>
      </c>
      <c r="AU239" s="10">
        <f t="shared" si="3"/>
        <v>846.20099999999991</v>
      </c>
      <c r="AV239" s="10">
        <v>482.26</v>
      </c>
      <c r="AW239" s="10">
        <v>350.97</v>
      </c>
      <c r="AX239" s="11">
        <v>98</v>
      </c>
      <c r="AY239" s="11">
        <v>360</v>
      </c>
      <c r="AZ239" s="10">
        <v>236654.03520000001</v>
      </c>
      <c r="BA239" s="10">
        <v>71280</v>
      </c>
      <c r="BB239" s="12">
        <v>90</v>
      </c>
      <c r="BC239" s="12">
        <v>52.906237373737397</v>
      </c>
      <c r="BD239" s="12">
        <v>10.1</v>
      </c>
      <c r="BE239" s="12"/>
      <c r="BF239" s="8" t="s">
        <v>75</v>
      </c>
      <c r="BG239" s="5"/>
      <c r="BH239" s="8" t="s">
        <v>222</v>
      </c>
      <c r="BI239" s="8" t="s">
        <v>223</v>
      </c>
      <c r="BJ239" s="8" t="s">
        <v>224</v>
      </c>
      <c r="BK239" s="8" t="s">
        <v>113</v>
      </c>
      <c r="BL239" s="6" t="s">
        <v>80</v>
      </c>
      <c r="BM239" s="12">
        <v>326115.50188161997</v>
      </c>
      <c r="BN239" s="6" t="s">
        <v>81</v>
      </c>
      <c r="BO239" s="12"/>
      <c r="BP239" s="13">
        <v>37071</v>
      </c>
      <c r="BQ239" s="13">
        <v>48028</v>
      </c>
      <c r="BR239" s="12">
        <v>287.23</v>
      </c>
      <c r="BS239" s="12">
        <v>105.78</v>
      </c>
      <c r="BT239" s="12">
        <v>45.56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45047</v>
      </c>
      <c r="E240" s="17" t="s">
        <v>484</v>
      </c>
      <c r="F240" s="18">
        <v>0</v>
      </c>
      <c r="G240" s="18">
        <v>0</v>
      </c>
      <c r="H240" s="19">
        <v>40655.379999999997</v>
      </c>
      <c r="I240" s="19">
        <v>0</v>
      </c>
      <c r="J240" s="19">
        <v>0</v>
      </c>
      <c r="K240" s="19">
        <v>40655.379999999997</v>
      </c>
      <c r="L240" s="19">
        <v>288.64</v>
      </c>
      <c r="M240" s="19">
        <v>0</v>
      </c>
      <c r="N240" s="19">
        <v>0</v>
      </c>
      <c r="O240" s="19">
        <v>0</v>
      </c>
      <c r="P240" s="19">
        <v>288.64</v>
      </c>
      <c r="Q240" s="19">
        <v>2.09</v>
      </c>
      <c r="R240" s="19">
        <v>0</v>
      </c>
      <c r="S240" s="19">
        <v>40364.65</v>
      </c>
      <c r="T240" s="19">
        <v>0</v>
      </c>
      <c r="U240" s="19">
        <v>342.17</v>
      </c>
      <c r="V240" s="19">
        <v>0</v>
      </c>
      <c r="W240" s="19">
        <v>0</v>
      </c>
      <c r="X240" s="19">
        <v>342.17</v>
      </c>
      <c r="Y240" s="19">
        <v>0</v>
      </c>
      <c r="Z240" s="19">
        <v>0</v>
      </c>
      <c r="AA240" s="19">
        <v>0</v>
      </c>
      <c r="AB240" s="19">
        <v>105.78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86.44</v>
      </c>
      <c r="AI240" s="19">
        <v>49.45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2.0699320000000001</v>
      </c>
      <c r="AT240" s="19">
        <v>0</v>
      </c>
      <c r="AU240" s="19">
        <f t="shared" si="3"/>
        <v>872.50006800000006</v>
      </c>
      <c r="AV240" s="19">
        <v>0</v>
      </c>
      <c r="AW240" s="19">
        <v>0</v>
      </c>
      <c r="AX240" s="20">
        <v>98</v>
      </c>
      <c r="AY240" s="20">
        <v>360</v>
      </c>
      <c r="AZ240" s="19">
        <v>236654.03520000001</v>
      </c>
      <c r="BA240" s="19">
        <v>71280</v>
      </c>
      <c r="BB240" s="21">
        <v>90</v>
      </c>
      <c r="BC240" s="21">
        <v>50.965467171717201</v>
      </c>
      <c r="BD240" s="21">
        <v>10.1</v>
      </c>
      <c r="BE240" s="21"/>
      <c r="BF240" s="17" t="s">
        <v>75</v>
      </c>
      <c r="BG240" s="14"/>
      <c r="BH240" s="17" t="s">
        <v>222</v>
      </c>
      <c r="BI240" s="17" t="s">
        <v>223</v>
      </c>
      <c r="BJ240" s="17" t="s">
        <v>224</v>
      </c>
      <c r="BK240" s="17" t="s">
        <v>79</v>
      </c>
      <c r="BL240" s="15" t="s">
        <v>80</v>
      </c>
      <c r="BM240" s="21">
        <v>314152.54099294997</v>
      </c>
      <c r="BN240" s="15" t="s">
        <v>81</v>
      </c>
      <c r="BO240" s="21"/>
      <c r="BP240" s="22">
        <v>37071</v>
      </c>
      <c r="BQ240" s="22">
        <v>48028</v>
      </c>
      <c r="BR240" s="21">
        <v>0</v>
      </c>
      <c r="BS240" s="21">
        <v>105.78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45047</v>
      </c>
      <c r="E241" s="8" t="s">
        <v>485</v>
      </c>
      <c r="F241" s="9">
        <v>0</v>
      </c>
      <c r="G241" s="9">
        <v>0</v>
      </c>
      <c r="H241" s="10">
        <v>42219.46</v>
      </c>
      <c r="I241" s="10">
        <v>227.68</v>
      </c>
      <c r="J241" s="10">
        <v>0</v>
      </c>
      <c r="K241" s="10">
        <v>42447.14</v>
      </c>
      <c r="L241" s="10">
        <v>275.45999999999998</v>
      </c>
      <c r="M241" s="10">
        <v>0</v>
      </c>
      <c r="N241" s="10">
        <v>0</v>
      </c>
      <c r="O241" s="10">
        <v>227.68</v>
      </c>
      <c r="P241" s="10">
        <v>0</v>
      </c>
      <c r="Q241" s="10">
        <v>0</v>
      </c>
      <c r="R241" s="10">
        <v>0</v>
      </c>
      <c r="S241" s="10">
        <v>42219.46</v>
      </c>
      <c r="T241" s="10">
        <v>0</v>
      </c>
      <c r="U241" s="10">
        <v>355.35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355.35</v>
      </c>
      <c r="AB241" s="10">
        <v>0</v>
      </c>
      <c r="AC241" s="10">
        <v>0</v>
      </c>
      <c r="AD241" s="10">
        <v>0</v>
      </c>
      <c r="AE241" s="10">
        <v>0</v>
      </c>
      <c r="AF241" s="10">
        <v>45.57</v>
      </c>
      <c r="AG241" s="10">
        <v>0</v>
      </c>
      <c r="AH241" s="10">
        <v>0</v>
      </c>
      <c r="AI241" s="10">
        <v>0.19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273.44</v>
      </c>
      <c r="AV241" s="10">
        <v>275.45999999999998</v>
      </c>
      <c r="AW241" s="10">
        <v>355.35</v>
      </c>
      <c r="AX241" s="11">
        <v>99</v>
      </c>
      <c r="AY241" s="11">
        <v>360</v>
      </c>
      <c r="AZ241" s="10">
        <v>236609.52480000001</v>
      </c>
      <c r="BA241" s="10">
        <v>71280</v>
      </c>
      <c r="BB241" s="12">
        <v>90</v>
      </c>
      <c r="BC241" s="12">
        <v>53.307398989898999</v>
      </c>
      <c r="BD241" s="12">
        <v>10.1</v>
      </c>
      <c r="BE241" s="12"/>
      <c r="BF241" s="8" t="s">
        <v>75</v>
      </c>
      <c r="BG241" s="5"/>
      <c r="BH241" s="8" t="s">
        <v>222</v>
      </c>
      <c r="BI241" s="8" t="s">
        <v>223</v>
      </c>
      <c r="BJ241" s="8" t="s">
        <v>224</v>
      </c>
      <c r="BK241" s="8" t="s">
        <v>79</v>
      </c>
      <c r="BL241" s="6" t="s">
        <v>80</v>
      </c>
      <c r="BM241" s="12">
        <v>328588.27311398002</v>
      </c>
      <c r="BN241" s="6" t="s">
        <v>81</v>
      </c>
      <c r="BO241" s="12"/>
      <c r="BP241" s="13">
        <v>37103</v>
      </c>
      <c r="BQ241" s="13">
        <v>48060</v>
      </c>
      <c r="BR241" s="12">
        <v>241.44</v>
      </c>
      <c r="BS241" s="12">
        <v>105.77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45047</v>
      </c>
      <c r="E242" s="17" t="s">
        <v>486</v>
      </c>
      <c r="F242" s="18">
        <v>0</v>
      </c>
      <c r="G242" s="18">
        <v>0</v>
      </c>
      <c r="H242" s="19">
        <v>31362.71</v>
      </c>
      <c r="I242" s="19">
        <v>0</v>
      </c>
      <c r="J242" s="19">
        <v>0</v>
      </c>
      <c r="K242" s="19">
        <v>31362.71</v>
      </c>
      <c r="L242" s="19">
        <v>379.1</v>
      </c>
      <c r="M242" s="19">
        <v>0</v>
      </c>
      <c r="N242" s="19">
        <v>0</v>
      </c>
      <c r="O242" s="19">
        <v>0</v>
      </c>
      <c r="P242" s="19">
        <v>379.1</v>
      </c>
      <c r="Q242" s="19">
        <v>1456.13</v>
      </c>
      <c r="R242" s="19">
        <v>0</v>
      </c>
      <c r="S242" s="19">
        <v>29527.48</v>
      </c>
      <c r="T242" s="19">
        <v>0</v>
      </c>
      <c r="U242" s="19">
        <v>251.71</v>
      </c>
      <c r="V242" s="19">
        <v>0</v>
      </c>
      <c r="W242" s="19">
        <v>0</v>
      </c>
      <c r="X242" s="19">
        <v>251.71</v>
      </c>
      <c r="Y242" s="19">
        <v>0</v>
      </c>
      <c r="Z242" s="19">
        <v>0</v>
      </c>
      <c r="AA242" s="19">
        <v>0</v>
      </c>
      <c r="AB242" s="19">
        <v>110.7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86.44</v>
      </c>
      <c r="AI242" s="19">
        <v>44.58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774.60055499999999</v>
      </c>
      <c r="AT242" s="19">
        <v>0</v>
      </c>
      <c r="AU242" s="19">
        <f t="shared" si="3"/>
        <v>1554.0594449999999</v>
      </c>
      <c r="AV242" s="19">
        <v>0</v>
      </c>
      <c r="AW242" s="19">
        <v>0</v>
      </c>
      <c r="AX242" s="20">
        <v>84</v>
      </c>
      <c r="AY242" s="20">
        <v>360</v>
      </c>
      <c r="AZ242" s="19">
        <v>236762.69760000001</v>
      </c>
      <c r="BA242" s="19">
        <v>71280</v>
      </c>
      <c r="BB242" s="21">
        <v>90</v>
      </c>
      <c r="BC242" s="21">
        <v>37.2821717171717</v>
      </c>
      <c r="BD242" s="21">
        <v>10.1</v>
      </c>
      <c r="BE242" s="21"/>
      <c r="BF242" s="17" t="s">
        <v>75</v>
      </c>
      <c r="BG242" s="14"/>
      <c r="BH242" s="17" t="s">
        <v>222</v>
      </c>
      <c r="BI242" s="17" t="s">
        <v>223</v>
      </c>
      <c r="BJ242" s="17" t="s">
        <v>224</v>
      </c>
      <c r="BK242" s="17" t="s">
        <v>79</v>
      </c>
      <c r="BL242" s="15" t="s">
        <v>80</v>
      </c>
      <c r="BM242" s="21">
        <v>229808.33157524001</v>
      </c>
      <c r="BN242" s="15" t="s">
        <v>81</v>
      </c>
      <c r="BO242" s="21"/>
      <c r="BP242" s="22">
        <v>37134</v>
      </c>
      <c r="BQ242" s="22">
        <v>48091</v>
      </c>
      <c r="BR242" s="21">
        <v>0</v>
      </c>
      <c r="BS242" s="21">
        <v>110.7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45047</v>
      </c>
      <c r="E243" s="8" t="s">
        <v>487</v>
      </c>
      <c r="F243" s="9">
        <v>0</v>
      </c>
      <c r="G243" s="9">
        <v>0</v>
      </c>
      <c r="H243" s="10">
        <v>40869.230000000003</v>
      </c>
      <c r="I243" s="10">
        <v>0</v>
      </c>
      <c r="J243" s="10">
        <v>0</v>
      </c>
      <c r="K243" s="10">
        <v>40869.230000000003</v>
      </c>
      <c r="L243" s="10">
        <v>286.83</v>
      </c>
      <c r="M243" s="10">
        <v>0</v>
      </c>
      <c r="N243" s="10">
        <v>0</v>
      </c>
      <c r="O243" s="10">
        <v>0</v>
      </c>
      <c r="P243" s="10">
        <v>286.83</v>
      </c>
      <c r="Q243" s="10">
        <v>0</v>
      </c>
      <c r="R243" s="10">
        <v>0</v>
      </c>
      <c r="S243" s="10">
        <v>40582.400000000001</v>
      </c>
      <c r="T243" s="10">
        <v>0</v>
      </c>
      <c r="U243" s="10">
        <v>343.98</v>
      </c>
      <c r="V243" s="10">
        <v>0</v>
      </c>
      <c r="W243" s="10">
        <v>0</v>
      </c>
      <c r="X243" s="10">
        <v>343.98</v>
      </c>
      <c r="Y243" s="10">
        <v>0</v>
      </c>
      <c r="Z243" s="10">
        <v>0</v>
      </c>
      <c r="AA243" s="10">
        <v>0</v>
      </c>
      <c r="AB243" s="10">
        <v>105.85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86.44</v>
      </c>
      <c r="AI243" s="10">
        <v>49.24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0.11600000000000001</v>
      </c>
      <c r="AR243" s="10">
        <v>0</v>
      </c>
      <c r="AS243" s="10">
        <v>0</v>
      </c>
      <c r="AT243" s="10">
        <v>0</v>
      </c>
      <c r="AU243" s="10">
        <f t="shared" si="3"/>
        <v>872.4559999999999</v>
      </c>
      <c r="AV243" s="10">
        <v>0</v>
      </c>
      <c r="AW243" s="10">
        <v>0</v>
      </c>
      <c r="AX243" s="11">
        <v>95</v>
      </c>
      <c r="AY243" s="11">
        <v>360</v>
      </c>
      <c r="AZ243" s="10">
        <v>233347.19760000001</v>
      </c>
      <c r="BA243" s="10">
        <v>71280</v>
      </c>
      <c r="BB243" s="12">
        <v>90</v>
      </c>
      <c r="BC243" s="12">
        <v>51.240404040404002</v>
      </c>
      <c r="BD243" s="12">
        <v>10.1</v>
      </c>
      <c r="BE243" s="12"/>
      <c r="BF243" s="8" t="s">
        <v>75</v>
      </c>
      <c r="BG243" s="5"/>
      <c r="BH243" s="8" t="s">
        <v>222</v>
      </c>
      <c r="BI243" s="8" t="s">
        <v>223</v>
      </c>
      <c r="BJ243" s="8" t="s">
        <v>224</v>
      </c>
      <c r="BK243" s="8" t="s">
        <v>79</v>
      </c>
      <c r="BL243" s="6" t="s">
        <v>80</v>
      </c>
      <c r="BM243" s="12">
        <v>315847.25941120001</v>
      </c>
      <c r="BN243" s="6" t="s">
        <v>81</v>
      </c>
      <c r="BO243" s="12"/>
      <c r="BP243" s="13">
        <v>36978</v>
      </c>
      <c r="BQ243" s="13">
        <v>47935</v>
      </c>
      <c r="BR243" s="12">
        <v>0</v>
      </c>
      <c r="BS243" s="12">
        <v>105.85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45047</v>
      </c>
      <c r="E244" s="17" t="s">
        <v>488</v>
      </c>
      <c r="F244" s="18">
        <v>2</v>
      </c>
      <c r="G244" s="18">
        <v>1</v>
      </c>
      <c r="H244" s="19">
        <v>41982.3</v>
      </c>
      <c r="I244" s="19">
        <v>547.99</v>
      </c>
      <c r="J244" s="19">
        <v>0</v>
      </c>
      <c r="K244" s="19">
        <v>42530.29</v>
      </c>
      <c r="L244" s="19">
        <v>277.45999999999998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42530.29</v>
      </c>
      <c r="T244" s="19">
        <v>713.63</v>
      </c>
      <c r="U244" s="19">
        <v>353.35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1066.98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825.45</v>
      </c>
      <c r="AW244" s="19">
        <v>1066.98</v>
      </c>
      <c r="AX244" s="20">
        <v>98</v>
      </c>
      <c r="AY244" s="20">
        <v>360</v>
      </c>
      <c r="AZ244" s="19">
        <v>236237.20559999999</v>
      </c>
      <c r="BA244" s="19">
        <v>71280</v>
      </c>
      <c r="BB244" s="21">
        <v>90</v>
      </c>
      <c r="BC244" s="21">
        <v>53.699861111111098</v>
      </c>
      <c r="BD244" s="21">
        <v>10.1</v>
      </c>
      <c r="BE244" s="21"/>
      <c r="BF244" s="17" t="s">
        <v>75</v>
      </c>
      <c r="BG244" s="14"/>
      <c r="BH244" s="17" t="s">
        <v>222</v>
      </c>
      <c r="BI244" s="17" t="s">
        <v>223</v>
      </c>
      <c r="BJ244" s="17" t="s">
        <v>489</v>
      </c>
      <c r="BK244" s="17" t="s">
        <v>113</v>
      </c>
      <c r="BL244" s="15" t="s">
        <v>80</v>
      </c>
      <c r="BM244" s="21">
        <v>331007.42042027001</v>
      </c>
      <c r="BN244" s="15" t="s">
        <v>81</v>
      </c>
      <c r="BO244" s="21"/>
      <c r="BP244" s="22">
        <v>37057</v>
      </c>
      <c r="BQ244" s="22">
        <v>48014</v>
      </c>
      <c r="BR244" s="21">
        <v>815.77</v>
      </c>
      <c r="BS244" s="21">
        <v>105.78</v>
      </c>
      <c r="BT244" s="21">
        <v>45.65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45047</v>
      </c>
      <c r="E245" s="8" t="s">
        <v>490</v>
      </c>
      <c r="F245" s="9">
        <v>22</v>
      </c>
      <c r="G245" s="9">
        <v>21</v>
      </c>
      <c r="H245" s="10">
        <v>27408.3</v>
      </c>
      <c r="I245" s="10">
        <v>3798.33</v>
      </c>
      <c r="J245" s="10">
        <v>0</v>
      </c>
      <c r="K245" s="10">
        <v>31206.63</v>
      </c>
      <c r="L245" s="10">
        <v>189.85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31206.63</v>
      </c>
      <c r="T245" s="10">
        <v>5453.56</v>
      </c>
      <c r="U245" s="10">
        <v>230.69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5684.25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3988.18</v>
      </c>
      <c r="AW245" s="10">
        <v>5684.25</v>
      </c>
      <c r="AX245" s="11">
        <v>99</v>
      </c>
      <c r="AY245" s="11">
        <v>360</v>
      </c>
      <c r="AZ245" s="10">
        <v>236880.70559999999</v>
      </c>
      <c r="BA245" s="10">
        <v>47520</v>
      </c>
      <c r="BB245" s="12">
        <v>60</v>
      </c>
      <c r="BC245" s="12">
        <v>39.402310606060603</v>
      </c>
      <c r="BD245" s="12">
        <v>10.1</v>
      </c>
      <c r="BE245" s="12"/>
      <c r="BF245" s="8" t="s">
        <v>75</v>
      </c>
      <c r="BG245" s="5"/>
      <c r="BH245" s="8" t="s">
        <v>222</v>
      </c>
      <c r="BI245" s="8" t="s">
        <v>223</v>
      </c>
      <c r="BJ245" s="8" t="s">
        <v>489</v>
      </c>
      <c r="BK245" s="8" t="s">
        <v>83</v>
      </c>
      <c r="BL245" s="6" t="s">
        <v>80</v>
      </c>
      <c r="BM245" s="12">
        <v>242876.92598169</v>
      </c>
      <c r="BN245" s="6" t="s">
        <v>81</v>
      </c>
      <c r="BO245" s="12"/>
      <c r="BP245" s="13">
        <v>37089</v>
      </c>
      <c r="BQ245" s="13">
        <v>48046</v>
      </c>
      <c r="BR245" s="12">
        <v>6103.51</v>
      </c>
      <c r="BS245" s="12">
        <v>105.68</v>
      </c>
      <c r="BT245" s="12">
        <v>45.52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45047</v>
      </c>
      <c r="E246" s="17" t="s">
        <v>491</v>
      </c>
      <c r="F246" s="18">
        <v>88</v>
      </c>
      <c r="G246" s="18">
        <v>87</v>
      </c>
      <c r="H246" s="19">
        <v>45713.21</v>
      </c>
      <c r="I246" s="19">
        <v>19597</v>
      </c>
      <c r="J246" s="19">
        <v>0</v>
      </c>
      <c r="K246" s="19">
        <v>65310.21</v>
      </c>
      <c r="L246" s="19">
        <v>316.14999999999998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65310.21</v>
      </c>
      <c r="T246" s="19">
        <v>42082.2</v>
      </c>
      <c r="U246" s="19">
        <v>384.75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42466.95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19913.150000000001</v>
      </c>
      <c r="AW246" s="19">
        <v>42466.95</v>
      </c>
      <c r="AX246" s="20">
        <v>95</v>
      </c>
      <c r="AY246" s="20">
        <v>360</v>
      </c>
      <c r="AZ246" s="19">
        <v>259087.576</v>
      </c>
      <c r="BA246" s="19">
        <v>79200</v>
      </c>
      <c r="BB246" s="21">
        <v>90</v>
      </c>
      <c r="BC246" s="21">
        <v>74.216147727272698</v>
      </c>
      <c r="BD246" s="21">
        <v>10.1</v>
      </c>
      <c r="BE246" s="21"/>
      <c r="BF246" s="17" t="s">
        <v>75</v>
      </c>
      <c r="BG246" s="14"/>
      <c r="BH246" s="17" t="s">
        <v>255</v>
      </c>
      <c r="BI246" s="17" t="s">
        <v>256</v>
      </c>
      <c r="BJ246" s="17" t="s">
        <v>257</v>
      </c>
      <c r="BK246" s="17" t="s">
        <v>83</v>
      </c>
      <c r="BL246" s="15" t="s">
        <v>80</v>
      </c>
      <c r="BM246" s="21">
        <v>508300.41693122999</v>
      </c>
      <c r="BN246" s="15" t="s">
        <v>81</v>
      </c>
      <c r="BO246" s="21"/>
      <c r="BP246" s="22">
        <v>36973</v>
      </c>
      <c r="BQ246" s="22">
        <v>47930</v>
      </c>
      <c r="BR246" s="21">
        <v>24592.74</v>
      </c>
      <c r="BS246" s="21">
        <v>105.88</v>
      </c>
      <c r="BT246" s="21">
        <v>46.25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45047</v>
      </c>
      <c r="E247" s="8" t="s">
        <v>492</v>
      </c>
      <c r="F247" s="9">
        <v>0</v>
      </c>
      <c r="G247" s="9">
        <v>0</v>
      </c>
      <c r="H247" s="10">
        <v>41736.49</v>
      </c>
      <c r="I247" s="10">
        <v>0</v>
      </c>
      <c r="J247" s="10">
        <v>0</v>
      </c>
      <c r="K247" s="10">
        <v>41736.49</v>
      </c>
      <c r="L247" s="10">
        <v>349.62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41736.49</v>
      </c>
      <c r="T247" s="10">
        <v>0</v>
      </c>
      <c r="U247" s="10">
        <v>351.28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351.28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0.51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0.49596099999999999</v>
      </c>
      <c r="AT247" s="10">
        <v>0</v>
      </c>
      <c r="AU247" s="10">
        <f t="shared" si="3"/>
        <v>1.4039000000000024E-2</v>
      </c>
      <c r="AV247" s="10">
        <v>349.62</v>
      </c>
      <c r="AW247" s="10">
        <v>351.28</v>
      </c>
      <c r="AX247" s="11">
        <v>84</v>
      </c>
      <c r="AY247" s="11">
        <v>360</v>
      </c>
      <c r="AZ247" s="10">
        <v>259384.4</v>
      </c>
      <c r="BA247" s="10">
        <v>79200</v>
      </c>
      <c r="BB247" s="12">
        <v>90</v>
      </c>
      <c r="BC247" s="12">
        <v>47.4278295454545</v>
      </c>
      <c r="BD247" s="12">
        <v>10.1</v>
      </c>
      <c r="BE247" s="12"/>
      <c r="BF247" s="8" t="s">
        <v>75</v>
      </c>
      <c r="BG247" s="5"/>
      <c r="BH247" s="8" t="s">
        <v>255</v>
      </c>
      <c r="BI247" s="8" t="s">
        <v>256</v>
      </c>
      <c r="BJ247" s="8" t="s">
        <v>257</v>
      </c>
      <c r="BK247" s="8" t="s">
        <v>79</v>
      </c>
      <c r="BL247" s="6" t="s">
        <v>80</v>
      </c>
      <c r="BM247" s="12">
        <v>324829.38377086999</v>
      </c>
      <c r="BN247" s="6" t="s">
        <v>81</v>
      </c>
      <c r="BO247" s="12"/>
      <c r="BP247" s="13">
        <v>36980</v>
      </c>
      <c r="BQ247" s="13">
        <v>47937</v>
      </c>
      <c r="BR247" s="12">
        <v>248.97</v>
      </c>
      <c r="BS247" s="12">
        <v>105.88</v>
      </c>
      <c r="BT247" s="12">
        <v>46.19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45047</v>
      </c>
      <c r="E248" s="17" t="s">
        <v>493</v>
      </c>
      <c r="F248" s="18">
        <v>198</v>
      </c>
      <c r="G248" s="18">
        <v>197</v>
      </c>
      <c r="H248" s="19">
        <v>45713.21</v>
      </c>
      <c r="I248" s="19">
        <v>30416.55</v>
      </c>
      <c r="J248" s="19">
        <v>0</v>
      </c>
      <c r="K248" s="19">
        <v>76129.759999999995</v>
      </c>
      <c r="L248" s="19">
        <v>316.14999999999998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76129.759999999995</v>
      </c>
      <c r="T248" s="19">
        <v>108361.65</v>
      </c>
      <c r="U248" s="19">
        <v>384.75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108746.4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30732.7</v>
      </c>
      <c r="AW248" s="19">
        <v>108746.4</v>
      </c>
      <c r="AX248" s="20">
        <v>95</v>
      </c>
      <c r="AY248" s="20">
        <v>360</v>
      </c>
      <c r="AZ248" s="19">
        <v>259384.4</v>
      </c>
      <c r="BA248" s="19">
        <v>79200</v>
      </c>
      <c r="BB248" s="21">
        <v>90</v>
      </c>
      <c r="BC248" s="21">
        <v>86.511090909090896</v>
      </c>
      <c r="BD248" s="21">
        <v>10.1</v>
      </c>
      <c r="BE248" s="21"/>
      <c r="BF248" s="17" t="s">
        <v>75</v>
      </c>
      <c r="BG248" s="14"/>
      <c r="BH248" s="17" t="s">
        <v>255</v>
      </c>
      <c r="BI248" s="17" t="s">
        <v>256</v>
      </c>
      <c r="BJ248" s="17" t="s">
        <v>257</v>
      </c>
      <c r="BK248" s="17" t="s">
        <v>83</v>
      </c>
      <c r="BL248" s="15" t="s">
        <v>80</v>
      </c>
      <c r="BM248" s="21">
        <v>592507.49230288004</v>
      </c>
      <c r="BN248" s="15" t="s">
        <v>81</v>
      </c>
      <c r="BO248" s="21"/>
      <c r="BP248" s="22">
        <v>36980</v>
      </c>
      <c r="BQ248" s="22">
        <v>47937</v>
      </c>
      <c r="BR248" s="21">
        <v>51991.47</v>
      </c>
      <c r="BS248" s="21">
        <v>105.88</v>
      </c>
      <c r="BT248" s="21">
        <v>46.19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45047</v>
      </c>
      <c r="E249" s="8" t="s">
        <v>494</v>
      </c>
      <c r="F249" s="9">
        <v>177</v>
      </c>
      <c r="G249" s="9">
        <v>176</v>
      </c>
      <c r="H249" s="10">
        <v>41208.589999999997</v>
      </c>
      <c r="I249" s="10">
        <v>25340.41</v>
      </c>
      <c r="J249" s="10">
        <v>0</v>
      </c>
      <c r="K249" s="10">
        <v>66549</v>
      </c>
      <c r="L249" s="10">
        <v>276.18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66549</v>
      </c>
      <c r="T249" s="10">
        <v>84343.96</v>
      </c>
      <c r="U249" s="10">
        <v>346.84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84690.8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25616.59</v>
      </c>
      <c r="AW249" s="10">
        <v>84690.8</v>
      </c>
      <c r="AX249" s="11">
        <v>98</v>
      </c>
      <c r="AY249" s="11">
        <v>360</v>
      </c>
      <c r="AZ249" s="10">
        <v>261655.06400000001</v>
      </c>
      <c r="BA249" s="10">
        <v>70400</v>
      </c>
      <c r="BB249" s="12">
        <v>80</v>
      </c>
      <c r="BC249" s="12">
        <v>75.623863636363595</v>
      </c>
      <c r="BD249" s="12">
        <v>10.1</v>
      </c>
      <c r="BE249" s="12"/>
      <c r="BF249" s="8" t="s">
        <v>75</v>
      </c>
      <c r="BG249" s="5"/>
      <c r="BH249" s="8" t="s">
        <v>255</v>
      </c>
      <c r="BI249" s="8" t="s">
        <v>256</v>
      </c>
      <c r="BJ249" s="8" t="s">
        <v>257</v>
      </c>
      <c r="BK249" s="8" t="s">
        <v>83</v>
      </c>
      <c r="BL249" s="6" t="s">
        <v>80</v>
      </c>
      <c r="BM249" s="12">
        <v>517941.74978700001</v>
      </c>
      <c r="BN249" s="6" t="s">
        <v>81</v>
      </c>
      <c r="BO249" s="12"/>
      <c r="BP249" s="13">
        <v>37018</v>
      </c>
      <c r="BQ249" s="13">
        <v>47975</v>
      </c>
      <c r="BR249" s="12">
        <v>45671.72</v>
      </c>
      <c r="BS249" s="12">
        <v>105.8</v>
      </c>
      <c r="BT249" s="12">
        <v>45.79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45047</v>
      </c>
      <c r="E250" s="17" t="s">
        <v>495</v>
      </c>
      <c r="F250" s="18">
        <v>196</v>
      </c>
      <c r="G250" s="18">
        <v>195</v>
      </c>
      <c r="H250" s="19">
        <v>46336.34</v>
      </c>
      <c r="I250" s="19">
        <v>29793.279999999999</v>
      </c>
      <c r="J250" s="19">
        <v>0</v>
      </c>
      <c r="K250" s="19">
        <v>76129.62</v>
      </c>
      <c r="L250" s="19">
        <v>310.89999999999998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76129.62</v>
      </c>
      <c r="T250" s="19">
        <v>107325.45</v>
      </c>
      <c r="U250" s="19">
        <v>390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107715.45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0</v>
      </c>
      <c r="AV250" s="19">
        <v>30104.18</v>
      </c>
      <c r="AW250" s="19">
        <v>107715.45</v>
      </c>
      <c r="AX250" s="20">
        <v>97</v>
      </c>
      <c r="AY250" s="20">
        <v>360</v>
      </c>
      <c r="AZ250" s="19">
        <v>262229.96799999999</v>
      </c>
      <c r="BA250" s="19">
        <v>79200</v>
      </c>
      <c r="BB250" s="21">
        <v>90</v>
      </c>
      <c r="BC250" s="21">
        <v>86.510931818181803</v>
      </c>
      <c r="BD250" s="21">
        <v>10.1</v>
      </c>
      <c r="BE250" s="21"/>
      <c r="BF250" s="17" t="s">
        <v>75</v>
      </c>
      <c r="BG250" s="14"/>
      <c r="BH250" s="17" t="s">
        <v>255</v>
      </c>
      <c r="BI250" s="17" t="s">
        <v>256</v>
      </c>
      <c r="BJ250" s="17" t="s">
        <v>257</v>
      </c>
      <c r="BK250" s="17" t="s">
        <v>83</v>
      </c>
      <c r="BL250" s="15" t="s">
        <v>80</v>
      </c>
      <c r="BM250" s="21">
        <v>592506.40270205995</v>
      </c>
      <c r="BN250" s="15" t="s">
        <v>81</v>
      </c>
      <c r="BO250" s="21"/>
      <c r="BP250" s="22">
        <v>37036</v>
      </c>
      <c r="BQ250" s="22">
        <v>47993</v>
      </c>
      <c r="BR250" s="21">
        <v>51729</v>
      </c>
      <c r="BS250" s="21">
        <v>105.84</v>
      </c>
      <c r="BT250" s="21">
        <v>45.69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45047</v>
      </c>
      <c r="E251" s="8" t="s">
        <v>496</v>
      </c>
      <c r="F251" s="9">
        <v>65</v>
      </c>
      <c r="G251" s="9">
        <v>64</v>
      </c>
      <c r="H251" s="10">
        <v>41879.35</v>
      </c>
      <c r="I251" s="10">
        <v>13501.22</v>
      </c>
      <c r="J251" s="10">
        <v>0</v>
      </c>
      <c r="K251" s="10">
        <v>55380.57</v>
      </c>
      <c r="L251" s="10">
        <v>270.54000000000002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55380.57</v>
      </c>
      <c r="T251" s="10">
        <v>26995.09</v>
      </c>
      <c r="U251" s="10">
        <v>352.48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27347.57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13771.76</v>
      </c>
      <c r="AW251" s="10">
        <v>27347.57</v>
      </c>
      <c r="AX251" s="11">
        <v>101</v>
      </c>
      <c r="AY251" s="11">
        <v>360</v>
      </c>
      <c r="AZ251" s="10">
        <v>262956.408</v>
      </c>
      <c r="BA251" s="10">
        <v>70400</v>
      </c>
      <c r="BB251" s="12">
        <v>80</v>
      </c>
      <c r="BC251" s="12">
        <v>62.932465909090901</v>
      </c>
      <c r="BD251" s="12">
        <v>10.1</v>
      </c>
      <c r="BE251" s="12"/>
      <c r="BF251" s="8" t="s">
        <v>75</v>
      </c>
      <c r="BG251" s="5"/>
      <c r="BH251" s="8" t="s">
        <v>255</v>
      </c>
      <c r="BI251" s="8" t="s">
        <v>256</v>
      </c>
      <c r="BJ251" s="8" t="s">
        <v>257</v>
      </c>
      <c r="BK251" s="8" t="s">
        <v>83</v>
      </c>
      <c r="BL251" s="6" t="s">
        <v>80</v>
      </c>
      <c r="BM251" s="12">
        <v>431019.38917191001</v>
      </c>
      <c r="BN251" s="6" t="s">
        <v>81</v>
      </c>
      <c r="BO251" s="12"/>
      <c r="BP251" s="13">
        <v>37132</v>
      </c>
      <c r="BQ251" s="13">
        <v>48089</v>
      </c>
      <c r="BR251" s="12">
        <v>17865.72</v>
      </c>
      <c r="BS251" s="12">
        <v>111.25</v>
      </c>
      <c r="BT251" s="12">
        <v>45.56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45047</v>
      </c>
      <c r="E252" s="17" t="s">
        <v>497</v>
      </c>
      <c r="F252" s="18">
        <v>197</v>
      </c>
      <c r="G252" s="18">
        <v>196</v>
      </c>
      <c r="H252" s="19">
        <v>47254.8</v>
      </c>
      <c r="I252" s="19">
        <v>29110.59</v>
      </c>
      <c r="J252" s="19">
        <v>0</v>
      </c>
      <c r="K252" s="19">
        <v>76365.39</v>
      </c>
      <c r="L252" s="19">
        <v>303.17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76365.39</v>
      </c>
      <c r="T252" s="19">
        <v>108966.71</v>
      </c>
      <c r="U252" s="19">
        <v>397.73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109364.44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29413.759999999998</v>
      </c>
      <c r="AW252" s="19">
        <v>109364.44</v>
      </c>
      <c r="AX252" s="20">
        <v>100</v>
      </c>
      <c r="AY252" s="20">
        <v>360</v>
      </c>
      <c r="AZ252" s="19">
        <v>262956.408</v>
      </c>
      <c r="BA252" s="19">
        <v>79200</v>
      </c>
      <c r="BB252" s="21">
        <v>90</v>
      </c>
      <c r="BC252" s="21">
        <v>86.778852272727306</v>
      </c>
      <c r="BD252" s="21">
        <v>10.1</v>
      </c>
      <c r="BE252" s="21"/>
      <c r="BF252" s="17" t="s">
        <v>75</v>
      </c>
      <c r="BG252" s="14"/>
      <c r="BH252" s="17" t="s">
        <v>255</v>
      </c>
      <c r="BI252" s="17" t="s">
        <v>256</v>
      </c>
      <c r="BJ252" s="17" t="s">
        <v>257</v>
      </c>
      <c r="BK252" s="17" t="s">
        <v>83</v>
      </c>
      <c r="BL252" s="15" t="s">
        <v>80</v>
      </c>
      <c r="BM252" s="21">
        <v>594341.36831157003</v>
      </c>
      <c r="BN252" s="15" t="s">
        <v>81</v>
      </c>
      <c r="BO252" s="21"/>
      <c r="BP252" s="22">
        <v>37132</v>
      </c>
      <c r="BQ252" s="22">
        <v>48089</v>
      </c>
      <c r="BR252" s="21">
        <v>52285.1</v>
      </c>
      <c r="BS252" s="21">
        <v>105.78</v>
      </c>
      <c r="BT252" s="21">
        <v>45.56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45047</v>
      </c>
      <c r="E253" s="8" t="s">
        <v>498</v>
      </c>
      <c r="F253" s="9">
        <v>201</v>
      </c>
      <c r="G253" s="9">
        <v>200</v>
      </c>
      <c r="H253" s="10">
        <v>49869.57</v>
      </c>
      <c r="I253" s="10">
        <v>27208.77</v>
      </c>
      <c r="J253" s="10">
        <v>0</v>
      </c>
      <c r="K253" s="10">
        <v>77078.34</v>
      </c>
      <c r="L253" s="10">
        <v>281.16000000000003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77078.34</v>
      </c>
      <c r="T253" s="10">
        <v>113672.12</v>
      </c>
      <c r="U253" s="10">
        <v>419.74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114091.86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27489.93</v>
      </c>
      <c r="AW253" s="10">
        <v>114091.86</v>
      </c>
      <c r="AX253" s="11">
        <v>109</v>
      </c>
      <c r="AY253" s="11">
        <v>360</v>
      </c>
      <c r="AZ253" s="10">
        <v>274246.54399999999</v>
      </c>
      <c r="BA253" s="10">
        <v>79200</v>
      </c>
      <c r="BB253" s="12">
        <v>90</v>
      </c>
      <c r="BC253" s="12">
        <v>87.589022727272706</v>
      </c>
      <c r="BD253" s="12">
        <v>10.1</v>
      </c>
      <c r="BE253" s="12"/>
      <c r="BF253" s="8" t="s">
        <v>75</v>
      </c>
      <c r="BG253" s="5"/>
      <c r="BH253" s="8" t="s">
        <v>255</v>
      </c>
      <c r="BI253" s="8" t="s">
        <v>256</v>
      </c>
      <c r="BJ253" s="8" t="s">
        <v>257</v>
      </c>
      <c r="BK253" s="8" t="s">
        <v>83</v>
      </c>
      <c r="BL253" s="6" t="s">
        <v>80</v>
      </c>
      <c r="BM253" s="12">
        <v>599890.16048742004</v>
      </c>
      <c r="BN253" s="6" t="s">
        <v>81</v>
      </c>
      <c r="BO253" s="12"/>
      <c r="BP253" s="13">
        <v>37407</v>
      </c>
      <c r="BQ253" s="13">
        <v>48365</v>
      </c>
      <c r="BR253" s="12">
        <v>53219.93</v>
      </c>
      <c r="BS253" s="12">
        <v>105.62</v>
      </c>
      <c r="BT253" s="12">
        <v>45.64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45047</v>
      </c>
      <c r="E254" s="17" t="s">
        <v>499</v>
      </c>
      <c r="F254" s="18">
        <v>38</v>
      </c>
      <c r="G254" s="18">
        <v>37</v>
      </c>
      <c r="H254" s="19">
        <v>36226.94</v>
      </c>
      <c r="I254" s="19">
        <v>10308.9</v>
      </c>
      <c r="J254" s="19">
        <v>0</v>
      </c>
      <c r="K254" s="19">
        <v>46535.839999999997</v>
      </c>
      <c r="L254" s="19">
        <v>318.11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46535.839999999997</v>
      </c>
      <c r="T254" s="19">
        <v>13365.86</v>
      </c>
      <c r="U254" s="19">
        <v>304.91000000000003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13670.77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0</v>
      </c>
      <c r="AV254" s="19">
        <v>10627.01</v>
      </c>
      <c r="AW254" s="19">
        <v>13670.77</v>
      </c>
      <c r="AX254" s="20">
        <v>81</v>
      </c>
      <c r="AY254" s="20">
        <v>360</v>
      </c>
      <c r="AZ254" s="19">
        <v>262948.92800000001</v>
      </c>
      <c r="BA254" s="19">
        <v>70400</v>
      </c>
      <c r="BB254" s="21">
        <v>80</v>
      </c>
      <c r="BC254" s="21">
        <v>52.881636363636403</v>
      </c>
      <c r="BD254" s="21">
        <v>10.1</v>
      </c>
      <c r="BE254" s="21"/>
      <c r="BF254" s="17" t="s">
        <v>75</v>
      </c>
      <c r="BG254" s="14"/>
      <c r="BH254" s="17" t="s">
        <v>255</v>
      </c>
      <c r="BI254" s="17" t="s">
        <v>256</v>
      </c>
      <c r="BJ254" s="17" t="s">
        <v>257</v>
      </c>
      <c r="BK254" s="17" t="s">
        <v>83</v>
      </c>
      <c r="BL254" s="15" t="s">
        <v>80</v>
      </c>
      <c r="BM254" s="21">
        <v>362182.06730991998</v>
      </c>
      <c r="BN254" s="15" t="s">
        <v>81</v>
      </c>
      <c r="BO254" s="21"/>
      <c r="BP254" s="22">
        <v>37071</v>
      </c>
      <c r="BQ254" s="22">
        <v>48028</v>
      </c>
      <c r="BR254" s="21">
        <v>9811.08</v>
      </c>
      <c r="BS254" s="21">
        <v>105.78</v>
      </c>
      <c r="BT254" s="21">
        <v>45.56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45047</v>
      </c>
      <c r="E255" s="8" t="s">
        <v>500</v>
      </c>
      <c r="F255" s="9">
        <v>196</v>
      </c>
      <c r="G255" s="9">
        <v>195</v>
      </c>
      <c r="H255" s="10">
        <v>46336.34</v>
      </c>
      <c r="I255" s="10">
        <v>29793.279999999999</v>
      </c>
      <c r="J255" s="10">
        <v>0</v>
      </c>
      <c r="K255" s="10">
        <v>76129.62</v>
      </c>
      <c r="L255" s="10">
        <v>310.89999999999998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76129.62</v>
      </c>
      <c r="T255" s="10">
        <v>107583.12</v>
      </c>
      <c r="U255" s="10">
        <v>390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107973.12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30104.18</v>
      </c>
      <c r="AW255" s="10">
        <v>107973.12</v>
      </c>
      <c r="AX255" s="11">
        <v>97</v>
      </c>
      <c r="AY255" s="11">
        <v>360</v>
      </c>
      <c r="AZ255" s="10">
        <v>261865.38399999999</v>
      </c>
      <c r="BA255" s="10">
        <v>79200</v>
      </c>
      <c r="BB255" s="12">
        <v>90</v>
      </c>
      <c r="BC255" s="12">
        <v>86.510931818181803</v>
      </c>
      <c r="BD255" s="12">
        <v>10.1</v>
      </c>
      <c r="BE255" s="12"/>
      <c r="BF255" s="8" t="s">
        <v>75</v>
      </c>
      <c r="BG255" s="5"/>
      <c r="BH255" s="8" t="s">
        <v>255</v>
      </c>
      <c r="BI255" s="8" t="s">
        <v>256</v>
      </c>
      <c r="BJ255" s="8" t="s">
        <v>257</v>
      </c>
      <c r="BK255" s="8" t="s">
        <v>83</v>
      </c>
      <c r="BL255" s="6" t="s">
        <v>80</v>
      </c>
      <c r="BM255" s="12">
        <v>592506.40270205995</v>
      </c>
      <c r="BN255" s="6" t="s">
        <v>81</v>
      </c>
      <c r="BO255" s="12"/>
      <c r="BP255" s="13">
        <v>37025</v>
      </c>
      <c r="BQ255" s="13">
        <v>47982</v>
      </c>
      <c r="BR255" s="12">
        <v>51844.98</v>
      </c>
      <c r="BS255" s="12">
        <v>105.84</v>
      </c>
      <c r="BT255" s="12">
        <v>45.75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45047</v>
      </c>
      <c r="E256" s="17" t="s">
        <v>501</v>
      </c>
      <c r="F256" s="18">
        <v>0</v>
      </c>
      <c r="G256" s="18">
        <v>0</v>
      </c>
      <c r="H256" s="19">
        <v>34928.28</v>
      </c>
      <c r="I256" s="19">
        <v>0</v>
      </c>
      <c r="J256" s="19">
        <v>0</v>
      </c>
      <c r="K256" s="19">
        <v>34928.28</v>
      </c>
      <c r="L256" s="19">
        <v>251.16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34928.28</v>
      </c>
      <c r="T256" s="19">
        <v>0</v>
      </c>
      <c r="U256" s="19">
        <v>293.98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293.98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0.2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0.19658600000000001</v>
      </c>
      <c r="AT256" s="19">
        <v>0</v>
      </c>
      <c r="AU256" s="19">
        <f t="shared" si="3"/>
        <v>3.4140000000000004E-3</v>
      </c>
      <c r="AV256" s="19">
        <v>251.16</v>
      </c>
      <c r="AW256" s="19">
        <v>293.98</v>
      </c>
      <c r="AX256" s="20">
        <v>97</v>
      </c>
      <c r="AY256" s="20">
        <v>360</v>
      </c>
      <c r="AZ256" s="19">
        <v>262249.32799999998</v>
      </c>
      <c r="BA256" s="19">
        <v>61600</v>
      </c>
      <c r="BB256" s="21">
        <v>70</v>
      </c>
      <c r="BC256" s="21">
        <v>39.691227272727303</v>
      </c>
      <c r="BD256" s="21">
        <v>10.1</v>
      </c>
      <c r="BE256" s="21"/>
      <c r="BF256" s="17" t="s">
        <v>75</v>
      </c>
      <c r="BG256" s="14"/>
      <c r="BH256" s="17" t="s">
        <v>255</v>
      </c>
      <c r="BI256" s="17" t="s">
        <v>256</v>
      </c>
      <c r="BJ256" s="17" t="s">
        <v>257</v>
      </c>
      <c r="BK256" s="17" t="s">
        <v>79</v>
      </c>
      <c r="BL256" s="15" t="s">
        <v>80</v>
      </c>
      <c r="BM256" s="21">
        <v>271842.01806564</v>
      </c>
      <c r="BN256" s="15" t="s">
        <v>81</v>
      </c>
      <c r="BO256" s="21"/>
      <c r="BP256" s="22">
        <v>37041</v>
      </c>
      <c r="BQ256" s="22">
        <v>47998</v>
      </c>
      <c r="BR256" s="21">
        <v>232.16</v>
      </c>
      <c r="BS256" s="21">
        <v>105.76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45047</v>
      </c>
      <c r="E257" s="8" t="s">
        <v>502</v>
      </c>
      <c r="F257" s="9">
        <v>0</v>
      </c>
      <c r="G257" s="9">
        <v>1</v>
      </c>
      <c r="H257" s="10">
        <v>46587.58</v>
      </c>
      <c r="I257" s="10">
        <v>609.86</v>
      </c>
      <c r="J257" s="10">
        <v>0</v>
      </c>
      <c r="K257" s="10">
        <v>47197.440000000002</v>
      </c>
      <c r="L257" s="10">
        <v>308.79000000000002</v>
      </c>
      <c r="M257" s="10">
        <v>0</v>
      </c>
      <c r="N257" s="10">
        <v>0</v>
      </c>
      <c r="O257" s="10">
        <v>609.86</v>
      </c>
      <c r="P257" s="10">
        <v>308.79000000000002</v>
      </c>
      <c r="Q257" s="10">
        <v>0</v>
      </c>
      <c r="R257" s="10">
        <v>0</v>
      </c>
      <c r="S257" s="10">
        <v>46278.79</v>
      </c>
      <c r="T257" s="10">
        <v>791.94</v>
      </c>
      <c r="U257" s="10">
        <v>392.11</v>
      </c>
      <c r="V257" s="10">
        <v>0</v>
      </c>
      <c r="W257" s="10">
        <v>791.94</v>
      </c>
      <c r="X257" s="10">
        <v>392.11</v>
      </c>
      <c r="Y257" s="10">
        <v>0</v>
      </c>
      <c r="Z257" s="10">
        <v>0</v>
      </c>
      <c r="AA257" s="10">
        <v>0</v>
      </c>
      <c r="AB257" s="10">
        <v>105.82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94.15</v>
      </c>
      <c r="AI257" s="10">
        <v>49.35</v>
      </c>
      <c r="AJ257" s="10">
        <v>211.64</v>
      </c>
      <c r="AK257" s="10">
        <v>0</v>
      </c>
      <c r="AL257" s="10">
        <v>0</v>
      </c>
      <c r="AM257" s="10">
        <v>45.65</v>
      </c>
      <c r="AN257" s="10">
        <v>0</v>
      </c>
      <c r="AO257" s="10">
        <v>188.3</v>
      </c>
      <c r="AP257" s="10">
        <v>98.6</v>
      </c>
      <c r="AQ257" s="10">
        <v>5.8000000000000003E-2</v>
      </c>
      <c r="AR257" s="10">
        <v>0</v>
      </c>
      <c r="AS257" s="10">
        <v>0</v>
      </c>
      <c r="AT257" s="10">
        <v>0</v>
      </c>
      <c r="AU257" s="10">
        <f t="shared" si="3"/>
        <v>2896.268</v>
      </c>
      <c r="AV257" s="10">
        <v>0</v>
      </c>
      <c r="AW257" s="10">
        <v>0</v>
      </c>
      <c r="AX257" s="11">
        <v>98</v>
      </c>
      <c r="AY257" s="11">
        <v>360</v>
      </c>
      <c r="AZ257" s="10">
        <v>262485.78399999999</v>
      </c>
      <c r="BA257" s="10">
        <v>79200</v>
      </c>
      <c r="BB257" s="12">
        <v>90</v>
      </c>
      <c r="BC257" s="12">
        <v>52.589534090909098</v>
      </c>
      <c r="BD257" s="12">
        <v>10.1</v>
      </c>
      <c r="BE257" s="12"/>
      <c r="BF257" s="8" t="s">
        <v>75</v>
      </c>
      <c r="BG257" s="5"/>
      <c r="BH257" s="8" t="s">
        <v>255</v>
      </c>
      <c r="BI257" s="8" t="s">
        <v>256</v>
      </c>
      <c r="BJ257" s="8" t="s">
        <v>257</v>
      </c>
      <c r="BK257" s="8" t="s">
        <v>79</v>
      </c>
      <c r="BL257" s="6" t="s">
        <v>80</v>
      </c>
      <c r="BM257" s="12">
        <v>360181.48237576999</v>
      </c>
      <c r="BN257" s="6" t="s">
        <v>81</v>
      </c>
      <c r="BO257" s="12"/>
      <c r="BP257" s="13">
        <v>37057</v>
      </c>
      <c r="BQ257" s="13">
        <v>48014</v>
      </c>
      <c r="BR257" s="12">
        <v>0</v>
      </c>
      <c r="BS257" s="12">
        <v>105.82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45047</v>
      </c>
      <c r="E258" s="17" t="s">
        <v>503</v>
      </c>
      <c r="F258" s="18">
        <v>163</v>
      </c>
      <c r="G258" s="18">
        <v>162</v>
      </c>
      <c r="H258" s="19">
        <v>46644.74</v>
      </c>
      <c r="I258" s="19">
        <v>27286.78</v>
      </c>
      <c r="J258" s="19">
        <v>0</v>
      </c>
      <c r="K258" s="19">
        <v>73931.520000000004</v>
      </c>
      <c r="L258" s="19">
        <v>308.31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73931.520000000004</v>
      </c>
      <c r="T258" s="19">
        <v>86457.79</v>
      </c>
      <c r="U258" s="19">
        <v>392.59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86850.38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f t="shared" si="3"/>
        <v>0</v>
      </c>
      <c r="AV258" s="19">
        <v>27595.09</v>
      </c>
      <c r="AW258" s="19">
        <v>86850.38</v>
      </c>
      <c r="AX258" s="20">
        <v>98</v>
      </c>
      <c r="AY258" s="20">
        <v>360</v>
      </c>
      <c r="AZ258" s="19">
        <v>262485.78399999999</v>
      </c>
      <c r="BA258" s="19">
        <v>79200</v>
      </c>
      <c r="BB258" s="21">
        <v>90</v>
      </c>
      <c r="BC258" s="21">
        <v>84.013090909090906</v>
      </c>
      <c r="BD258" s="21">
        <v>10.1</v>
      </c>
      <c r="BE258" s="21"/>
      <c r="BF258" s="17" t="s">
        <v>75</v>
      </c>
      <c r="BG258" s="14"/>
      <c r="BH258" s="17" t="s">
        <v>255</v>
      </c>
      <c r="BI258" s="17" t="s">
        <v>256</v>
      </c>
      <c r="BJ258" s="17" t="s">
        <v>257</v>
      </c>
      <c r="BK258" s="17" t="s">
        <v>83</v>
      </c>
      <c r="BL258" s="15" t="s">
        <v>80</v>
      </c>
      <c r="BM258" s="21">
        <v>575398.89154175995</v>
      </c>
      <c r="BN258" s="15" t="s">
        <v>81</v>
      </c>
      <c r="BO258" s="21"/>
      <c r="BP258" s="22">
        <v>37057</v>
      </c>
      <c r="BQ258" s="22">
        <v>48014</v>
      </c>
      <c r="BR258" s="21">
        <v>43623.67</v>
      </c>
      <c r="BS258" s="21">
        <v>105.82</v>
      </c>
      <c r="BT258" s="21">
        <v>39.15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45047</v>
      </c>
      <c r="E259" s="8" t="s">
        <v>504</v>
      </c>
      <c r="F259" s="9">
        <v>182</v>
      </c>
      <c r="G259" s="9">
        <v>181</v>
      </c>
      <c r="H259" s="10">
        <v>46644.74</v>
      </c>
      <c r="I259" s="10">
        <v>28662.33</v>
      </c>
      <c r="J259" s="10">
        <v>0</v>
      </c>
      <c r="K259" s="10">
        <v>75307.070000000007</v>
      </c>
      <c r="L259" s="10">
        <v>308.31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75307.070000000007</v>
      </c>
      <c r="T259" s="10">
        <v>98901.46</v>
      </c>
      <c r="U259" s="10">
        <v>392.59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99294.05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SUM(AB259:AR259,W259:Y259,O259:R259)-J259-AS259-AT259</f>
        <v>0</v>
      </c>
      <c r="AV259" s="10">
        <v>28970.639999999999</v>
      </c>
      <c r="AW259" s="10">
        <v>99294.05</v>
      </c>
      <c r="AX259" s="11">
        <v>98</v>
      </c>
      <c r="AY259" s="11">
        <v>360</v>
      </c>
      <c r="AZ259" s="10">
        <v>262485.78399999999</v>
      </c>
      <c r="BA259" s="10">
        <v>79200</v>
      </c>
      <c r="BB259" s="12">
        <v>90</v>
      </c>
      <c r="BC259" s="12">
        <v>85.576215909090905</v>
      </c>
      <c r="BD259" s="12">
        <v>10.1</v>
      </c>
      <c r="BE259" s="12"/>
      <c r="BF259" s="8" t="s">
        <v>75</v>
      </c>
      <c r="BG259" s="5"/>
      <c r="BH259" s="8" t="s">
        <v>255</v>
      </c>
      <c r="BI259" s="8" t="s">
        <v>256</v>
      </c>
      <c r="BJ259" s="8" t="s">
        <v>257</v>
      </c>
      <c r="BK259" s="8" t="s">
        <v>83</v>
      </c>
      <c r="BL259" s="6" t="s">
        <v>80</v>
      </c>
      <c r="BM259" s="12">
        <v>586104.60874140996</v>
      </c>
      <c r="BN259" s="6" t="s">
        <v>81</v>
      </c>
      <c r="BO259" s="12"/>
      <c r="BP259" s="13">
        <v>37057</v>
      </c>
      <c r="BQ259" s="13">
        <v>48014</v>
      </c>
      <c r="BR259" s="12">
        <v>48602.400000000001</v>
      </c>
      <c r="BS259" s="12">
        <v>105.82</v>
      </c>
      <c r="BT259" s="12">
        <v>45.65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45047</v>
      </c>
      <c r="E260" s="17" t="s">
        <v>505</v>
      </c>
      <c r="F260" s="18">
        <v>195</v>
      </c>
      <c r="G260" s="18">
        <v>194</v>
      </c>
      <c r="H260" s="19">
        <v>46644.74</v>
      </c>
      <c r="I260" s="19">
        <v>29484.9</v>
      </c>
      <c r="J260" s="19">
        <v>0</v>
      </c>
      <c r="K260" s="19">
        <v>76129.64</v>
      </c>
      <c r="L260" s="19">
        <v>308.31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76129.64</v>
      </c>
      <c r="T260" s="19">
        <v>107190.59</v>
      </c>
      <c r="U260" s="19">
        <v>392.59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107583.18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0</v>
      </c>
      <c r="AV260" s="19">
        <v>29793.21</v>
      </c>
      <c r="AW260" s="19">
        <v>107583.18</v>
      </c>
      <c r="AX260" s="20">
        <v>98</v>
      </c>
      <c r="AY260" s="20">
        <v>360</v>
      </c>
      <c r="AZ260" s="19">
        <v>262485.78399999999</v>
      </c>
      <c r="BA260" s="19">
        <v>79200</v>
      </c>
      <c r="BB260" s="21">
        <v>90</v>
      </c>
      <c r="BC260" s="21">
        <v>86.510954545454496</v>
      </c>
      <c r="BD260" s="21">
        <v>10.1</v>
      </c>
      <c r="BE260" s="21"/>
      <c r="BF260" s="17" t="s">
        <v>75</v>
      </c>
      <c r="BG260" s="14"/>
      <c r="BH260" s="17" t="s">
        <v>255</v>
      </c>
      <c r="BI260" s="17" t="s">
        <v>256</v>
      </c>
      <c r="BJ260" s="17" t="s">
        <v>257</v>
      </c>
      <c r="BK260" s="17" t="s">
        <v>83</v>
      </c>
      <c r="BL260" s="15" t="s">
        <v>80</v>
      </c>
      <c r="BM260" s="21">
        <v>592506.55835932004</v>
      </c>
      <c r="BN260" s="15" t="s">
        <v>81</v>
      </c>
      <c r="BO260" s="21"/>
      <c r="BP260" s="22">
        <v>37057</v>
      </c>
      <c r="BQ260" s="22">
        <v>48014</v>
      </c>
      <c r="BR260" s="21">
        <v>51756.78</v>
      </c>
      <c r="BS260" s="21">
        <v>105.82</v>
      </c>
      <c r="BT260" s="21">
        <v>45.65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45047</v>
      </c>
      <c r="E261" s="8" t="s">
        <v>506</v>
      </c>
      <c r="F261" s="9">
        <v>0</v>
      </c>
      <c r="G261" s="9">
        <v>0</v>
      </c>
      <c r="H261" s="10">
        <v>31235.5</v>
      </c>
      <c r="I261" s="10">
        <v>0</v>
      </c>
      <c r="J261" s="10">
        <v>0</v>
      </c>
      <c r="K261" s="10">
        <v>31235.5</v>
      </c>
      <c r="L261" s="10">
        <v>321.2</v>
      </c>
      <c r="M261" s="10">
        <v>0</v>
      </c>
      <c r="N261" s="10">
        <v>0</v>
      </c>
      <c r="O261" s="10">
        <v>0</v>
      </c>
      <c r="P261" s="10">
        <v>321.2</v>
      </c>
      <c r="Q261" s="10">
        <v>2.3199999999999998</v>
      </c>
      <c r="R261" s="10">
        <v>0</v>
      </c>
      <c r="S261" s="10">
        <v>30911.98</v>
      </c>
      <c r="T261" s="10">
        <v>0</v>
      </c>
      <c r="U261" s="10">
        <v>262.88</v>
      </c>
      <c r="V261" s="10">
        <v>0</v>
      </c>
      <c r="W261" s="10">
        <v>0</v>
      </c>
      <c r="X261" s="10">
        <v>262.88</v>
      </c>
      <c r="Y261" s="10">
        <v>0</v>
      </c>
      <c r="Z261" s="10">
        <v>0</v>
      </c>
      <c r="AA261" s="10">
        <v>0</v>
      </c>
      <c r="AB261" s="10">
        <v>105.75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78.55</v>
      </c>
      <c r="AI261" s="10">
        <v>24.43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11.670999999999999</v>
      </c>
      <c r="AR261" s="10">
        <v>0</v>
      </c>
      <c r="AS261" s="10">
        <v>0</v>
      </c>
      <c r="AT261" s="10">
        <v>0</v>
      </c>
      <c r="AU261" s="10">
        <f t="shared" si="4"/>
        <v>806.80100000000004</v>
      </c>
      <c r="AV261" s="10">
        <v>0</v>
      </c>
      <c r="AW261" s="10">
        <v>0</v>
      </c>
      <c r="AX261" s="11">
        <v>99</v>
      </c>
      <c r="AY261" s="11">
        <v>360</v>
      </c>
      <c r="AZ261" s="10">
        <v>263005.07199999999</v>
      </c>
      <c r="BA261" s="10">
        <v>66000</v>
      </c>
      <c r="BB261" s="12">
        <v>75</v>
      </c>
      <c r="BC261" s="12">
        <v>35.127249999999997</v>
      </c>
      <c r="BD261" s="12">
        <v>10.1</v>
      </c>
      <c r="BE261" s="12"/>
      <c r="BF261" s="8" t="s">
        <v>75</v>
      </c>
      <c r="BG261" s="5"/>
      <c r="BH261" s="8" t="s">
        <v>255</v>
      </c>
      <c r="BI261" s="8" t="s">
        <v>256</v>
      </c>
      <c r="BJ261" s="8" t="s">
        <v>257</v>
      </c>
      <c r="BK261" s="8" t="s">
        <v>79</v>
      </c>
      <c r="BL261" s="6" t="s">
        <v>80</v>
      </c>
      <c r="BM261" s="12">
        <v>240583.70539874001</v>
      </c>
      <c r="BN261" s="6" t="s">
        <v>81</v>
      </c>
      <c r="BO261" s="12"/>
      <c r="BP261" s="13">
        <v>37074</v>
      </c>
      <c r="BQ261" s="13">
        <v>48031</v>
      </c>
      <c r="BR261" s="12">
        <v>0</v>
      </c>
      <c r="BS261" s="12">
        <v>105.75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45047</v>
      </c>
      <c r="E262" s="17" t="s">
        <v>507</v>
      </c>
      <c r="F262" s="18">
        <v>134</v>
      </c>
      <c r="G262" s="18">
        <v>133</v>
      </c>
      <c r="H262" s="19">
        <v>41782.400000000001</v>
      </c>
      <c r="I262" s="19">
        <v>17508.38</v>
      </c>
      <c r="J262" s="19">
        <v>0</v>
      </c>
      <c r="K262" s="19">
        <v>59290.78</v>
      </c>
      <c r="L262" s="19">
        <v>220.4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59290.78</v>
      </c>
      <c r="T262" s="19">
        <v>60081.64</v>
      </c>
      <c r="U262" s="19">
        <v>358.63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60440.27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f t="shared" si="4"/>
        <v>0</v>
      </c>
      <c r="AV262" s="19">
        <v>17728.78</v>
      </c>
      <c r="AW262" s="19">
        <v>60440.27</v>
      </c>
      <c r="AX262" s="20">
        <v>114</v>
      </c>
      <c r="AY262" s="20">
        <v>360</v>
      </c>
      <c r="AZ262" s="19">
        <v>225942.86</v>
      </c>
      <c r="BA262" s="19">
        <v>64350</v>
      </c>
      <c r="BB262" s="21">
        <v>90</v>
      </c>
      <c r="BC262" s="21">
        <v>82.924167832167797</v>
      </c>
      <c r="BD262" s="21">
        <v>10.3</v>
      </c>
      <c r="BE262" s="21"/>
      <c r="BF262" s="17" t="s">
        <v>75</v>
      </c>
      <c r="BG262" s="14"/>
      <c r="BH262" s="17" t="s">
        <v>255</v>
      </c>
      <c r="BI262" s="17" t="s">
        <v>265</v>
      </c>
      <c r="BJ262" s="17" t="s">
        <v>266</v>
      </c>
      <c r="BK262" s="17" t="s">
        <v>83</v>
      </c>
      <c r="BL262" s="15" t="s">
        <v>80</v>
      </c>
      <c r="BM262" s="21">
        <v>461452.01790313999</v>
      </c>
      <c r="BN262" s="15" t="s">
        <v>81</v>
      </c>
      <c r="BO262" s="21"/>
      <c r="BP262" s="22">
        <v>37518</v>
      </c>
      <c r="BQ262" s="22">
        <v>48476</v>
      </c>
      <c r="BR262" s="21">
        <v>33745.040000000001</v>
      </c>
      <c r="BS262" s="21">
        <v>133.71</v>
      </c>
      <c r="BT262" s="21">
        <v>45.01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45047</v>
      </c>
      <c r="E263" s="8" t="s">
        <v>508</v>
      </c>
      <c r="F263" s="9">
        <v>1</v>
      </c>
      <c r="G263" s="9">
        <v>0</v>
      </c>
      <c r="H263" s="10">
        <v>54774.07</v>
      </c>
      <c r="I263" s="10">
        <v>370.56</v>
      </c>
      <c r="J263" s="10">
        <v>0</v>
      </c>
      <c r="K263" s="10">
        <v>55144.63</v>
      </c>
      <c r="L263" s="10">
        <v>373.71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55144.63</v>
      </c>
      <c r="T263" s="10">
        <v>468.73</v>
      </c>
      <c r="U263" s="10">
        <v>465.58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934.31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0</v>
      </c>
      <c r="AV263" s="10">
        <v>744.27</v>
      </c>
      <c r="AW263" s="10">
        <v>934.31</v>
      </c>
      <c r="AX263" s="11">
        <v>96</v>
      </c>
      <c r="AY263" s="11">
        <v>360</v>
      </c>
      <c r="AZ263" s="10">
        <v>314391.28049999999</v>
      </c>
      <c r="BA263" s="10">
        <v>94050</v>
      </c>
      <c r="BB263" s="12">
        <v>90</v>
      </c>
      <c r="BC263" s="12">
        <v>52.769980861244001</v>
      </c>
      <c r="BD263" s="12">
        <v>10.199999999999999</v>
      </c>
      <c r="BE263" s="12"/>
      <c r="BF263" s="8" t="s">
        <v>75</v>
      </c>
      <c r="BG263" s="5"/>
      <c r="BH263" s="8" t="s">
        <v>142</v>
      </c>
      <c r="BI263" s="8" t="s">
        <v>143</v>
      </c>
      <c r="BJ263" s="8" t="s">
        <v>509</v>
      </c>
      <c r="BK263" s="8" t="s">
        <v>113</v>
      </c>
      <c r="BL263" s="6" t="s">
        <v>80</v>
      </c>
      <c r="BM263" s="12">
        <v>429183.10047568998</v>
      </c>
      <c r="BN263" s="6" t="s">
        <v>81</v>
      </c>
      <c r="BO263" s="12"/>
      <c r="BP263" s="13">
        <v>37161</v>
      </c>
      <c r="BQ263" s="13">
        <v>48118</v>
      </c>
      <c r="BR263" s="12">
        <v>684.08</v>
      </c>
      <c r="BS263" s="12">
        <v>121.52</v>
      </c>
      <c r="BT263" s="12">
        <v>69.28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45047</v>
      </c>
      <c r="E264" s="17" t="s">
        <v>510</v>
      </c>
      <c r="F264" s="18">
        <v>86</v>
      </c>
      <c r="G264" s="18">
        <v>86</v>
      </c>
      <c r="H264" s="19">
        <v>31429.17</v>
      </c>
      <c r="I264" s="19">
        <v>12713.31</v>
      </c>
      <c r="J264" s="19">
        <v>0</v>
      </c>
      <c r="K264" s="19">
        <v>44142.48</v>
      </c>
      <c r="L264" s="19">
        <v>203.4</v>
      </c>
      <c r="M264" s="19">
        <v>0</v>
      </c>
      <c r="N264" s="19">
        <v>0</v>
      </c>
      <c r="O264" s="19">
        <v>101.69</v>
      </c>
      <c r="P264" s="19">
        <v>0</v>
      </c>
      <c r="Q264" s="19">
        <v>0</v>
      </c>
      <c r="R264" s="19">
        <v>0</v>
      </c>
      <c r="S264" s="19">
        <v>44040.79</v>
      </c>
      <c r="T264" s="19">
        <v>26784.79</v>
      </c>
      <c r="U264" s="19">
        <v>251.43</v>
      </c>
      <c r="V264" s="19">
        <v>0</v>
      </c>
      <c r="W264" s="19">
        <v>300.02999999999997</v>
      </c>
      <c r="X264" s="19">
        <v>0</v>
      </c>
      <c r="Y264" s="19">
        <v>0</v>
      </c>
      <c r="Z264" s="19">
        <v>0</v>
      </c>
      <c r="AA264" s="19">
        <v>26736.19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91.68</v>
      </c>
      <c r="AK264" s="19">
        <v>0</v>
      </c>
      <c r="AL264" s="19">
        <v>25</v>
      </c>
      <c r="AM264" s="19">
        <v>17.739999999999998</v>
      </c>
      <c r="AN264" s="19">
        <v>0</v>
      </c>
      <c r="AO264" s="19">
        <v>66.53</v>
      </c>
      <c r="AP264" s="19">
        <v>33.630000000000003</v>
      </c>
      <c r="AQ264" s="19">
        <v>0</v>
      </c>
      <c r="AR264" s="19">
        <v>0</v>
      </c>
      <c r="AS264" s="19">
        <v>1.2849999999999999E-3</v>
      </c>
      <c r="AT264" s="19">
        <v>0</v>
      </c>
      <c r="AU264" s="19">
        <f t="shared" si="4"/>
        <v>636.2987149999999</v>
      </c>
      <c r="AV264" s="19">
        <v>12815.02</v>
      </c>
      <c r="AW264" s="19">
        <v>26736.19</v>
      </c>
      <c r="AX264" s="20">
        <v>101</v>
      </c>
      <c r="AY264" s="20">
        <v>360</v>
      </c>
      <c r="AZ264" s="19">
        <v>214394.609</v>
      </c>
      <c r="BA264" s="19">
        <v>53625</v>
      </c>
      <c r="BB264" s="21">
        <v>75</v>
      </c>
      <c r="BC264" s="21">
        <v>61.595510489510502</v>
      </c>
      <c r="BD264" s="21">
        <v>9.6</v>
      </c>
      <c r="BE264" s="21"/>
      <c r="BF264" s="17" t="s">
        <v>75</v>
      </c>
      <c r="BG264" s="14"/>
      <c r="BH264" s="17" t="s">
        <v>255</v>
      </c>
      <c r="BI264" s="17" t="s">
        <v>256</v>
      </c>
      <c r="BJ264" s="17" t="s">
        <v>257</v>
      </c>
      <c r="BK264" s="17" t="s">
        <v>83</v>
      </c>
      <c r="BL264" s="15" t="s">
        <v>80</v>
      </c>
      <c r="BM264" s="21">
        <v>342763.43498177</v>
      </c>
      <c r="BN264" s="15" t="s">
        <v>81</v>
      </c>
      <c r="BO264" s="21"/>
      <c r="BP264" s="22">
        <v>37148</v>
      </c>
      <c r="BQ264" s="22">
        <v>48105</v>
      </c>
      <c r="BR264" s="21">
        <v>20909.3</v>
      </c>
      <c r="BS264" s="21">
        <v>91.68</v>
      </c>
      <c r="BT264" s="21">
        <v>68.72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45047</v>
      </c>
      <c r="E265" s="8" t="s">
        <v>511</v>
      </c>
      <c r="F265" s="9">
        <v>0</v>
      </c>
      <c r="G265" s="9">
        <v>0</v>
      </c>
      <c r="H265" s="10">
        <v>24831.119999999999</v>
      </c>
      <c r="I265" s="10">
        <v>0</v>
      </c>
      <c r="J265" s="10">
        <v>0</v>
      </c>
      <c r="K265" s="10">
        <v>24831.119999999999</v>
      </c>
      <c r="L265" s="10">
        <v>165.29</v>
      </c>
      <c r="M265" s="10">
        <v>0</v>
      </c>
      <c r="N265" s="10">
        <v>0</v>
      </c>
      <c r="O265" s="10">
        <v>0</v>
      </c>
      <c r="P265" s="10">
        <v>165.29</v>
      </c>
      <c r="Q265" s="10">
        <v>9.91</v>
      </c>
      <c r="R265" s="10">
        <v>0</v>
      </c>
      <c r="S265" s="10">
        <v>24655.919999999998</v>
      </c>
      <c r="T265" s="10">
        <v>0</v>
      </c>
      <c r="U265" s="10">
        <v>198.57</v>
      </c>
      <c r="V265" s="10">
        <v>0</v>
      </c>
      <c r="W265" s="10">
        <v>0</v>
      </c>
      <c r="X265" s="10">
        <v>198.57</v>
      </c>
      <c r="Y265" s="10">
        <v>0</v>
      </c>
      <c r="Z265" s="10">
        <v>0</v>
      </c>
      <c r="AA265" s="10">
        <v>0</v>
      </c>
      <c r="AB265" s="10">
        <v>98.33</v>
      </c>
      <c r="AC265" s="10">
        <v>0</v>
      </c>
      <c r="AD265" s="10">
        <v>25</v>
      </c>
      <c r="AE265" s="10">
        <v>0</v>
      </c>
      <c r="AF265" s="10">
        <v>0</v>
      </c>
      <c r="AG265" s="10">
        <v>0</v>
      </c>
      <c r="AH265" s="10">
        <v>56.52</v>
      </c>
      <c r="AI265" s="10">
        <v>26.79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1.4E-2</v>
      </c>
      <c r="AR265" s="10">
        <v>0</v>
      </c>
      <c r="AS265" s="10">
        <v>0</v>
      </c>
      <c r="AT265" s="10">
        <v>0</v>
      </c>
      <c r="AU265" s="10">
        <f t="shared" si="4"/>
        <v>580.42399999999998</v>
      </c>
      <c r="AV265" s="10">
        <v>0</v>
      </c>
      <c r="AW265" s="10">
        <v>0</v>
      </c>
      <c r="AX265" s="11">
        <v>102</v>
      </c>
      <c r="AY265" s="11">
        <v>360</v>
      </c>
      <c r="AZ265" s="10">
        <v>215495.4945</v>
      </c>
      <c r="BA265" s="10">
        <v>42900</v>
      </c>
      <c r="BB265" s="12">
        <v>60</v>
      </c>
      <c r="BC265" s="12">
        <v>34.483804195804197</v>
      </c>
      <c r="BD265" s="12">
        <v>9.6</v>
      </c>
      <c r="BE265" s="12"/>
      <c r="BF265" s="8" t="s">
        <v>75</v>
      </c>
      <c r="BG265" s="5"/>
      <c r="BH265" s="8" t="s">
        <v>255</v>
      </c>
      <c r="BI265" s="8" t="s">
        <v>256</v>
      </c>
      <c r="BJ265" s="8" t="s">
        <v>257</v>
      </c>
      <c r="BK265" s="8" t="s">
        <v>79</v>
      </c>
      <c r="BL265" s="6" t="s">
        <v>80</v>
      </c>
      <c r="BM265" s="12">
        <v>191893.64749896</v>
      </c>
      <c r="BN265" s="6" t="s">
        <v>81</v>
      </c>
      <c r="BO265" s="12"/>
      <c r="BP265" s="13">
        <v>37165</v>
      </c>
      <c r="BQ265" s="13">
        <v>48122</v>
      </c>
      <c r="BR265" s="12">
        <v>0</v>
      </c>
      <c r="BS265" s="12">
        <v>98.33</v>
      </c>
      <c r="BT265" s="12">
        <v>25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45047</v>
      </c>
      <c r="E266" s="17" t="s">
        <v>512</v>
      </c>
      <c r="F266" s="18">
        <v>0</v>
      </c>
      <c r="G266" s="18">
        <v>0</v>
      </c>
      <c r="H266" s="19">
        <v>36969.660000000003</v>
      </c>
      <c r="I266" s="19">
        <v>0</v>
      </c>
      <c r="J266" s="19">
        <v>0</v>
      </c>
      <c r="K266" s="19">
        <v>36969.660000000003</v>
      </c>
      <c r="L266" s="19">
        <v>229.34</v>
      </c>
      <c r="M266" s="19">
        <v>0</v>
      </c>
      <c r="N266" s="19">
        <v>0</v>
      </c>
      <c r="O266" s="19">
        <v>0</v>
      </c>
      <c r="P266" s="19">
        <v>229.34</v>
      </c>
      <c r="Q266" s="19">
        <v>2.9</v>
      </c>
      <c r="R266" s="19">
        <v>0</v>
      </c>
      <c r="S266" s="19">
        <v>36737.42</v>
      </c>
      <c r="T266" s="19">
        <v>0</v>
      </c>
      <c r="U266" s="19">
        <v>317.3</v>
      </c>
      <c r="V266" s="19">
        <v>0</v>
      </c>
      <c r="W266" s="19">
        <v>0</v>
      </c>
      <c r="X266" s="19">
        <v>317.3</v>
      </c>
      <c r="Y266" s="19">
        <v>0</v>
      </c>
      <c r="Z266" s="19">
        <v>0</v>
      </c>
      <c r="AA266" s="19">
        <v>0</v>
      </c>
      <c r="AB266" s="19">
        <v>134.38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76.150000000000006</v>
      </c>
      <c r="AI266" s="19">
        <v>11.43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6.0388999999999998E-2</v>
      </c>
      <c r="AT266" s="19">
        <v>0</v>
      </c>
      <c r="AU266" s="19">
        <f t="shared" si="4"/>
        <v>771.43961100000001</v>
      </c>
      <c r="AV266" s="19">
        <v>0</v>
      </c>
      <c r="AW266" s="19">
        <v>0</v>
      </c>
      <c r="AX266" s="20">
        <v>116</v>
      </c>
      <c r="AY266" s="20">
        <v>360</v>
      </c>
      <c r="AZ266" s="19">
        <v>215115.75</v>
      </c>
      <c r="BA266" s="19">
        <v>60750</v>
      </c>
      <c r="BB266" s="21">
        <v>90</v>
      </c>
      <c r="BC266" s="21">
        <v>54.425807407407397</v>
      </c>
      <c r="BD266" s="21">
        <v>10.3</v>
      </c>
      <c r="BE266" s="21"/>
      <c r="BF266" s="17" t="s">
        <v>75</v>
      </c>
      <c r="BG266" s="14"/>
      <c r="BH266" s="17" t="s">
        <v>255</v>
      </c>
      <c r="BI266" s="17" t="s">
        <v>265</v>
      </c>
      <c r="BJ266" s="17" t="s">
        <v>266</v>
      </c>
      <c r="BK266" s="17" t="s">
        <v>79</v>
      </c>
      <c r="BL266" s="15" t="s">
        <v>80</v>
      </c>
      <c r="BM266" s="21">
        <v>285922.30683346</v>
      </c>
      <c r="BN266" s="15" t="s">
        <v>81</v>
      </c>
      <c r="BO266" s="21"/>
      <c r="BP266" s="22">
        <v>37564</v>
      </c>
      <c r="BQ266" s="22">
        <v>48522</v>
      </c>
      <c r="BR266" s="21">
        <v>0</v>
      </c>
      <c r="BS266" s="21">
        <v>134.38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45047</v>
      </c>
      <c r="E267" s="8" t="s">
        <v>513</v>
      </c>
      <c r="F267" s="9">
        <v>204</v>
      </c>
      <c r="G267" s="9">
        <v>203</v>
      </c>
      <c r="H267" s="10">
        <v>39858.14</v>
      </c>
      <c r="I267" s="10">
        <v>19660.009999999998</v>
      </c>
      <c r="J267" s="10">
        <v>0</v>
      </c>
      <c r="K267" s="10">
        <v>59518.15</v>
      </c>
      <c r="L267" s="10">
        <v>204.52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59518.15</v>
      </c>
      <c r="T267" s="10">
        <v>91823.52</v>
      </c>
      <c r="U267" s="10">
        <v>342.12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92165.64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0</v>
      </c>
      <c r="AV267" s="10">
        <v>19864.53</v>
      </c>
      <c r="AW267" s="10">
        <v>92165.64</v>
      </c>
      <c r="AX267" s="11">
        <v>116</v>
      </c>
      <c r="AY267" s="11">
        <v>360</v>
      </c>
      <c r="AZ267" s="10">
        <v>215115.75</v>
      </c>
      <c r="BA267" s="10">
        <v>60750</v>
      </c>
      <c r="BB267" s="12">
        <v>90</v>
      </c>
      <c r="BC267" s="12">
        <v>88.175037037037001</v>
      </c>
      <c r="BD267" s="12">
        <v>10.3</v>
      </c>
      <c r="BE267" s="12"/>
      <c r="BF267" s="8" t="s">
        <v>75</v>
      </c>
      <c r="BG267" s="5"/>
      <c r="BH267" s="8" t="s">
        <v>255</v>
      </c>
      <c r="BI267" s="8" t="s">
        <v>265</v>
      </c>
      <c r="BJ267" s="8" t="s">
        <v>266</v>
      </c>
      <c r="BK267" s="8" t="s">
        <v>83</v>
      </c>
      <c r="BL267" s="6" t="s">
        <v>80</v>
      </c>
      <c r="BM267" s="12">
        <v>463221.60746345</v>
      </c>
      <c r="BN267" s="6" t="s">
        <v>81</v>
      </c>
      <c r="BO267" s="12"/>
      <c r="BP267" s="13">
        <v>37564</v>
      </c>
      <c r="BQ267" s="13">
        <v>48522</v>
      </c>
      <c r="BR267" s="12">
        <v>49366.99</v>
      </c>
      <c r="BS267" s="12">
        <v>134.38</v>
      </c>
      <c r="BT267" s="12">
        <v>44.63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45047</v>
      </c>
      <c r="E268" s="17" t="s">
        <v>514</v>
      </c>
      <c r="F268" s="18">
        <v>77</v>
      </c>
      <c r="G268" s="18">
        <v>76</v>
      </c>
      <c r="H268" s="19">
        <v>33214.69</v>
      </c>
      <c r="I268" s="19">
        <v>9574.2199999999993</v>
      </c>
      <c r="J268" s="19">
        <v>0</v>
      </c>
      <c r="K268" s="19">
        <v>42788.91</v>
      </c>
      <c r="L268" s="19">
        <v>170.44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42788.91</v>
      </c>
      <c r="T268" s="19">
        <v>25501.599999999999</v>
      </c>
      <c r="U268" s="19">
        <v>285.08999999999997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25786.69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9">
        <v>0</v>
      </c>
      <c r="AU268" s="19">
        <f t="shared" si="4"/>
        <v>0</v>
      </c>
      <c r="AV268" s="19">
        <v>9744.66</v>
      </c>
      <c r="AW268" s="19">
        <v>25786.69</v>
      </c>
      <c r="AX268" s="20">
        <v>116</v>
      </c>
      <c r="AY268" s="20">
        <v>360</v>
      </c>
      <c r="AZ268" s="19">
        <v>215451.22500000001</v>
      </c>
      <c r="BA268" s="19">
        <v>50625</v>
      </c>
      <c r="BB268" s="21">
        <v>75</v>
      </c>
      <c r="BC268" s="21">
        <v>63.390977777777799</v>
      </c>
      <c r="BD268" s="21">
        <v>10.3</v>
      </c>
      <c r="BE268" s="21"/>
      <c r="BF268" s="17" t="s">
        <v>75</v>
      </c>
      <c r="BG268" s="14"/>
      <c r="BH268" s="17" t="s">
        <v>255</v>
      </c>
      <c r="BI268" s="17" t="s">
        <v>265</v>
      </c>
      <c r="BJ268" s="17" t="s">
        <v>266</v>
      </c>
      <c r="BK268" s="17" t="s">
        <v>83</v>
      </c>
      <c r="BL268" s="15" t="s">
        <v>80</v>
      </c>
      <c r="BM268" s="21">
        <v>333020.22444933001</v>
      </c>
      <c r="BN268" s="15" t="s">
        <v>81</v>
      </c>
      <c r="BO268" s="21"/>
      <c r="BP268" s="22">
        <v>37574</v>
      </c>
      <c r="BQ268" s="22">
        <v>48532</v>
      </c>
      <c r="BR268" s="21">
        <v>18667.599999999999</v>
      </c>
      <c r="BS268" s="21">
        <v>134.38</v>
      </c>
      <c r="BT268" s="21">
        <v>44.56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45047</v>
      </c>
      <c r="E269" s="8" t="s">
        <v>515</v>
      </c>
      <c r="F269" s="9">
        <v>155</v>
      </c>
      <c r="G269" s="9">
        <v>154</v>
      </c>
      <c r="H269" s="10">
        <v>28652.06</v>
      </c>
      <c r="I269" s="10">
        <v>33696.720000000001</v>
      </c>
      <c r="J269" s="10">
        <v>0</v>
      </c>
      <c r="K269" s="10">
        <v>62348.78</v>
      </c>
      <c r="L269" s="10">
        <v>392.58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62348.78</v>
      </c>
      <c r="T269" s="10">
        <v>65000.52</v>
      </c>
      <c r="U269" s="10">
        <v>244.26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65244.78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f t="shared" si="4"/>
        <v>0</v>
      </c>
      <c r="AV269" s="10">
        <v>34089.300000000003</v>
      </c>
      <c r="AW269" s="10">
        <v>65244.78</v>
      </c>
      <c r="AX269" s="11">
        <v>57</v>
      </c>
      <c r="AY269" s="11">
        <v>300</v>
      </c>
      <c r="AZ269" s="10">
        <v>247746.01500000001</v>
      </c>
      <c r="BA269" s="10">
        <v>68850</v>
      </c>
      <c r="BB269" s="12">
        <v>90</v>
      </c>
      <c r="BC269" s="12">
        <v>81.501673202614398</v>
      </c>
      <c r="BD269" s="12">
        <v>10.23</v>
      </c>
      <c r="BE269" s="12"/>
      <c r="BF269" s="8" t="s">
        <v>75</v>
      </c>
      <c r="BG269" s="5"/>
      <c r="BH269" s="8" t="s">
        <v>255</v>
      </c>
      <c r="BI269" s="8" t="s">
        <v>256</v>
      </c>
      <c r="BJ269" s="8" t="s">
        <v>257</v>
      </c>
      <c r="BK269" s="8" t="s">
        <v>83</v>
      </c>
      <c r="BL269" s="6" t="s">
        <v>80</v>
      </c>
      <c r="BM269" s="12">
        <v>485252.01295713999</v>
      </c>
      <c r="BN269" s="6" t="s">
        <v>81</v>
      </c>
      <c r="BO269" s="12"/>
      <c r="BP269" s="13">
        <v>37652</v>
      </c>
      <c r="BQ269" s="13">
        <v>46783</v>
      </c>
      <c r="BR269" s="12">
        <v>41758.57</v>
      </c>
      <c r="BS269" s="12">
        <v>146.5</v>
      </c>
      <c r="BT269" s="12">
        <v>45.48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45047</v>
      </c>
      <c r="E270" s="17" t="s">
        <v>516</v>
      </c>
      <c r="F270" s="18">
        <v>97</v>
      </c>
      <c r="G270" s="18">
        <v>96</v>
      </c>
      <c r="H270" s="19">
        <v>29057.5</v>
      </c>
      <c r="I270" s="19">
        <v>25617.55</v>
      </c>
      <c r="J270" s="19">
        <v>0</v>
      </c>
      <c r="K270" s="19">
        <v>54675.05</v>
      </c>
      <c r="L270" s="19">
        <v>389.37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54675.05</v>
      </c>
      <c r="T270" s="19">
        <v>36203.46</v>
      </c>
      <c r="U270" s="19">
        <v>247.96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36451.42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f t="shared" si="4"/>
        <v>0</v>
      </c>
      <c r="AV270" s="19">
        <v>26006.92</v>
      </c>
      <c r="AW270" s="19">
        <v>36451.42</v>
      </c>
      <c r="AX270" s="20">
        <v>58</v>
      </c>
      <c r="AY270" s="20">
        <v>300</v>
      </c>
      <c r="AZ270" s="19">
        <v>248088.73499999999</v>
      </c>
      <c r="BA270" s="19">
        <v>68850</v>
      </c>
      <c r="BB270" s="21">
        <v>90</v>
      </c>
      <c r="BC270" s="21">
        <v>71.470653594771306</v>
      </c>
      <c r="BD270" s="21">
        <v>10.24</v>
      </c>
      <c r="BE270" s="21"/>
      <c r="BF270" s="17" t="s">
        <v>75</v>
      </c>
      <c r="BG270" s="14"/>
      <c r="BH270" s="17" t="s">
        <v>255</v>
      </c>
      <c r="BI270" s="17" t="s">
        <v>256</v>
      </c>
      <c r="BJ270" s="17" t="s">
        <v>257</v>
      </c>
      <c r="BK270" s="17" t="s">
        <v>83</v>
      </c>
      <c r="BL270" s="15" t="s">
        <v>80</v>
      </c>
      <c r="BM270" s="21">
        <v>425528.42366814998</v>
      </c>
      <c r="BN270" s="15" t="s">
        <v>81</v>
      </c>
      <c r="BO270" s="21"/>
      <c r="BP270" s="22">
        <v>37659</v>
      </c>
      <c r="BQ270" s="22">
        <v>46790</v>
      </c>
      <c r="BR270" s="21">
        <v>17706.71</v>
      </c>
      <c r="BS270" s="21">
        <v>59.21</v>
      </c>
      <c r="BT270" s="21">
        <v>45.42</v>
      </c>
    </row>
    <row r="271" spans="1:72" s="1" customFormat="1" ht="18.2" customHeight="1" x14ac:dyDescent="0.15">
      <c r="A271" s="5">
        <v>269</v>
      </c>
      <c r="B271" s="6" t="s">
        <v>517</v>
      </c>
      <c r="C271" s="6" t="s">
        <v>73</v>
      </c>
      <c r="D271" s="7">
        <v>45047</v>
      </c>
      <c r="E271" s="8" t="s">
        <v>518</v>
      </c>
      <c r="F271" s="9">
        <v>141</v>
      </c>
      <c r="G271" s="9">
        <v>140</v>
      </c>
      <c r="H271" s="10">
        <v>55160.63</v>
      </c>
      <c r="I271" s="10">
        <v>289859.64</v>
      </c>
      <c r="J271" s="10">
        <v>0</v>
      </c>
      <c r="K271" s="10">
        <v>345020.27</v>
      </c>
      <c r="L271" s="10">
        <v>3474.03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345020.27</v>
      </c>
      <c r="T271" s="10">
        <v>259272.67</v>
      </c>
      <c r="U271" s="10">
        <v>448.18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259720.85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0</v>
      </c>
      <c r="AV271" s="10">
        <v>293333.67</v>
      </c>
      <c r="AW271" s="10">
        <v>259720.85</v>
      </c>
      <c r="AX271" s="11">
        <v>13</v>
      </c>
      <c r="AY271" s="11">
        <v>240</v>
      </c>
      <c r="AZ271" s="10">
        <v>2494800</v>
      </c>
      <c r="BA271" s="10">
        <v>413509.43</v>
      </c>
      <c r="BB271" s="12">
        <v>56.51</v>
      </c>
      <c r="BC271" s="12">
        <v>47.150304305514901</v>
      </c>
      <c r="BD271" s="12">
        <v>9.75</v>
      </c>
      <c r="BE271" s="12"/>
      <c r="BF271" s="8" t="s">
        <v>75</v>
      </c>
      <c r="BG271" s="5"/>
      <c r="BH271" s="8" t="s">
        <v>180</v>
      </c>
      <c r="BI271" s="8" t="s">
        <v>519</v>
      </c>
      <c r="BJ271" s="8" t="s">
        <v>483</v>
      </c>
      <c r="BK271" s="8" t="s">
        <v>83</v>
      </c>
      <c r="BL271" s="6" t="s">
        <v>80</v>
      </c>
      <c r="BM271" s="12">
        <v>2685245.49363301</v>
      </c>
      <c r="BN271" s="6" t="s">
        <v>81</v>
      </c>
      <c r="BO271" s="12"/>
      <c r="BP271" s="13">
        <v>38148</v>
      </c>
      <c r="BQ271" s="13">
        <v>45444</v>
      </c>
      <c r="BR271" s="12">
        <v>66168.42</v>
      </c>
      <c r="BS271" s="12">
        <v>210.82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45047</v>
      </c>
      <c r="E272" s="17" t="s">
        <v>520</v>
      </c>
      <c r="F272" s="18">
        <v>0</v>
      </c>
      <c r="G272" s="18">
        <v>0</v>
      </c>
      <c r="H272" s="19">
        <v>55796.66</v>
      </c>
      <c r="I272" s="19">
        <v>0</v>
      </c>
      <c r="J272" s="19">
        <v>0</v>
      </c>
      <c r="K272" s="19">
        <v>55796.66</v>
      </c>
      <c r="L272" s="19">
        <v>290.43</v>
      </c>
      <c r="M272" s="19">
        <v>0</v>
      </c>
      <c r="N272" s="19">
        <v>0</v>
      </c>
      <c r="O272" s="19">
        <v>0</v>
      </c>
      <c r="P272" s="19">
        <v>290.43</v>
      </c>
      <c r="Q272" s="19">
        <v>0</v>
      </c>
      <c r="R272" s="19">
        <v>0</v>
      </c>
      <c r="S272" s="19">
        <v>55506.23</v>
      </c>
      <c r="T272" s="19">
        <v>0</v>
      </c>
      <c r="U272" s="19">
        <v>478.92</v>
      </c>
      <c r="V272" s="19">
        <v>0</v>
      </c>
      <c r="W272" s="19">
        <v>0</v>
      </c>
      <c r="X272" s="19">
        <v>478.92</v>
      </c>
      <c r="Y272" s="19">
        <v>0</v>
      </c>
      <c r="Z272" s="19">
        <v>0</v>
      </c>
      <c r="AA272" s="19">
        <v>0</v>
      </c>
      <c r="AB272" s="19">
        <v>197.01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108.04</v>
      </c>
      <c r="AI272" s="19">
        <v>16.03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1090.43</v>
      </c>
      <c r="AV272" s="19">
        <v>0</v>
      </c>
      <c r="AW272" s="19">
        <v>0</v>
      </c>
      <c r="AX272" s="20">
        <v>114</v>
      </c>
      <c r="AY272" s="20">
        <v>360</v>
      </c>
      <c r="AZ272" s="19">
        <v>301133.57</v>
      </c>
      <c r="BA272" s="19">
        <v>85500</v>
      </c>
      <c r="BB272" s="21">
        <v>90</v>
      </c>
      <c r="BC272" s="21">
        <v>58.427610526315803</v>
      </c>
      <c r="BD272" s="21">
        <v>10.3</v>
      </c>
      <c r="BE272" s="21"/>
      <c r="BF272" s="17" t="s">
        <v>75</v>
      </c>
      <c r="BG272" s="14"/>
      <c r="BH272" s="17" t="s">
        <v>95</v>
      </c>
      <c r="BI272" s="17" t="s">
        <v>96</v>
      </c>
      <c r="BJ272" s="17" t="s">
        <v>233</v>
      </c>
      <c r="BK272" s="17" t="s">
        <v>79</v>
      </c>
      <c r="BL272" s="15" t="s">
        <v>80</v>
      </c>
      <c r="BM272" s="21">
        <v>431997.38373648998</v>
      </c>
      <c r="BN272" s="15" t="s">
        <v>81</v>
      </c>
      <c r="BO272" s="21"/>
      <c r="BP272" s="22">
        <v>37532</v>
      </c>
      <c r="BQ272" s="22">
        <v>48490</v>
      </c>
      <c r="BR272" s="21">
        <v>0</v>
      </c>
      <c r="BS272" s="21">
        <v>197.01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45047</v>
      </c>
      <c r="E273" s="8" t="s">
        <v>521</v>
      </c>
      <c r="F273" s="9">
        <v>69</v>
      </c>
      <c r="G273" s="9">
        <v>68</v>
      </c>
      <c r="H273" s="10">
        <v>47254.8</v>
      </c>
      <c r="I273" s="10">
        <v>15818.73</v>
      </c>
      <c r="J273" s="10">
        <v>0</v>
      </c>
      <c r="K273" s="10">
        <v>63073.53</v>
      </c>
      <c r="L273" s="10">
        <v>303.17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63073.53</v>
      </c>
      <c r="T273" s="10">
        <v>32327.51</v>
      </c>
      <c r="U273" s="10">
        <v>397.73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32725.24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0</v>
      </c>
      <c r="AU273" s="10">
        <f t="shared" si="4"/>
        <v>0</v>
      </c>
      <c r="AV273" s="10">
        <v>16121.9</v>
      </c>
      <c r="AW273" s="10">
        <v>32725.24</v>
      </c>
      <c r="AX273" s="11">
        <v>100</v>
      </c>
      <c r="AY273" s="11">
        <v>360</v>
      </c>
      <c r="AZ273" s="10">
        <v>262546.24</v>
      </c>
      <c r="BA273" s="10">
        <v>79200</v>
      </c>
      <c r="BB273" s="12">
        <v>90</v>
      </c>
      <c r="BC273" s="12">
        <v>71.674465909090898</v>
      </c>
      <c r="BD273" s="12">
        <v>10.1</v>
      </c>
      <c r="BE273" s="12"/>
      <c r="BF273" s="8" t="s">
        <v>75</v>
      </c>
      <c r="BG273" s="5"/>
      <c r="BH273" s="8" t="s">
        <v>95</v>
      </c>
      <c r="BI273" s="8" t="s">
        <v>96</v>
      </c>
      <c r="BJ273" s="8" t="s">
        <v>522</v>
      </c>
      <c r="BK273" s="8" t="s">
        <v>83</v>
      </c>
      <c r="BL273" s="6" t="s">
        <v>80</v>
      </c>
      <c r="BM273" s="12">
        <v>490892.64291638997</v>
      </c>
      <c r="BN273" s="6" t="s">
        <v>81</v>
      </c>
      <c r="BO273" s="12"/>
      <c r="BP273" s="13">
        <v>37109</v>
      </c>
      <c r="BQ273" s="13">
        <v>48066</v>
      </c>
      <c r="BR273" s="12">
        <v>19251.36</v>
      </c>
      <c r="BS273" s="12">
        <v>105.78</v>
      </c>
      <c r="BT273" s="12">
        <v>45.63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45047</v>
      </c>
      <c r="E274" s="17" t="s">
        <v>523</v>
      </c>
      <c r="F274" s="18">
        <v>147</v>
      </c>
      <c r="G274" s="18">
        <v>147</v>
      </c>
      <c r="H274" s="19">
        <v>0</v>
      </c>
      <c r="I274" s="19">
        <v>109304.94</v>
      </c>
      <c r="J274" s="19">
        <v>0</v>
      </c>
      <c r="K274" s="19">
        <v>109304.94</v>
      </c>
      <c r="L274" s="19">
        <v>0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109304.94</v>
      </c>
      <c r="T274" s="19">
        <v>84097.52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84097.52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f t="shared" si="4"/>
        <v>0</v>
      </c>
      <c r="AV274" s="19">
        <v>109304.94</v>
      </c>
      <c r="AW274" s="19">
        <v>84097.52</v>
      </c>
      <c r="AX274" s="20">
        <v>0</v>
      </c>
      <c r="AY274" s="20">
        <v>240</v>
      </c>
      <c r="AZ274" s="19">
        <v>470465.26</v>
      </c>
      <c r="BA274" s="19">
        <v>132750</v>
      </c>
      <c r="BB274" s="21">
        <v>90</v>
      </c>
      <c r="BC274" s="21">
        <v>74.105044067796598</v>
      </c>
      <c r="BD274" s="21">
        <v>10.3</v>
      </c>
      <c r="BE274" s="21"/>
      <c r="BF274" s="17" t="s">
        <v>75</v>
      </c>
      <c r="BG274" s="14"/>
      <c r="BH274" s="17" t="s">
        <v>95</v>
      </c>
      <c r="BI274" s="17" t="s">
        <v>96</v>
      </c>
      <c r="BJ274" s="17" t="s">
        <v>233</v>
      </c>
      <c r="BK274" s="17" t="s">
        <v>83</v>
      </c>
      <c r="BL274" s="15" t="s">
        <v>80</v>
      </c>
      <c r="BM274" s="21">
        <v>850705.37324322003</v>
      </c>
      <c r="BN274" s="15" t="s">
        <v>81</v>
      </c>
      <c r="BO274" s="21"/>
      <c r="BP274" s="22">
        <v>37568</v>
      </c>
      <c r="BQ274" s="22">
        <v>44873</v>
      </c>
      <c r="BR274" s="21">
        <v>60302.98</v>
      </c>
      <c r="BS274" s="21">
        <v>0</v>
      </c>
      <c r="BT274" s="21">
        <v>51.62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45047</v>
      </c>
      <c r="E275" s="8" t="s">
        <v>524</v>
      </c>
      <c r="F275" s="9">
        <v>1</v>
      </c>
      <c r="G275" s="9">
        <v>1</v>
      </c>
      <c r="H275" s="10">
        <v>39085.11</v>
      </c>
      <c r="I275" s="10">
        <v>352.45</v>
      </c>
      <c r="J275" s="10">
        <v>0</v>
      </c>
      <c r="K275" s="10">
        <v>39437.56</v>
      </c>
      <c r="L275" s="10">
        <v>211.16</v>
      </c>
      <c r="M275" s="10">
        <v>0</v>
      </c>
      <c r="N275" s="10">
        <v>0</v>
      </c>
      <c r="O275" s="10">
        <v>143.09</v>
      </c>
      <c r="P275" s="10">
        <v>0</v>
      </c>
      <c r="Q275" s="10">
        <v>0</v>
      </c>
      <c r="R275" s="10">
        <v>0</v>
      </c>
      <c r="S275" s="10">
        <v>39294.47</v>
      </c>
      <c r="T275" s="10">
        <v>337.28</v>
      </c>
      <c r="U275" s="10">
        <v>335.48</v>
      </c>
      <c r="V275" s="10">
        <v>0</v>
      </c>
      <c r="W275" s="10">
        <v>328.7</v>
      </c>
      <c r="X275" s="10">
        <v>0</v>
      </c>
      <c r="Y275" s="10">
        <v>0</v>
      </c>
      <c r="Z275" s="10">
        <v>0</v>
      </c>
      <c r="AA275" s="10">
        <v>344.06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134.38</v>
      </c>
      <c r="AK275" s="10">
        <v>0</v>
      </c>
      <c r="AL275" s="10">
        <v>0</v>
      </c>
      <c r="AM275" s="10">
        <v>44.56</v>
      </c>
      <c r="AN275" s="10">
        <v>0</v>
      </c>
      <c r="AO275" s="10">
        <v>76.150000000000006</v>
      </c>
      <c r="AP275" s="10">
        <v>11.51</v>
      </c>
      <c r="AQ275" s="10">
        <v>5.0000000000000001E-3</v>
      </c>
      <c r="AR275" s="10">
        <v>0</v>
      </c>
      <c r="AS275" s="10">
        <v>0</v>
      </c>
      <c r="AT275" s="10">
        <v>0</v>
      </c>
      <c r="AU275" s="10">
        <f t="shared" si="4"/>
        <v>738.3950000000001</v>
      </c>
      <c r="AV275" s="10">
        <v>420.52</v>
      </c>
      <c r="AW275" s="10">
        <v>344.06</v>
      </c>
      <c r="AX275" s="11">
        <v>116</v>
      </c>
      <c r="AY275" s="11">
        <v>360</v>
      </c>
      <c r="AZ275" s="10">
        <v>215451.22500000001</v>
      </c>
      <c r="BA275" s="10">
        <v>60750</v>
      </c>
      <c r="BB275" s="12">
        <v>90</v>
      </c>
      <c r="BC275" s="12">
        <v>58.2140296296296</v>
      </c>
      <c r="BD275" s="12">
        <v>10.3</v>
      </c>
      <c r="BE275" s="12"/>
      <c r="BF275" s="8" t="s">
        <v>75</v>
      </c>
      <c r="BG275" s="5"/>
      <c r="BH275" s="8" t="s">
        <v>255</v>
      </c>
      <c r="BI275" s="8" t="s">
        <v>265</v>
      </c>
      <c r="BJ275" s="8" t="s">
        <v>266</v>
      </c>
      <c r="BK275" s="8" t="s">
        <v>113</v>
      </c>
      <c r="BL275" s="6" t="s">
        <v>80</v>
      </c>
      <c r="BM275" s="12">
        <v>305823.47666761</v>
      </c>
      <c r="BN275" s="6" t="s">
        <v>81</v>
      </c>
      <c r="BO275" s="12"/>
      <c r="BP275" s="13">
        <v>37574</v>
      </c>
      <c r="BQ275" s="13">
        <v>48532</v>
      </c>
      <c r="BR275" s="12">
        <v>266.60000000000002</v>
      </c>
      <c r="BS275" s="12">
        <v>134.38</v>
      </c>
      <c r="BT275" s="12">
        <v>44.56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45047</v>
      </c>
      <c r="E276" s="17" t="s">
        <v>525</v>
      </c>
      <c r="F276" s="18">
        <v>194</v>
      </c>
      <c r="G276" s="18">
        <v>193</v>
      </c>
      <c r="H276" s="19">
        <v>40260.019999999997</v>
      </c>
      <c r="I276" s="19">
        <v>18963.330000000002</v>
      </c>
      <c r="J276" s="19">
        <v>0</v>
      </c>
      <c r="K276" s="19">
        <v>59223.35</v>
      </c>
      <c r="L276" s="19">
        <v>201.07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59223.35</v>
      </c>
      <c r="T276" s="19">
        <v>87084.84</v>
      </c>
      <c r="U276" s="19">
        <v>345.57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87430.41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f t="shared" si="4"/>
        <v>0</v>
      </c>
      <c r="AV276" s="19">
        <v>19164.400000000001</v>
      </c>
      <c r="AW276" s="19">
        <v>87430.41</v>
      </c>
      <c r="AX276" s="20">
        <v>118</v>
      </c>
      <c r="AY276" s="20">
        <v>360</v>
      </c>
      <c r="AZ276" s="19">
        <v>218261.92499999999</v>
      </c>
      <c r="BA276" s="19">
        <v>60750</v>
      </c>
      <c r="BB276" s="21">
        <v>90</v>
      </c>
      <c r="BC276" s="21">
        <v>87.738296296296298</v>
      </c>
      <c r="BD276" s="21">
        <v>10.3</v>
      </c>
      <c r="BE276" s="21"/>
      <c r="BF276" s="17" t="s">
        <v>75</v>
      </c>
      <c r="BG276" s="14"/>
      <c r="BH276" s="17" t="s">
        <v>255</v>
      </c>
      <c r="BI276" s="17" t="s">
        <v>265</v>
      </c>
      <c r="BJ276" s="17" t="s">
        <v>266</v>
      </c>
      <c r="BK276" s="17" t="s">
        <v>83</v>
      </c>
      <c r="BL276" s="15" t="s">
        <v>80</v>
      </c>
      <c r="BM276" s="21">
        <v>460927.21945104998</v>
      </c>
      <c r="BN276" s="15" t="s">
        <v>81</v>
      </c>
      <c r="BO276" s="21"/>
      <c r="BP276" s="22">
        <v>37642</v>
      </c>
      <c r="BQ276" s="22">
        <v>48600</v>
      </c>
      <c r="BR276" s="21">
        <v>46543.89</v>
      </c>
      <c r="BS276" s="21">
        <v>134.38</v>
      </c>
      <c r="BT276" s="21">
        <v>45.55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45047</v>
      </c>
      <c r="E277" s="8" t="s">
        <v>526</v>
      </c>
      <c r="F277" s="9">
        <v>167</v>
      </c>
      <c r="G277" s="9">
        <v>166</v>
      </c>
      <c r="H277" s="10">
        <v>84738.880000000005</v>
      </c>
      <c r="I277" s="10">
        <v>39049.800000000003</v>
      </c>
      <c r="J277" s="10">
        <v>0</v>
      </c>
      <c r="K277" s="10">
        <v>123788.68</v>
      </c>
      <c r="L277" s="10">
        <v>441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123788.68</v>
      </c>
      <c r="T277" s="10">
        <v>155841.82</v>
      </c>
      <c r="U277" s="10">
        <v>727.34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156569.16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0</v>
      </c>
      <c r="AV277" s="10">
        <v>39490.800000000003</v>
      </c>
      <c r="AW277" s="10">
        <v>156569.16</v>
      </c>
      <c r="AX277" s="11">
        <v>114</v>
      </c>
      <c r="AY277" s="11">
        <v>360</v>
      </c>
      <c r="AZ277" s="10">
        <v>460379.82390000002</v>
      </c>
      <c r="BA277" s="10">
        <v>129841.88</v>
      </c>
      <c r="BB277" s="12">
        <v>90</v>
      </c>
      <c r="BC277" s="12">
        <v>85.804219717089694</v>
      </c>
      <c r="BD277" s="12">
        <v>10.3</v>
      </c>
      <c r="BE277" s="12"/>
      <c r="BF277" s="8" t="s">
        <v>75</v>
      </c>
      <c r="BG277" s="5"/>
      <c r="BH277" s="8" t="s">
        <v>115</v>
      </c>
      <c r="BI277" s="8" t="s">
        <v>116</v>
      </c>
      <c r="BJ277" s="8" t="s">
        <v>527</v>
      </c>
      <c r="BK277" s="8" t="s">
        <v>83</v>
      </c>
      <c r="BL277" s="6" t="s">
        <v>80</v>
      </c>
      <c r="BM277" s="12">
        <v>963430.33739084005</v>
      </c>
      <c r="BN277" s="6" t="s">
        <v>81</v>
      </c>
      <c r="BO277" s="12"/>
      <c r="BP277" s="13">
        <v>37559</v>
      </c>
      <c r="BQ277" s="13">
        <v>48517</v>
      </c>
      <c r="BR277" s="12">
        <v>64187.06</v>
      </c>
      <c r="BS277" s="12">
        <v>188.74</v>
      </c>
      <c r="BT277" s="12">
        <v>44.68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45047</v>
      </c>
      <c r="E278" s="17" t="s">
        <v>528</v>
      </c>
      <c r="F278" s="18">
        <v>19</v>
      </c>
      <c r="G278" s="18">
        <v>18</v>
      </c>
      <c r="H278" s="19">
        <v>49126.89</v>
      </c>
      <c r="I278" s="19">
        <v>6555.23</v>
      </c>
      <c r="J278" s="19">
        <v>0</v>
      </c>
      <c r="K278" s="19">
        <v>55682.12</v>
      </c>
      <c r="L278" s="19">
        <v>375.08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55682.12</v>
      </c>
      <c r="T278" s="19">
        <v>8505.31</v>
      </c>
      <c r="U278" s="19">
        <v>417.58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8922.89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9">
        <f t="shared" si="4"/>
        <v>0</v>
      </c>
      <c r="AV278" s="19">
        <v>6930.31</v>
      </c>
      <c r="AW278" s="19">
        <v>8922.89</v>
      </c>
      <c r="AX278" s="20">
        <v>93</v>
      </c>
      <c r="AY278" s="20">
        <v>360</v>
      </c>
      <c r="AZ278" s="19">
        <v>307098.85249999998</v>
      </c>
      <c r="BA278" s="19">
        <v>88825</v>
      </c>
      <c r="BB278" s="21">
        <v>85</v>
      </c>
      <c r="BC278" s="21">
        <v>53.284325358851703</v>
      </c>
      <c r="BD278" s="21">
        <v>10.199999999999999</v>
      </c>
      <c r="BE278" s="21"/>
      <c r="BF278" s="17" t="s">
        <v>75</v>
      </c>
      <c r="BG278" s="14"/>
      <c r="BH278" s="17" t="s">
        <v>325</v>
      </c>
      <c r="BI278" s="17" t="s">
        <v>529</v>
      </c>
      <c r="BJ278" s="17" t="s">
        <v>530</v>
      </c>
      <c r="BK278" s="17" t="s">
        <v>83</v>
      </c>
      <c r="BL278" s="15" t="s">
        <v>80</v>
      </c>
      <c r="BM278" s="21">
        <v>433366.31150955998</v>
      </c>
      <c r="BN278" s="15" t="s">
        <v>81</v>
      </c>
      <c r="BO278" s="21"/>
      <c r="BP278" s="22">
        <v>36921</v>
      </c>
      <c r="BQ278" s="22">
        <v>47878</v>
      </c>
      <c r="BR278" s="21">
        <v>6726.34</v>
      </c>
      <c r="BS278" s="21">
        <v>124.94</v>
      </c>
      <c r="BT278" s="21">
        <v>46.33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45047</v>
      </c>
      <c r="E279" s="8" t="s">
        <v>531</v>
      </c>
      <c r="F279" s="9">
        <v>98</v>
      </c>
      <c r="G279" s="9">
        <v>97</v>
      </c>
      <c r="H279" s="10">
        <v>58737.279999999999</v>
      </c>
      <c r="I279" s="10">
        <v>20201.22</v>
      </c>
      <c r="J279" s="10">
        <v>0</v>
      </c>
      <c r="K279" s="10">
        <v>78938.5</v>
      </c>
      <c r="L279" s="10">
        <v>305.68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78938.5</v>
      </c>
      <c r="T279" s="10">
        <v>59163.11</v>
      </c>
      <c r="U279" s="10">
        <v>504.16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59667.27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0</v>
      </c>
      <c r="AV279" s="10">
        <v>20506.900000000001</v>
      </c>
      <c r="AW279" s="10">
        <v>59667.27</v>
      </c>
      <c r="AX279" s="11">
        <v>114</v>
      </c>
      <c r="AY279" s="11">
        <v>360</v>
      </c>
      <c r="AZ279" s="10">
        <v>317793</v>
      </c>
      <c r="BA279" s="10">
        <v>90000</v>
      </c>
      <c r="BB279" s="12">
        <v>90</v>
      </c>
      <c r="BC279" s="12">
        <v>78.938500000000005</v>
      </c>
      <c r="BD279" s="12">
        <v>10.3</v>
      </c>
      <c r="BE279" s="12"/>
      <c r="BF279" s="8" t="s">
        <v>75</v>
      </c>
      <c r="BG279" s="5"/>
      <c r="BH279" s="8" t="s">
        <v>91</v>
      </c>
      <c r="BI279" s="8" t="s">
        <v>92</v>
      </c>
      <c r="BJ279" s="8" t="s">
        <v>140</v>
      </c>
      <c r="BK279" s="8" t="s">
        <v>83</v>
      </c>
      <c r="BL279" s="6" t="s">
        <v>80</v>
      </c>
      <c r="BM279" s="12">
        <v>614367.53092549997</v>
      </c>
      <c r="BN279" s="6" t="s">
        <v>81</v>
      </c>
      <c r="BO279" s="12"/>
      <c r="BP279" s="13">
        <v>37543</v>
      </c>
      <c r="BQ279" s="13">
        <v>48501</v>
      </c>
      <c r="BR279" s="12">
        <v>34721.82</v>
      </c>
      <c r="BS279" s="12">
        <v>196.17</v>
      </c>
      <c r="BT279" s="12">
        <v>44.75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45047</v>
      </c>
      <c r="E280" s="17" t="s">
        <v>532</v>
      </c>
      <c r="F280" s="18">
        <v>15</v>
      </c>
      <c r="G280" s="18">
        <v>14</v>
      </c>
      <c r="H280" s="19">
        <v>35870.21</v>
      </c>
      <c r="I280" s="19">
        <v>2621.58</v>
      </c>
      <c r="J280" s="19">
        <v>0</v>
      </c>
      <c r="K280" s="19">
        <v>38491.79</v>
      </c>
      <c r="L280" s="19">
        <v>187.01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38491.79</v>
      </c>
      <c r="T280" s="19">
        <v>4801.92</v>
      </c>
      <c r="U280" s="19">
        <v>307.89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5109.8100000000004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9">
        <v>0</v>
      </c>
      <c r="AU280" s="19">
        <f t="shared" si="4"/>
        <v>0</v>
      </c>
      <c r="AV280" s="19">
        <v>2808.59</v>
      </c>
      <c r="AW280" s="19">
        <v>5109.8100000000004</v>
      </c>
      <c r="AX280" s="20">
        <v>115</v>
      </c>
      <c r="AY280" s="20">
        <v>360</v>
      </c>
      <c r="AZ280" s="19">
        <v>317793</v>
      </c>
      <c r="BA280" s="19">
        <v>55000</v>
      </c>
      <c r="BB280" s="21">
        <v>55</v>
      </c>
      <c r="BC280" s="21">
        <v>38.491790000000002</v>
      </c>
      <c r="BD280" s="21">
        <v>10.3</v>
      </c>
      <c r="BE280" s="21"/>
      <c r="BF280" s="17" t="s">
        <v>75</v>
      </c>
      <c r="BG280" s="14"/>
      <c r="BH280" s="17" t="s">
        <v>91</v>
      </c>
      <c r="BI280" s="17" t="s">
        <v>92</v>
      </c>
      <c r="BJ280" s="17" t="s">
        <v>140</v>
      </c>
      <c r="BK280" s="17" t="s">
        <v>83</v>
      </c>
      <c r="BL280" s="15" t="s">
        <v>80</v>
      </c>
      <c r="BM280" s="21">
        <v>299576.32819476997</v>
      </c>
      <c r="BN280" s="15" t="s">
        <v>81</v>
      </c>
      <c r="BO280" s="21"/>
      <c r="BP280" s="22">
        <v>37543</v>
      </c>
      <c r="BQ280" s="22">
        <v>48501</v>
      </c>
      <c r="BR280" s="21">
        <v>5411.74</v>
      </c>
      <c r="BS280" s="21">
        <v>196.17</v>
      </c>
      <c r="BT280" s="21">
        <v>44.75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45047</v>
      </c>
      <c r="E281" s="8" t="s">
        <v>533</v>
      </c>
      <c r="F281" s="9">
        <v>0</v>
      </c>
      <c r="G281" s="9">
        <v>0</v>
      </c>
      <c r="H281" s="10">
        <v>40966.78</v>
      </c>
      <c r="I281" s="10">
        <v>0</v>
      </c>
      <c r="J281" s="10">
        <v>0</v>
      </c>
      <c r="K281" s="10">
        <v>40966.78</v>
      </c>
      <c r="L281" s="10">
        <v>444.44</v>
      </c>
      <c r="M281" s="10">
        <v>0</v>
      </c>
      <c r="N281" s="10">
        <v>0</v>
      </c>
      <c r="O281" s="10">
        <v>0</v>
      </c>
      <c r="P281" s="10">
        <v>444.44</v>
      </c>
      <c r="Q281" s="10">
        <v>0</v>
      </c>
      <c r="R281" s="10">
        <v>0</v>
      </c>
      <c r="S281" s="10">
        <v>40522.339999999997</v>
      </c>
      <c r="T281" s="10">
        <v>0</v>
      </c>
      <c r="U281" s="10">
        <v>348.22</v>
      </c>
      <c r="V281" s="10">
        <v>0</v>
      </c>
      <c r="W281" s="10">
        <v>0</v>
      </c>
      <c r="X281" s="10">
        <v>348.22</v>
      </c>
      <c r="Y281" s="10">
        <v>0</v>
      </c>
      <c r="Z281" s="10">
        <v>0</v>
      </c>
      <c r="AA281" s="10">
        <v>0</v>
      </c>
      <c r="AB281" s="10">
        <v>125.34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106.99</v>
      </c>
      <c r="AI281" s="10">
        <v>54.83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1.9990000000000001</v>
      </c>
      <c r="AR281" s="10">
        <v>0</v>
      </c>
      <c r="AS281" s="10">
        <v>0</v>
      </c>
      <c r="AT281" s="10">
        <v>0</v>
      </c>
      <c r="AU281" s="10">
        <f t="shared" si="4"/>
        <v>1081.819</v>
      </c>
      <c r="AV281" s="10">
        <v>0</v>
      </c>
      <c r="AW281" s="10">
        <v>0</v>
      </c>
      <c r="AX281" s="11">
        <v>76</v>
      </c>
      <c r="AY281" s="11">
        <v>360</v>
      </c>
      <c r="AZ281" s="10">
        <v>270128.73800000001</v>
      </c>
      <c r="BA281" s="10">
        <v>88825</v>
      </c>
      <c r="BB281" s="12">
        <v>85</v>
      </c>
      <c r="BC281" s="12">
        <v>38.777358851674599</v>
      </c>
      <c r="BD281" s="12">
        <v>10.199999999999999</v>
      </c>
      <c r="BE281" s="12"/>
      <c r="BF281" s="8" t="s">
        <v>75</v>
      </c>
      <c r="BG281" s="5"/>
      <c r="BH281" s="8" t="s">
        <v>142</v>
      </c>
      <c r="BI281" s="8" t="s">
        <v>350</v>
      </c>
      <c r="BJ281" s="8" t="s">
        <v>534</v>
      </c>
      <c r="BK281" s="8" t="s">
        <v>79</v>
      </c>
      <c r="BL281" s="6" t="s">
        <v>80</v>
      </c>
      <c r="BM281" s="12">
        <v>315379.82065941999</v>
      </c>
      <c r="BN281" s="6" t="s">
        <v>81</v>
      </c>
      <c r="BO281" s="12"/>
      <c r="BP281" s="13">
        <v>36396</v>
      </c>
      <c r="BQ281" s="13">
        <v>47354</v>
      </c>
      <c r="BR281" s="12">
        <v>0</v>
      </c>
      <c r="BS281" s="12">
        <v>125.34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45047</v>
      </c>
      <c r="E282" s="17" t="s">
        <v>535</v>
      </c>
      <c r="F282" s="18">
        <v>0</v>
      </c>
      <c r="G282" s="18">
        <v>0</v>
      </c>
      <c r="H282" s="19">
        <v>44229.65</v>
      </c>
      <c r="I282" s="19">
        <v>0</v>
      </c>
      <c r="J282" s="19">
        <v>0</v>
      </c>
      <c r="K282" s="19">
        <v>44229.65</v>
      </c>
      <c r="L282" s="19">
        <v>416.79</v>
      </c>
      <c r="M282" s="19">
        <v>0</v>
      </c>
      <c r="N282" s="19">
        <v>0</v>
      </c>
      <c r="O282" s="19">
        <v>0</v>
      </c>
      <c r="P282" s="19">
        <v>0</v>
      </c>
      <c r="Q282" s="19">
        <v>9.43</v>
      </c>
      <c r="R282" s="19">
        <v>0</v>
      </c>
      <c r="S282" s="19">
        <v>44220.22</v>
      </c>
      <c r="T282" s="19">
        <v>0</v>
      </c>
      <c r="U282" s="19">
        <v>375.87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375.87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0.19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9.613429</v>
      </c>
      <c r="AT282" s="19">
        <v>0</v>
      </c>
      <c r="AU282" s="19">
        <f t="shared" si="4"/>
        <v>6.5709999999992164E-3</v>
      </c>
      <c r="AV282" s="19">
        <v>416.79</v>
      </c>
      <c r="AW282" s="19">
        <v>375.87</v>
      </c>
      <c r="AX282" s="20">
        <v>78</v>
      </c>
      <c r="AY282" s="20">
        <v>360</v>
      </c>
      <c r="AZ282" s="19">
        <v>272789.2035</v>
      </c>
      <c r="BA282" s="19">
        <v>88825</v>
      </c>
      <c r="BB282" s="21">
        <v>85</v>
      </c>
      <c r="BC282" s="21">
        <v>42.316000000000003</v>
      </c>
      <c r="BD282" s="21">
        <v>10.199999999999999</v>
      </c>
      <c r="BE282" s="21"/>
      <c r="BF282" s="17" t="s">
        <v>75</v>
      </c>
      <c r="BG282" s="14"/>
      <c r="BH282" s="17" t="s">
        <v>142</v>
      </c>
      <c r="BI282" s="17" t="s">
        <v>350</v>
      </c>
      <c r="BJ282" s="17" t="s">
        <v>534</v>
      </c>
      <c r="BK282" s="17" t="s">
        <v>79</v>
      </c>
      <c r="BL282" s="15" t="s">
        <v>80</v>
      </c>
      <c r="BM282" s="21">
        <v>344159.91408985999</v>
      </c>
      <c r="BN282" s="15" t="s">
        <v>81</v>
      </c>
      <c r="BO282" s="21"/>
      <c r="BP282" s="22">
        <v>36437</v>
      </c>
      <c r="BQ282" s="22">
        <v>47395</v>
      </c>
      <c r="BR282" s="21">
        <v>287.02</v>
      </c>
      <c r="BS282" s="21">
        <v>125.29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45047</v>
      </c>
      <c r="E283" s="8" t="s">
        <v>536</v>
      </c>
      <c r="F283" s="9">
        <v>5</v>
      </c>
      <c r="G283" s="9">
        <v>5</v>
      </c>
      <c r="H283" s="10">
        <v>45869.78</v>
      </c>
      <c r="I283" s="10">
        <v>2029.07</v>
      </c>
      <c r="J283" s="10">
        <v>0</v>
      </c>
      <c r="K283" s="10">
        <v>47898.85</v>
      </c>
      <c r="L283" s="10">
        <v>402.77</v>
      </c>
      <c r="M283" s="10">
        <v>0</v>
      </c>
      <c r="N283" s="10">
        <v>0</v>
      </c>
      <c r="O283" s="10">
        <v>380.55</v>
      </c>
      <c r="P283" s="10">
        <v>0</v>
      </c>
      <c r="Q283" s="10">
        <v>0</v>
      </c>
      <c r="R283" s="10">
        <v>0</v>
      </c>
      <c r="S283" s="10">
        <v>47518.3</v>
      </c>
      <c r="T283" s="10">
        <v>1999.81</v>
      </c>
      <c r="U283" s="10">
        <v>389.89</v>
      </c>
      <c r="V283" s="10">
        <v>0</v>
      </c>
      <c r="W283" s="10">
        <v>406.58</v>
      </c>
      <c r="X283" s="10">
        <v>0</v>
      </c>
      <c r="Y283" s="10">
        <v>0</v>
      </c>
      <c r="Z283" s="10">
        <v>0</v>
      </c>
      <c r="AA283" s="10">
        <v>1983.12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125.24</v>
      </c>
      <c r="AK283" s="10">
        <v>0</v>
      </c>
      <c r="AL283" s="10">
        <v>0</v>
      </c>
      <c r="AM283" s="10">
        <v>47.3</v>
      </c>
      <c r="AN283" s="10">
        <v>0</v>
      </c>
      <c r="AO283" s="10">
        <v>106.99</v>
      </c>
      <c r="AP283" s="10">
        <v>55.07</v>
      </c>
      <c r="AQ283" s="10">
        <v>0</v>
      </c>
      <c r="AR283" s="10">
        <v>0</v>
      </c>
      <c r="AS283" s="10">
        <v>0</v>
      </c>
      <c r="AT283" s="10">
        <v>0</v>
      </c>
      <c r="AU283" s="10">
        <f t="shared" si="4"/>
        <v>1121.73</v>
      </c>
      <c r="AV283" s="10">
        <v>2051.29</v>
      </c>
      <c r="AW283" s="10">
        <v>1983.12</v>
      </c>
      <c r="AX283" s="11">
        <v>80</v>
      </c>
      <c r="AY283" s="11">
        <v>360</v>
      </c>
      <c r="AZ283" s="10">
        <v>276888.63400000002</v>
      </c>
      <c r="BA283" s="10">
        <v>88825</v>
      </c>
      <c r="BB283" s="12">
        <v>85</v>
      </c>
      <c r="BC283" s="12">
        <v>45.472057416267901</v>
      </c>
      <c r="BD283" s="12">
        <v>10.199999999999999</v>
      </c>
      <c r="BE283" s="12"/>
      <c r="BF283" s="8" t="s">
        <v>75</v>
      </c>
      <c r="BG283" s="5"/>
      <c r="BH283" s="8" t="s">
        <v>142</v>
      </c>
      <c r="BI283" s="8" t="s">
        <v>350</v>
      </c>
      <c r="BJ283" s="8" t="s">
        <v>534</v>
      </c>
      <c r="BK283" s="8" t="s">
        <v>113</v>
      </c>
      <c r="BL283" s="6" t="s">
        <v>80</v>
      </c>
      <c r="BM283" s="12">
        <v>369828.41889289999</v>
      </c>
      <c r="BN283" s="6" t="s">
        <v>81</v>
      </c>
      <c r="BO283" s="12"/>
      <c r="BP283" s="13">
        <v>36497</v>
      </c>
      <c r="BQ283" s="13">
        <v>47455</v>
      </c>
      <c r="BR283" s="12">
        <v>1662.71</v>
      </c>
      <c r="BS283" s="12">
        <v>125.24</v>
      </c>
      <c r="BT283" s="12">
        <v>43.87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45047</v>
      </c>
      <c r="E284" s="17" t="s">
        <v>537</v>
      </c>
      <c r="F284" s="18">
        <v>1</v>
      </c>
      <c r="G284" s="18">
        <v>1</v>
      </c>
      <c r="H284" s="19">
        <v>34288.19</v>
      </c>
      <c r="I284" s="19">
        <v>989.79</v>
      </c>
      <c r="J284" s="19">
        <v>0</v>
      </c>
      <c r="K284" s="19">
        <v>35277.980000000003</v>
      </c>
      <c r="L284" s="19">
        <v>501.21</v>
      </c>
      <c r="M284" s="19">
        <v>0</v>
      </c>
      <c r="N284" s="19">
        <v>0</v>
      </c>
      <c r="O284" s="19">
        <v>492.8</v>
      </c>
      <c r="P284" s="19">
        <v>0</v>
      </c>
      <c r="Q284" s="19">
        <v>0</v>
      </c>
      <c r="R284" s="19">
        <v>0</v>
      </c>
      <c r="S284" s="19">
        <v>34785.18</v>
      </c>
      <c r="T284" s="19">
        <v>595.53</v>
      </c>
      <c r="U284" s="19">
        <v>291.45</v>
      </c>
      <c r="V284" s="19">
        <v>0</v>
      </c>
      <c r="W284" s="19">
        <v>299.86</v>
      </c>
      <c r="X284" s="19">
        <v>0</v>
      </c>
      <c r="Y284" s="19">
        <v>0</v>
      </c>
      <c r="Z284" s="19">
        <v>0</v>
      </c>
      <c r="AA284" s="19">
        <v>587.12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125.19</v>
      </c>
      <c r="AK284" s="19">
        <v>0</v>
      </c>
      <c r="AL284" s="19">
        <v>0</v>
      </c>
      <c r="AM284" s="19">
        <v>47.2</v>
      </c>
      <c r="AN284" s="19">
        <v>0</v>
      </c>
      <c r="AO284" s="19">
        <v>126.31</v>
      </c>
      <c r="AP284" s="19">
        <v>54.89</v>
      </c>
      <c r="AQ284" s="19">
        <v>5.0000000000000001E-3</v>
      </c>
      <c r="AR284" s="19">
        <v>0</v>
      </c>
      <c r="AS284" s="19">
        <v>0</v>
      </c>
      <c r="AT284" s="19">
        <v>0</v>
      </c>
      <c r="AU284" s="19">
        <f t="shared" si="4"/>
        <v>1146.2549999999999</v>
      </c>
      <c r="AV284" s="19">
        <v>998.2</v>
      </c>
      <c r="AW284" s="19">
        <v>587.12</v>
      </c>
      <c r="AX284" s="20">
        <v>55</v>
      </c>
      <c r="AY284" s="20">
        <v>360</v>
      </c>
      <c r="AZ284" s="19">
        <v>283141.07799999998</v>
      </c>
      <c r="BA284" s="19">
        <v>88825</v>
      </c>
      <c r="BB284" s="21">
        <v>85</v>
      </c>
      <c r="BC284" s="21">
        <v>33.287253588516698</v>
      </c>
      <c r="BD284" s="21">
        <v>10.199999999999999</v>
      </c>
      <c r="BE284" s="21"/>
      <c r="BF284" s="17" t="s">
        <v>75</v>
      </c>
      <c r="BG284" s="14"/>
      <c r="BH284" s="17" t="s">
        <v>142</v>
      </c>
      <c r="BI284" s="17" t="s">
        <v>350</v>
      </c>
      <c r="BJ284" s="17" t="s">
        <v>534</v>
      </c>
      <c r="BK284" s="17" t="s">
        <v>113</v>
      </c>
      <c r="BL284" s="15" t="s">
        <v>80</v>
      </c>
      <c r="BM284" s="21">
        <v>270728.29037033999</v>
      </c>
      <c r="BN284" s="15" t="s">
        <v>81</v>
      </c>
      <c r="BO284" s="21"/>
      <c r="BP284" s="22">
        <v>36560</v>
      </c>
      <c r="BQ284" s="22">
        <v>47518</v>
      </c>
      <c r="BR284" s="21">
        <v>464.41</v>
      </c>
      <c r="BS284" s="21">
        <v>125.19</v>
      </c>
      <c r="BT284" s="21">
        <v>47.2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45047</v>
      </c>
      <c r="E285" s="8" t="s">
        <v>538</v>
      </c>
      <c r="F285" s="9">
        <v>0</v>
      </c>
      <c r="G285" s="9">
        <v>0</v>
      </c>
      <c r="H285" s="10">
        <v>45770.42</v>
      </c>
      <c r="I285" s="10">
        <v>0</v>
      </c>
      <c r="J285" s="10">
        <v>0</v>
      </c>
      <c r="K285" s="10">
        <v>45770.42</v>
      </c>
      <c r="L285" s="10">
        <v>403.61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45770.42</v>
      </c>
      <c r="T285" s="10">
        <v>0</v>
      </c>
      <c r="U285" s="10">
        <v>389.05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389.05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0.22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0.21328900000000001</v>
      </c>
      <c r="AT285" s="10">
        <v>0</v>
      </c>
      <c r="AU285" s="10">
        <f t="shared" si="4"/>
        <v>6.7109999999999947E-3</v>
      </c>
      <c r="AV285" s="10">
        <v>403.61</v>
      </c>
      <c r="AW285" s="10">
        <v>389.05</v>
      </c>
      <c r="AX285" s="11">
        <v>96</v>
      </c>
      <c r="AY285" s="11">
        <v>360</v>
      </c>
      <c r="AZ285" s="10">
        <v>307555.20400000003</v>
      </c>
      <c r="BA285" s="10">
        <v>88825</v>
      </c>
      <c r="BB285" s="12">
        <v>85</v>
      </c>
      <c r="BC285" s="12">
        <v>43.7994449760766</v>
      </c>
      <c r="BD285" s="12">
        <v>10.199999999999999</v>
      </c>
      <c r="BE285" s="12"/>
      <c r="BF285" s="8" t="s">
        <v>75</v>
      </c>
      <c r="BG285" s="5"/>
      <c r="BH285" s="8" t="s">
        <v>142</v>
      </c>
      <c r="BI285" s="8" t="s">
        <v>350</v>
      </c>
      <c r="BJ285" s="8" t="s">
        <v>539</v>
      </c>
      <c r="BK285" s="8" t="s">
        <v>79</v>
      </c>
      <c r="BL285" s="6" t="s">
        <v>80</v>
      </c>
      <c r="BM285" s="12">
        <v>356224.90831246</v>
      </c>
      <c r="BN285" s="6" t="s">
        <v>81</v>
      </c>
      <c r="BO285" s="12"/>
      <c r="BP285" s="13">
        <v>36958</v>
      </c>
      <c r="BQ285" s="13">
        <v>47915</v>
      </c>
      <c r="BR285" s="12">
        <v>286.95999999999998</v>
      </c>
      <c r="BS285" s="12">
        <v>124.9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45047</v>
      </c>
      <c r="E286" s="17" t="s">
        <v>540</v>
      </c>
      <c r="F286" s="18">
        <v>103</v>
      </c>
      <c r="G286" s="18">
        <v>102</v>
      </c>
      <c r="H286" s="19">
        <v>87097.41</v>
      </c>
      <c r="I286" s="19">
        <v>28883.85</v>
      </c>
      <c r="J286" s="19">
        <v>0</v>
      </c>
      <c r="K286" s="19">
        <v>115981.26</v>
      </c>
      <c r="L286" s="19">
        <v>423.54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115981.26</v>
      </c>
      <c r="T286" s="19">
        <v>91742.55</v>
      </c>
      <c r="U286" s="19">
        <v>747.59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92490.14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9">
        <f t="shared" si="4"/>
        <v>0</v>
      </c>
      <c r="AV286" s="19">
        <v>29307.39</v>
      </c>
      <c r="AW286" s="19">
        <v>92490.14</v>
      </c>
      <c r="AX286" s="20">
        <v>119</v>
      </c>
      <c r="AY286" s="20">
        <v>360</v>
      </c>
      <c r="AZ286" s="19">
        <v>469769.54599999997</v>
      </c>
      <c r="BA286" s="19">
        <v>130151.7</v>
      </c>
      <c r="BB286" s="21">
        <v>90</v>
      </c>
      <c r="BC286" s="21">
        <v>80.201129912248604</v>
      </c>
      <c r="BD286" s="21">
        <v>10.3</v>
      </c>
      <c r="BE286" s="21"/>
      <c r="BF286" s="17" t="s">
        <v>75</v>
      </c>
      <c r="BG286" s="14"/>
      <c r="BH286" s="17" t="s">
        <v>115</v>
      </c>
      <c r="BI286" s="17" t="s">
        <v>116</v>
      </c>
      <c r="BJ286" s="17" t="s">
        <v>527</v>
      </c>
      <c r="BK286" s="17" t="s">
        <v>83</v>
      </c>
      <c r="BL286" s="15" t="s">
        <v>80</v>
      </c>
      <c r="BM286" s="21">
        <v>902666.25714738003</v>
      </c>
      <c r="BN286" s="15" t="s">
        <v>81</v>
      </c>
      <c r="BO286" s="21"/>
      <c r="BP286" s="22">
        <v>37683</v>
      </c>
      <c r="BQ286" s="22">
        <v>48641</v>
      </c>
      <c r="BR286" s="21">
        <v>40367.360000000001</v>
      </c>
      <c r="BS286" s="21">
        <v>188.74</v>
      </c>
      <c r="BT286" s="21">
        <v>45.34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45047</v>
      </c>
      <c r="E287" s="8" t="s">
        <v>541</v>
      </c>
      <c r="F287" s="9">
        <v>119</v>
      </c>
      <c r="G287" s="9">
        <v>118</v>
      </c>
      <c r="H287" s="10">
        <v>56538.38</v>
      </c>
      <c r="I287" s="10">
        <v>21259.05</v>
      </c>
      <c r="J287" s="10">
        <v>0</v>
      </c>
      <c r="K287" s="10">
        <v>77797.429999999993</v>
      </c>
      <c r="L287" s="10">
        <v>286.29000000000002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77797.429999999993</v>
      </c>
      <c r="T287" s="10">
        <v>69858.42</v>
      </c>
      <c r="U287" s="10">
        <v>485.29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70343.710000000006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0</v>
      </c>
      <c r="AV287" s="10">
        <v>21545.34</v>
      </c>
      <c r="AW287" s="10">
        <v>70343.710000000006</v>
      </c>
      <c r="AX287" s="11">
        <v>116</v>
      </c>
      <c r="AY287" s="11">
        <v>360</v>
      </c>
      <c r="AZ287" s="10">
        <v>306730.08649999998</v>
      </c>
      <c r="BA287" s="10">
        <v>85748.26</v>
      </c>
      <c r="BB287" s="12">
        <v>90</v>
      </c>
      <c r="BC287" s="12">
        <v>81.654936205119498</v>
      </c>
      <c r="BD287" s="12">
        <v>10.3</v>
      </c>
      <c r="BE287" s="12"/>
      <c r="BF287" s="8" t="s">
        <v>75</v>
      </c>
      <c r="BG287" s="5"/>
      <c r="BH287" s="8" t="s">
        <v>115</v>
      </c>
      <c r="BI287" s="8" t="s">
        <v>116</v>
      </c>
      <c r="BJ287" s="8" t="s">
        <v>527</v>
      </c>
      <c r="BK287" s="8" t="s">
        <v>83</v>
      </c>
      <c r="BL287" s="6" t="s">
        <v>80</v>
      </c>
      <c r="BM287" s="12">
        <v>605486.73944209004</v>
      </c>
      <c r="BN287" s="6" t="s">
        <v>81</v>
      </c>
      <c r="BO287" s="12"/>
      <c r="BP287" s="13">
        <v>37609</v>
      </c>
      <c r="BQ287" s="13">
        <v>48567</v>
      </c>
      <c r="BR287" s="12">
        <v>41166.519999999997</v>
      </c>
      <c r="BS287" s="12">
        <v>196.96</v>
      </c>
      <c r="BT287" s="12">
        <v>44.18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45047</v>
      </c>
      <c r="E288" s="17" t="s">
        <v>542</v>
      </c>
      <c r="F288" s="18">
        <v>0</v>
      </c>
      <c r="G288" s="18">
        <v>0</v>
      </c>
      <c r="H288" s="19">
        <v>57672.800000000003</v>
      </c>
      <c r="I288" s="19">
        <v>0</v>
      </c>
      <c r="J288" s="19">
        <v>0</v>
      </c>
      <c r="K288" s="19">
        <v>57672.800000000003</v>
      </c>
      <c r="L288" s="19">
        <v>349.09</v>
      </c>
      <c r="M288" s="19">
        <v>0</v>
      </c>
      <c r="N288" s="19">
        <v>0</v>
      </c>
      <c r="O288" s="19">
        <v>0</v>
      </c>
      <c r="P288" s="19">
        <v>349.09</v>
      </c>
      <c r="Q288" s="19">
        <v>2.3199999999999998</v>
      </c>
      <c r="R288" s="19">
        <v>0</v>
      </c>
      <c r="S288" s="19">
        <v>57321.39</v>
      </c>
      <c r="T288" s="19">
        <v>0</v>
      </c>
      <c r="U288" s="19">
        <v>490.2</v>
      </c>
      <c r="V288" s="19">
        <v>0</v>
      </c>
      <c r="W288" s="19">
        <v>0</v>
      </c>
      <c r="X288" s="19">
        <v>490.2</v>
      </c>
      <c r="Y288" s="19">
        <v>0</v>
      </c>
      <c r="Z288" s="19">
        <v>0</v>
      </c>
      <c r="AA288" s="19">
        <v>0</v>
      </c>
      <c r="AB288" s="19">
        <v>121.46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112.12</v>
      </c>
      <c r="AI288" s="19">
        <v>58.58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1.5417999999999999E-2</v>
      </c>
      <c r="AT288" s="19">
        <v>0</v>
      </c>
      <c r="AU288" s="19">
        <f t="shared" si="4"/>
        <v>1133.7545819999998</v>
      </c>
      <c r="AV288" s="19">
        <v>0</v>
      </c>
      <c r="AW288" s="19">
        <v>0</v>
      </c>
      <c r="AX288" s="20">
        <v>104</v>
      </c>
      <c r="AY288" s="20">
        <v>360</v>
      </c>
      <c r="AZ288" s="19">
        <v>360340.49400000001</v>
      </c>
      <c r="BA288" s="19">
        <v>94050</v>
      </c>
      <c r="BB288" s="21">
        <v>80</v>
      </c>
      <c r="BC288" s="21">
        <v>48.758226475279102</v>
      </c>
      <c r="BD288" s="21">
        <v>10.199999999999999</v>
      </c>
      <c r="BE288" s="21"/>
      <c r="BF288" s="17" t="s">
        <v>75</v>
      </c>
      <c r="BG288" s="14"/>
      <c r="BH288" s="17" t="s">
        <v>325</v>
      </c>
      <c r="BI288" s="17" t="s">
        <v>529</v>
      </c>
      <c r="BJ288" s="17" t="s">
        <v>543</v>
      </c>
      <c r="BK288" s="17" t="s">
        <v>79</v>
      </c>
      <c r="BL288" s="15" t="s">
        <v>80</v>
      </c>
      <c r="BM288" s="21">
        <v>446124.52533957001</v>
      </c>
      <c r="BN288" s="15" t="s">
        <v>81</v>
      </c>
      <c r="BO288" s="21"/>
      <c r="BP288" s="22">
        <v>37246</v>
      </c>
      <c r="BQ288" s="22">
        <v>48203</v>
      </c>
      <c r="BR288" s="21">
        <v>0</v>
      </c>
      <c r="BS288" s="21">
        <v>121.46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45047</v>
      </c>
      <c r="E289" s="8" t="s">
        <v>544</v>
      </c>
      <c r="F289" s="9">
        <v>34</v>
      </c>
      <c r="G289" s="9">
        <v>33</v>
      </c>
      <c r="H289" s="10">
        <v>57655.85</v>
      </c>
      <c r="I289" s="10">
        <v>10274.01</v>
      </c>
      <c r="J289" s="10">
        <v>0</v>
      </c>
      <c r="K289" s="10">
        <v>67929.86</v>
      </c>
      <c r="L289" s="10">
        <v>349.22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67929.86</v>
      </c>
      <c r="T289" s="10">
        <v>18261.86</v>
      </c>
      <c r="U289" s="10">
        <v>490.07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18751.93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v>0</v>
      </c>
      <c r="AU289" s="10">
        <f t="shared" si="4"/>
        <v>0</v>
      </c>
      <c r="AV289" s="10">
        <v>10623.23</v>
      </c>
      <c r="AW289" s="10">
        <v>18751.93</v>
      </c>
      <c r="AX289" s="11">
        <v>104</v>
      </c>
      <c r="AY289" s="11">
        <v>360</v>
      </c>
      <c r="AZ289" s="10">
        <v>360340.49400000001</v>
      </c>
      <c r="BA289" s="10">
        <v>94050</v>
      </c>
      <c r="BB289" s="12">
        <v>80</v>
      </c>
      <c r="BC289" s="12">
        <v>57.7819117490696</v>
      </c>
      <c r="BD289" s="12">
        <v>10.199999999999999</v>
      </c>
      <c r="BE289" s="12"/>
      <c r="BF289" s="8" t="s">
        <v>75</v>
      </c>
      <c r="BG289" s="5"/>
      <c r="BH289" s="8" t="s">
        <v>325</v>
      </c>
      <c r="BI289" s="8" t="s">
        <v>529</v>
      </c>
      <c r="BJ289" s="8" t="s">
        <v>543</v>
      </c>
      <c r="BK289" s="8" t="s">
        <v>83</v>
      </c>
      <c r="BL289" s="6" t="s">
        <v>80</v>
      </c>
      <c r="BM289" s="12">
        <v>528688.79398918001</v>
      </c>
      <c r="BN289" s="6" t="s">
        <v>81</v>
      </c>
      <c r="BO289" s="12"/>
      <c r="BP289" s="13">
        <v>37246</v>
      </c>
      <c r="BQ289" s="13">
        <v>48203</v>
      </c>
      <c r="BR289" s="12">
        <v>11519.44</v>
      </c>
      <c r="BS289" s="12">
        <v>121.46</v>
      </c>
      <c r="BT289" s="12">
        <v>44.58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45047</v>
      </c>
      <c r="E290" s="17" t="s">
        <v>545</v>
      </c>
      <c r="F290" s="18">
        <v>0</v>
      </c>
      <c r="G290" s="18">
        <v>0</v>
      </c>
      <c r="H290" s="19">
        <v>57524.89</v>
      </c>
      <c r="I290" s="19">
        <v>347.38</v>
      </c>
      <c r="J290" s="19">
        <v>0</v>
      </c>
      <c r="K290" s="19">
        <v>57872.27</v>
      </c>
      <c r="L290" s="19">
        <v>350.33</v>
      </c>
      <c r="M290" s="19">
        <v>0</v>
      </c>
      <c r="N290" s="19">
        <v>0</v>
      </c>
      <c r="O290" s="19">
        <v>347.38</v>
      </c>
      <c r="P290" s="19">
        <v>350.33</v>
      </c>
      <c r="Q290" s="19">
        <v>0</v>
      </c>
      <c r="R290" s="19">
        <v>0</v>
      </c>
      <c r="S290" s="19">
        <v>57174.559999999998</v>
      </c>
      <c r="T290" s="19">
        <v>491.91</v>
      </c>
      <c r="U290" s="19">
        <v>488.96</v>
      </c>
      <c r="V290" s="19">
        <v>0</v>
      </c>
      <c r="W290" s="19">
        <v>491.91</v>
      </c>
      <c r="X290" s="19">
        <v>488.96</v>
      </c>
      <c r="Y290" s="19">
        <v>0</v>
      </c>
      <c r="Z290" s="19">
        <v>0</v>
      </c>
      <c r="AA290" s="19">
        <v>0</v>
      </c>
      <c r="AB290" s="19">
        <v>121.46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112.12</v>
      </c>
      <c r="AI290" s="19">
        <v>58.58</v>
      </c>
      <c r="AJ290" s="19">
        <v>121.46</v>
      </c>
      <c r="AK290" s="19">
        <v>0</v>
      </c>
      <c r="AL290" s="19">
        <v>0</v>
      </c>
      <c r="AM290" s="19">
        <v>0</v>
      </c>
      <c r="AN290" s="19">
        <v>0</v>
      </c>
      <c r="AO290" s="19">
        <v>112.12</v>
      </c>
      <c r="AP290" s="19">
        <v>58.54</v>
      </c>
      <c r="AQ290" s="19">
        <v>4.6420000000000003</v>
      </c>
      <c r="AR290" s="19">
        <v>0</v>
      </c>
      <c r="AS290" s="19">
        <v>0</v>
      </c>
      <c r="AT290" s="19">
        <v>0</v>
      </c>
      <c r="AU290" s="19">
        <f t="shared" si="4"/>
        <v>2267.502</v>
      </c>
      <c r="AV290" s="19">
        <v>0</v>
      </c>
      <c r="AW290" s="19">
        <v>0</v>
      </c>
      <c r="AX290" s="20">
        <v>104</v>
      </c>
      <c r="AY290" s="20">
        <v>360</v>
      </c>
      <c r="AZ290" s="19">
        <v>360340.49400000001</v>
      </c>
      <c r="BA290" s="19">
        <v>94050</v>
      </c>
      <c r="BB290" s="21">
        <v>80</v>
      </c>
      <c r="BC290" s="21">
        <v>48.633331206804897</v>
      </c>
      <c r="BD290" s="21">
        <v>10.199999999999999</v>
      </c>
      <c r="BE290" s="21"/>
      <c r="BF290" s="17" t="s">
        <v>75</v>
      </c>
      <c r="BG290" s="14"/>
      <c r="BH290" s="17" t="s">
        <v>325</v>
      </c>
      <c r="BI290" s="17" t="s">
        <v>529</v>
      </c>
      <c r="BJ290" s="17" t="s">
        <v>543</v>
      </c>
      <c r="BK290" s="17" t="s">
        <v>79</v>
      </c>
      <c r="BL290" s="15" t="s">
        <v>80</v>
      </c>
      <c r="BM290" s="21">
        <v>444981.76756528002</v>
      </c>
      <c r="BN290" s="15" t="s">
        <v>81</v>
      </c>
      <c r="BO290" s="21"/>
      <c r="BP290" s="22">
        <v>37246</v>
      </c>
      <c r="BQ290" s="22">
        <v>48203</v>
      </c>
      <c r="BR290" s="21">
        <v>0</v>
      </c>
      <c r="BS290" s="21">
        <v>121.46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45047</v>
      </c>
      <c r="E291" s="8" t="s">
        <v>546</v>
      </c>
      <c r="F291" s="9">
        <v>0</v>
      </c>
      <c r="G291" s="9">
        <v>0</v>
      </c>
      <c r="H291" s="10">
        <v>57668.160000000003</v>
      </c>
      <c r="I291" s="10">
        <v>0</v>
      </c>
      <c r="J291" s="10">
        <v>0</v>
      </c>
      <c r="K291" s="10">
        <v>57668.160000000003</v>
      </c>
      <c r="L291" s="10">
        <v>349.13</v>
      </c>
      <c r="M291" s="10">
        <v>0</v>
      </c>
      <c r="N291" s="10">
        <v>0</v>
      </c>
      <c r="O291" s="10">
        <v>0</v>
      </c>
      <c r="P291" s="10">
        <v>349.13</v>
      </c>
      <c r="Q291" s="10">
        <v>2.34</v>
      </c>
      <c r="R291" s="10">
        <v>0</v>
      </c>
      <c r="S291" s="10">
        <v>57316.69</v>
      </c>
      <c r="T291" s="10">
        <v>0</v>
      </c>
      <c r="U291" s="10">
        <v>490.16</v>
      </c>
      <c r="V291" s="10">
        <v>0</v>
      </c>
      <c r="W291" s="10">
        <v>0</v>
      </c>
      <c r="X291" s="10">
        <v>490.16</v>
      </c>
      <c r="Y291" s="10">
        <v>0</v>
      </c>
      <c r="Z291" s="10">
        <v>0</v>
      </c>
      <c r="AA291" s="10">
        <v>0</v>
      </c>
      <c r="AB291" s="10">
        <v>121.46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112.12</v>
      </c>
      <c r="AI291" s="10">
        <v>58.58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3.7261000000000002E-2</v>
      </c>
      <c r="AT291" s="10">
        <v>0</v>
      </c>
      <c r="AU291" s="10">
        <f t="shared" si="4"/>
        <v>1133.7527389999998</v>
      </c>
      <c r="AV291" s="10">
        <v>0</v>
      </c>
      <c r="AW291" s="10">
        <v>0</v>
      </c>
      <c r="AX291" s="11">
        <v>104</v>
      </c>
      <c r="AY291" s="11">
        <v>360</v>
      </c>
      <c r="AZ291" s="10">
        <v>360340.49400000001</v>
      </c>
      <c r="BA291" s="10">
        <v>94050</v>
      </c>
      <c r="BB291" s="12">
        <v>80</v>
      </c>
      <c r="BC291" s="12">
        <v>48.754228601807597</v>
      </c>
      <c r="BD291" s="12">
        <v>10.199999999999999</v>
      </c>
      <c r="BE291" s="12"/>
      <c r="BF291" s="8" t="s">
        <v>75</v>
      </c>
      <c r="BG291" s="5"/>
      <c r="BH291" s="8" t="s">
        <v>325</v>
      </c>
      <c r="BI291" s="8" t="s">
        <v>529</v>
      </c>
      <c r="BJ291" s="8" t="s">
        <v>547</v>
      </c>
      <c r="BK291" s="8" t="s">
        <v>79</v>
      </c>
      <c r="BL291" s="6" t="s">
        <v>80</v>
      </c>
      <c r="BM291" s="12">
        <v>446087.94588347001</v>
      </c>
      <c r="BN291" s="6" t="s">
        <v>81</v>
      </c>
      <c r="BO291" s="12"/>
      <c r="BP291" s="13">
        <v>37246</v>
      </c>
      <c r="BQ291" s="13">
        <v>48203</v>
      </c>
      <c r="BR291" s="12">
        <v>0</v>
      </c>
      <c r="BS291" s="12">
        <v>121.46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45047</v>
      </c>
      <c r="E292" s="17" t="s">
        <v>548</v>
      </c>
      <c r="F292" s="18">
        <v>0</v>
      </c>
      <c r="G292" s="18">
        <v>0</v>
      </c>
      <c r="H292" s="19">
        <v>55221.63</v>
      </c>
      <c r="I292" s="19">
        <v>366.79</v>
      </c>
      <c r="J292" s="19">
        <v>0</v>
      </c>
      <c r="K292" s="19">
        <v>55588.42</v>
      </c>
      <c r="L292" s="19">
        <v>369.91</v>
      </c>
      <c r="M292" s="19">
        <v>0</v>
      </c>
      <c r="N292" s="19">
        <v>0</v>
      </c>
      <c r="O292" s="19">
        <v>366.79</v>
      </c>
      <c r="P292" s="19">
        <v>0</v>
      </c>
      <c r="Q292" s="19">
        <v>0</v>
      </c>
      <c r="R292" s="19">
        <v>0</v>
      </c>
      <c r="S292" s="19">
        <v>55221.63</v>
      </c>
      <c r="T292" s="19">
        <v>472.5</v>
      </c>
      <c r="U292" s="19">
        <v>469.38</v>
      </c>
      <c r="V292" s="19">
        <v>0</v>
      </c>
      <c r="W292" s="19">
        <v>472.5</v>
      </c>
      <c r="X292" s="19">
        <v>0</v>
      </c>
      <c r="Y292" s="19">
        <v>0</v>
      </c>
      <c r="Z292" s="19">
        <v>0</v>
      </c>
      <c r="AA292" s="19">
        <v>469.38</v>
      </c>
      <c r="AB292" s="19">
        <v>0</v>
      </c>
      <c r="AC292" s="19">
        <v>0</v>
      </c>
      <c r="AD292" s="19">
        <v>0</v>
      </c>
      <c r="AE292" s="19">
        <v>0</v>
      </c>
      <c r="AF292" s="19">
        <v>44.58</v>
      </c>
      <c r="AG292" s="19">
        <v>0</v>
      </c>
      <c r="AH292" s="19">
        <v>9.6999999999999993</v>
      </c>
      <c r="AI292" s="19">
        <v>58.58</v>
      </c>
      <c r="AJ292" s="19">
        <v>121.46</v>
      </c>
      <c r="AK292" s="19">
        <v>0</v>
      </c>
      <c r="AL292" s="19">
        <v>0</v>
      </c>
      <c r="AM292" s="19">
        <v>0</v>
      </c>
      <c r="AN292" s="19">
        <v>0</v>
      </c>
      <c r="AO292" s="19">
        <v>112.12</v>
      </c>
      <c r="AP292" s="19">
        <v>24.43</v>
      </c>
      <c r="AQ292" s="19">
        <v>3.0000000000000001E-3</v>
      </c>
      <c r="AR292" s="19">
        <v>0</v>
      </c>
      <c r="AS292" s="19">
        <v>0</v>
      </c>
      <c r="AT292" s="19">
        <v>0</v>
      </c>
      <c r="AU292" s="19">
        <f t="shared" si="4"/>
        <v>1210.163</v>
      </c>
      <c r="AV292" s="19">
        <v>369.91</v>
      </c>
      <c r="AW292" s="19">
        <v>469.38</v>
      </c>
      <c r="AX292" s="20">
        <v>104</v>
      </c>
      <c r="AY292" s="20">
        <v>360</v>
      </c>
      <c r="AZ292" s="19">
        <v>360340.49400000001</v>
      </c>
      <c r="BA292" s="19">
        <v>94050</v>
      </c>
      <c r="BB292" s="21">
        <v>80</v>
      </c>
      <c r="BC292" s="21">
        <v>46.972146730462498</v>
      </c>
      <c r="BD292" s="21">
        <v>10.199999999999999</v>
      </c>
      <c r="BE292" s="21"/>
      <c r="BF292" s="17" t="s">
        <v>75</v>
      </c>
      <c r="BG292" s="14"/>
      <c r="BH292" s="17" t="s">
        <v>325</v>
      </c>
      <c r="BI292" s="17" t="s">
        <v>529</v>
      </c>
      <c r="BJ292" s="17" t="s">
        <v>547</v>
      </c>
      <c r="BK292" s="17" t="s">
        <v>79</v>
      </c>
      <c r="BL292" s="15" t="s">
        <v>80</v>
      </c>
      <c r="BM292" s="21">
        <v>429782.38092669001</v>
      </c>
      <c r="BN292" s="15" t="s">
        <v>81</v>
      </c>
      <c r="BO292" s="21"/>
      <c r="BP292" s="22">
        <v>37246</v>
      </c>
      <c r="BQ292" s="22">
        <v>48203</v>
      </c>
      <c r="BR292" s="21">
        <v>223.88</v>
      </c>
      <c r="BS292" s="21">
        <v>121.46</v>
      </c>
      <c r="BT292" s="21">
        <v>44.58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45047</v>
      </c>
      <c r="E293" s="8" t="s">
        <v>549</v>
      </c>
      <c r="F293" s="9">
        <v>14</v>
      </c>
      <c r="G293" s="9">
        <v>14</v>
      </c>
      <c r="H293" s="10">
        <v>48287.58</v>
      </c>
      <c r="I293" s="10">
        <v>4582.24</v>
      </c>
      <c r="J293" s="10">
        <v>0</v>
      </c>
      <c r="K293" s="10">
        <v>52869.82</v>
      </c>
      <c r="L293" s="10">
        <v>326.67</v>
      </c>
      <c r="M293" s="10">
        <v>0</v>
      </c>
      <c r="N293" s="10">
        <v>0</v>
      </c>
      <c r="O293" s="10">
        <v>287.72000000000003</v>
      </c>
      <c r="P293" s="10">
        <v>0</v>
      </c>
      <c r="Q293" s="10">
        <v>0</v>
      </c>
      <c r="R293" s="10">
        <v>0</v>
      </c>
      <c r="S293" s="10">
        <v>52582.1</v>
      </c>
      <c r="T293" s="10">
        <v>6380.46</v>
      </c>
      <c r="U293" s="10">
        <v>410.44</v>
      </c>
      <c r="V293" s="10">
        <v>0</v>
      </c>
      <c r="W293" s="10">
        <v>374.86</v>
      </c>
      <c r="X293" s="10">
        <v>0</v>
      </c>
      <c r="Y293" s="10">
        <v>0</v>
      </c>
      <c r="Z293" s="10">
        <v>0</v>
      </c>
      <c r="AA293" s="10">
        <v>6416.04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128.58000000000001</v>
      </c>
      <c r="AK293" s="10">
        <v>0</v>
      </c>
      <c r="AL293" s="10">
        <v>0</v>
      </c>
      <c r="AM293" s="10">
        <v>62.82</v>
      </c>
      <c r="AN293" s="10">
        <v>0</v>
      </c>
      <c r="AO293" s="10">
        <v>100.88</v>
      </c>
      <c r="AP293" s="10">
        <v>51.67</v>
      </c>
      <c r="AQ293" s="10">
        <v>3.0000000000000001E-3</v>
      </c>
      <c r="AR293" s="10">
        <v>0</v>
      </c>
      <c r="AS293" s="10">
        <v>0</v>
      </c>
      <c r="AT293" s="10">
        <v>0</v>
      </c>
      <c r="AU293" s="10">
        <f t="shared" si="4"/>
        <v>1006.533</v>
      </c>
      <c r="AV293" s="10">
        <v>4621.1899999999996</v>
      </c>
      <c r="AW293" s="10">
        <v>6416.04</v>
      </c>
      <c r="AX293" s="11">
        <v>104</v>
      </c>
      <c r="AY293" s="11">
        <v>360</v>
      </c>
      <c r="AZ293" s="10">
        <v>360340.49400000001</v>
      </c>
      <c r="BA293" s="10">
        <v>82600</v>
      </c>
      <c r="BB293" s="12">
        <v>70</v>
      </c>
      <c r="BC293" s="12">
        <v>44.561101694915301</v>
      </c>
      <c r="BD293" s="12">
        <v>10.199999999999999</v>
      </c>
      <c r="BE293" s="12"/>
      <c r="BF293" s="8" t="s">
        <v>75</v>
      </c>
      <c r="BG293" s="5"/>
      <c r="BH293" s="8" t="s">
        <v>325</v>
      </c>
      <c r="BI293" s="8" t="s">
        <v>529</v>
      </c>
      <c r="BJ293" s="8" t="s">
        <v>547</v>
      </c>
      <c r="BK293" s="8" t="s">
        <v>83</v>
      </c>
      <c r="BL293" s="6" t="s">
        <v>80</v>
      </c>
      <c r="BM293" s="12">
        <v>409239.28055229998</v>
      </c>
      <c r="BN293" s="6" t="s">
        <v>81</v>
      </c>
      <c r="BO293" s="12"/>
      <c r="BP293" s="13">
        <v>37246</v>
      </c>
      <c r="BQ293" s="13">
        <v>48203</v>
      </c>
      <c r="BR293" s="12">
        <v>4773.8500000000004</v>
      </c>
      <c r="BS293" s="12">
        <v>128.58000000000001</v>
      </c>
      <c r="BT293" s="12">
        <v>57.32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45047</v>
      </c>
      <c r="E294" s="17" t="s">
        <v>550</v>
      </c>
      <c r="F294" s="18">
        <v>0</v>
      </c>
      <c r="G294" s="18">
        <v>0</v>
      </c>
      <c r="H294" s="19">
        <v>54791.91</v>
      </c>
      <c r="I294" s="19">
        <v>0</v>
      </c>
      <c r="J294" s="19">
        <v>0</v>
      </c>
      <c r="K294" s="19">
        <v>54791.91</v>
      </c>
      <c r="L294" s="19">
        <v>373.56</v>
      </c>
      <c r="M294" s="19">
        <v>0</v>
      </c>
      <c r="N294" s="19">
        <v>0</v>
      </c>
      <c r="O294" s="19">
        <v>0</v>
      </c>
      <c r="P294" s="19">
        <v>373.56</v>
      </c>
      <c r="Q294" s="19">
        <v>0</v>
      </c>
      <c r="R294" s="19">
        <v>0</v>
      </c>
      <c r="S294" s="19">
        <v>54418.35</v>
      </c>
      <c r="T294" s="19">
        <v>0</v>
      </c>
      <c r="U294" s="19">
        <v>465.73</v>
      </c>
      <c r="V294" s="19">
        <v>0</v>
      </c>
      <c r="W294" s="19">
        <v>0</v>
      </c>
      <c r="X294" s="19">
        <v>465.73</v>
      </c>
      <c r="Y294" s="19">
        <v>0</v>
      </c>
      <c r="Z294" s="19">
        <v>0</v>
      </c>
      <c r="AA294" s="19">
        <v>0</v>
      </c>
      <c r="AB294" s="19">
        <v>121.44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112.12</v>
      </c>
      <c r="AI294" s="19">
        <v>5.74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50.14</v>
      </c>
      <c r="AQ294" s="19">
        <v>4.8000000000000001E-2</v>
      </c>
      <c r="AR294" s="19">
        <v>0</v>
      </c>
      <c r="AS294" s="19">
        <v>0</v>
      </c>
      <c r="AT294" s="19">
        <v>0</v>
      </c>
      <c r="AU294" s="19">
        <f t="shared" si="4"/>
        <v>1128.778</v>
      </c>
      <c r="AV294" s="19">
        <v>0</v>
      </c>
      <c r="AW294" s="19">
        <v>0</v>
      </c>
      <c r="AX294" s="20">
        <v>96</v>
      </c>
      <c r="AY294" s="20">
        <v>360</v>
      </c>
      <c r="AZ294" s="19">
        <v>360857.098</v>
      </c>
      <c r="BA294" s="19">
        <v>94050</v>
      </c>
      <c r="BB294" s="21">
        <v>80</v>
      </c>
      <c r="BC294" s="21">
        <v>46.288867623604503</v>
      </c>
      <c r="BD294" s="21">
        <v>10.199999999999999</v>
      </c>
      <c r="BE294" s="21"/>
      <c r="BF294" s="17" t="s">
        <v>75</v>
      </c>
      <c r="BG294" s="14"/>
      <c r="BH294" s="17" t="s">
        <v>325</v>
      </c>
      <c r="BI294" s="17" t="s">
        <v>529</v>
      </c>
      <c r="BJ294" s="17" t="s">
        <v>547</v>
      </c>
      <c r="BK294" s="17" t="s">
        <v>79</v>
      </c>
      <c r="BL294" s="15" t="s">
        <v>80</v>
      </c>
      <c r="BM294" s="21">
        <v>423530.56273604999</v>
      </c>
      <c r="BN294" s="15" t="s">
        <v>81</v>
      </c>
      <c r="BO294" s="21"/>
      <c r="BP294" s="22">
        <v>37280</v>
      </c>
      <c r="BQ294" s="22">
        <v>48237</v>
      </c>
      <c r="BR294" s="21">
        <v>53.22</v>
      </c>
      <c r="BS294" s="21">
        <v>121.44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45047</v>
      </c>
      <c r="E295" s="8" t="s">
        <v>551</v>
      </c>
      <c r="F295" s="9">
        <v>0</v>
      </c>
      <c r="G295" s="9">
        <v>0</v>
      </c>
      <c r="H295" s="10">
        <v>57452.12</v>
      </c>
      <c r="I295" s="10">
        <v>347.99</v>
      </c>
      <c r="J295" s="10">
        <v>0</v>
      </c>
      <c r="K295" s="10">
        <v>57800.11</v>
      </c>
      <c r="L295" s="10">
        <v>350.95</v>
      </c>
      <c r="M295" s="10">
        <v>0</v>
      </c>
      <c r="N295" s="10">
        <v>0</v>
      </c>
      <c r="O295" s="10">
        <v>347.99</v>
      </c>
      <c r="P295" s="10">
        <v>306.79000000000002</v>
      </c>
      <c r="Q295" s="10">
        <v>0</v>
      </c>
      <c r="R295" s="10">
        <v>0</v>
      </c>
      <c r="S295" s="10">
        <v>57145.33</v>
      </c>
      <c r="T295" s="10">
        <v>491.3</v>
      </c>
      <c r="U295" s="10">
        <v>488.34</v>
      </c>
      <c r="V295" s="10">
        <v>0</v>
      </c>
      <c r="W295" s="10">
        <v>491.3</v>
      </c>
      <c r="X295" s="10">
        <v>488.34</v>
      </c>
      <c r="Y295" s="10">
        <v>0</v>
      </c>
      <c r="Z295" s="10">
        <v>0</v>
      </c>
      <c r="AA295" s="10">
        <v>0</v>
      </c>
      <c r="AB295" s="10">
        <v>121.46</v>
      </c>
      <c r="AC295" s="10">
        <v>0</v>
      </c>
      <c r="AD295" s="10">
        <v>0</v>
      </c>
      <c r="AE295" s="10">
        <v>0</v>
      </c>
      <c r="AF295" s="10">
        <v>44.58</v>
      </c>
      <c r="AG295" s="10">
        <v>0</v>
      </c>
      <c r="AH295" s="10">
        <v>112.12</v>
      </c>
      <c r="AI295" s="10">
        <v>58.58</v>
      </c>
      <c r="AJ295" s="10">
        <v>121.46</v>
      </c>
      <c r="AK295" s="10">
        <v>0</v>
      </c>
      <c r="AL295" s="10">
        <v>0</v>
      </c>
      <c r="AM295" s="10">
        <v>0</v>
      </c>
      <c r="AN295" s="10">
        <v>0</v>
      </c>
      <c r="AO295" s="10">
        <v>112.12</v>
      </c>
      <c r="AP295" s="10">
        <v>58.38</v>
      </c>
      <c r="AQ295" s="10">
        <v>0</v>
      </c>
      <c r="AR295" s="10">
        <v>0</v>
      </c>
      <c r="AS295" s="10">
        <v>1141.3409180000001</v>
      </c>
      <c r="AT295" s="10">
        <v>0</v>
      </c>
      <c r="AU295" s="10">
        <f t="shared" si="4"/>
        <v>1121.7790819999998</v>
      </c>
      <c r="AV295" s="10">
        <v>44.16</v>
      </c>
      <c r="AW295" s="10">
        <v>0</v>
      </c>
      <c r="AX295" s="11">
        <v>104</v>
      </c>
      <c r="AY295" s="11">
        <v>360</v>
      </c>
      <c r="AZ295" s="10">
        <v>360340.49400000001</v>
      </c>
      <c r="BA295" s="10">
        <v>94050</v>
      </c>
      <c r="BB295" s="12">
        <v>80</v>
      </c>
      <c r="BC295" s="12">
        <v>48.608467836257297</v>
      </c>
      <c r="BD295" s="12">
        <v>10.199999999999999</v>
      </c>
      <c r="BE295" s="12"/>
      <c r="BF295" s="8" t="s">
        <v>75</v>
      </c>
      <c r="BG295" s="5"/>
      <c r="BH295" s="8" t="s">
        <v>325</v>
      </c>
      <c r="BI295" s="8" t="s">
        <v>529</v>
      </c>
      <c r="BJ295" s="8" t="s">
        <v>547</v>
      </c>
      <c r="BK295" s="8" t="s">
        <v>79</v>
      </c>
      <c r="BL295" s="6" t="s">
        <v>80</v>
      </c>
      <c r="BM295" s="12">
        <v>444754.27447979001</v>
      </c>
      <c r="BN295" s="6" t="s">
        <v>81</v>
      </c>
      <c r="BO295" s="12"/>
      <c r="BP295" s="13">
        <v>37246</v>
      </c>
      <c r="BQ295" s="13">
        <v>48203</v>
      </c>
      <c r="BR295" s="12">
        <v>0</v>
      </c>
      <c r="BS295" s="12">
        <v>121.46</v>
      </c>
      <c r="BT295" s="12">
        <v>44.58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45047</v>
      </c>
      <c r="E296" s="17" t="s">
        <v>552</v>
      </c>
      <c r="F296" s="18">
        <v>0</v>
      </c>
      <c r="G296" s="18">
        <v>0</v>
      </c>
      <c r="H296" s="19">
        <v>57743.79</v>
      </c>
      <c r="I296" s="19">
        <v>0</v>
      </c>
      <c r="J296" s="19">
        <v>0</v>
      </c>
      <c r="K296" s="19">
        <v>57743.79</v>
      </c>
      <c r="L296" s="19">
        <v>348.47</v>
      </c>
      <c r="M296" s="19">
        <v>0</v>
      </c>
      <c r="N296" s="19">
        <v>0</v>
      </c>
      <c r="O296" s="19">
        <v>0</v>
      </c>
      <c r="P296" s="19">
        <v>348.47</v>
      </c>
      <c r="Q296" s="19">
        <v>0</v>
      </c>
      <c r="R296" s="19">
        <v>0</v>
      </c>
      <c r="S296" s="19">
        <v>57395.32</v>
      </c>
      <c r="T296" s="19">
        <v>0</v>
      </c>
      <c r="U296" s="19">
        <v>490.82</v>
      </c>
      <c r="V296" s="19">
        <v>0</v>
      </c>
      <c r="W296" s="19">
        <v>0</v>
      </c>
      <c r="X296" s="19">
        <v>490.82</v>
      </c>
      <c r="Y296" s="19">
        <v>0</v>
      </c>
      <c r="Z296" s="19">
        <v>0</v>
      </c>
      <c r="AA296" s="19">
        <v>0</v>
      </c>
      <c r="AB296" s="19">
        <v>121.46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112.12</v>
      </c>
      <c r="AI296" s="19">
        <v>58.58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1.1564E-2</v>
      </c>
      <c r="AT296" s="19">
        <v>0</v>
      </c>
      <c r="AU296" s="19">
        <f t="shared" si="4"/>
        <v>1131.4384360000001</v>
      </c>
      <c r="AV296" s="19">
        <v>0</v>
      </c>
      <c r="AW296" s="19">
        <v>0</v>
      </c>
      <c r="AX296" s="20">
        <v>104</v>
      </c>
      <c r="AY296" s="20">
        <v>360</v>
      </c>
      <c r="AZ296" s="19">
        <v>360340.49400000001</v>
      </c>
      <c r="BA296" s="19">
        <v>94050</v>
      </c>
      <c r="BB296" s="21">
        <v>80</v>
      </c>
      <c r="BC296" s="21">
        <v>48.821112174375301</v>
      </c>
      <c r="BD296" s="21">
        <v>10.199999999999999</v>
      </c>
      <c r="BE296" s="21"/>
      <c r="BF296" s="17" t="s">
        <v>75</v>
      </c>
      <c r="BG296" s="14"/>
      <c r="BH296" s="17" t="s">
        <v>325</v>
      </c>
      <c r="BI296" s="17" t="s">
        <v>529</v>
      </c>
      <c r="BJ296" s="17" t="s">
        <v>547</v>
      </c>
      <c r="BK296" s="17" t="s">
        <v>79</v>
      </c>
      <c r="BL296" s="15" t="s">
        <v>80</v>
      </c>
      <c r="BM296" s="21">
        <v>446699.91240115999</v>
      </c>
      <c r="BN296" s="15" t="s">
        <v>81</v>
      </c>
      <c r="BO296" s="21"/>
      <c r="BP296" s="22">
        <v>37246</v>
      </c>
      <c r="BQ296" s="22">
        <v>48203</v>
      </c>
      <c r="BR296" s="21">
        <v>0</v>
      </c>
      <c r="BS296" s="21">
        <v>121.46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45047</v>
      </c>
      <c r="E297" s="8" t="s">
        <v>553</v>
      </c>
      <c r="F297" s="9">
        <v>0</v>
      </c>
      <c r="G297" s="9">
        <v>0</v>
      </c>
      <c r="H297" s="10">
        <v>56423.22</v>
      </c>
      <c r="I297" s="10">
        <v>356.66</v>
      </c>
      <c r="J297" s="10">
        <v>0</v>
      </c>
      <c r="K297" s="10">
        <v>56779.88</v>
      </c>
      <c r="L297" s="10">
        <v>359.69</v>
      </c>
      <c r="M297" s="10">
        <v>0</v>
      </c>
      <c r="N297" s="10">
        <v>0</v>
      </c>
      <c r="O297" s="10">
        <v>356.66</v>
      </c>
      <c r="P297" s="10">
        <v>151.09</v>
      </c>
      <c r="Q297" s="10">
        <v>0</v>
      </c>
      <c r="R297" s="10">
        <v>0</v>
      </c>
      <c r="S297" s="10">
        <v>56272.13</v>
      </c>
      <c r="T297" s="10">
        <v>482.63</v>
      </c>
      <c r="U297" s="10">
        <v>479.6</v>
      </c>
      <c r="V297" s="10">
        <v>0</v>
      </c>
      <c r="W297" s="10">
        <v>482.63</v>
      </c>
      <c r="X297" s="10">
        <v>479.6</v>
      </c>
      <c r="Y297" s="10">
        <v>0</v>
      </c>
      <c r="Z297" s="10">
        <v>0</v>
      </c>
      <c r="AA297" s="10">
        <v>0</v>
      </c>
      <c r="AB297" s="10">
        <v>121.46</v>
      </c>
      <c r="AC297" s="10">
        <v>0</v>
      </c>
      <c r="AD297" s="10">
        <v>0</v>
      </c>
      <c r="AE297" s="10">
        <v>0</v>
      </c>
      <c r="AF297" s="10">
        <v>44.58</v>
      </c>
      <c r="AG297" s="10">
        <v>0</v>
      </c>
      <c r="AH297" s="10">
        <v>112.12</v>
      </c>
      <c r="AI297" s="10">
        <v>58.58</v>
      </c>
      <c r="AJ297" s="10">
        <v>121.46</v>
      </c>
      <c r="AK297" s="10">
        <v>0</v>
      </c>
      <c r="AL297" s="10">
        <v>0</v>
      </c>
      <c r="AM297" s="10">
        <v>0</v>
      </c>
      <c r="AN297" s="10">
        <v>0</v>
      </c>
      <c r="AO297" s="10">
        <v>112.12</v>
      </c>
      <c r="AP297" s="10">
        <v>58.47</v>
      </c>
      <c r="AQ297" s="10">
        <v>8.9999999999999993E-3</v>
      </c>
      <c r="AR297" s="10">
        <v>0</v>
      </c>
      <c r="AS297" s="10">
        <v>0</v>
      </c>
      <c r="AT297" s="10">
        <v>0</v>
      </c>
      <c r="AU297" s="10">
        <f t="shared" si="4"/>
        <v>2098.779</v>
      </c>
      <c r="AV297" s="10">
        <v>208.6</v>
      </c>
      <c r="AW297" s="10">
        <v>0</v>
      </c>
      <c r="AX297" s="11">
        <v>104</v>
      </c>
      <c r="AY297" s="11">
        <v>360</v>
      </c>
      <c r="AZ297" s="10">
        <v>360340.49400000001</v>
      </c>
      <c r="BA297" s="10">
        <v>94050</v>
      </c>
      <c r="BB297" s="12">
        <v>80</v>
      </c>
      <c r="BC297" s="12">
        <v>47.8657139819245</v>
      </c>
      <c r="BD297" s="12">
        <v>10.199999999999999</v>
      </c>
      <c r="BE297" s="12"/>
      <c r="BF297" s="8" t="s">
        <v>75</v>
      </c>
      <c r="BG297" s="5"/>
      <c r="BH297" s="8" t="s">
        <v>325</v>
      </c>
      <c r="BI297" s="8" t="s">
        <v>529</v>
      </c>
      <c r="BJ297" s="8" t="s">
        <v>547</v>
      </c>
      <c r="BK297" s="8" t="s">
        <v>79</v>
      </c>
      <c r="BL297" s="6" t="s">
        <v>80</v>
      </c>
      <c r="BM297" s="12">
        <v>437958.27850819001</v>
      </c>
      <c r="BN297" s="6" t="s">
        <v>81</v>
      </c>
      <c r="BO297" s="12"/>
      <c r="BP297" s="13">
        <v>37246</v>
      </c>
      <c r="BQ297" s="13">
        <v>48203</v>
      </c>
      <c r="BR297" s="12">
        <v>0</v>
      </c>
      <c r="BS297" s="12">
        <v>121.46</v>
      </c>
      <c r="BT297" s="12">
        <v>44.58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45047</v>
      </c>
      <c r="E298" s="17" t="s">
        <v>554</v>
      </c>
      <c r="F298" s="18">
        <v>0</v>
      </c>
      <c r="G298" s="18">
        <v>0</v>
      </c>
      <c r="H298" s="19">
        <v>57246.21</v>
      </c>
      <c r="I298" s="19">
        <v>349.72</v>
      </c>
      <c r="J298" s="19">
        <v>0</v>
      </c>
      <c r="K298" s="19">
        <v>57595.93</v>
      </c>
      <c r="L298" s="19">
        <v>352.7</v>
      </c>
      <c r="M298" s="19">
        <v>0</v>
      </c>
      <c r="N298" s="19">
        <v>0</v>
      </c>
      <c r="O298" s="19">
        <v>349.72</v>
      </c>
      <c r="P298" s="19">
        <v>352.7</v>
      </c>
      <c r="Q298" s="19">
        <v>0</v>
      </c>
      <c r="R298" s="19">
        <v>0</v>
      </c>
      <c r="S298" s="19">
        <v>56893.51</v>
      </c>
      <c r="T298" s="19">
        <v>489.57</v>
      </c>
      <c r="U298" s="19">
        <v>486.59</v>
      </c>
      <c r="V298" s="19">
        <v>0</v>
      </c>
      <c r="W298" s="19">
        <v>489.57</v>
      </c>
      <c r="X298" s="19">
        <v>486.59</v>
      </c>
      <c r="Y298" s="19">
        <v>0</v>
      </c>
      <c r="Z298" s="19">
        <v>0</v>
      </c>
      <c r="AA298" s="19">
        <v>0</v>
      </c>
      <c r="AB298" s="19">
        <v>121.46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112.12</v>
      </c>
      <c r="AI298" s="19">
        <v>58.58</v>
      </c>
      <c r="AJ298" s="19">
        <v>121.46</v>
      </c>
      <c r="AK298" s="19">
        <v>0</v>
      </c>
      <c r="AL298" s="19">
        <v>0</v>
      </c>
      <c r="AM298" s="19">
        <v>0</v>
      </c>
      <c r="AN298" s="19">
        <v>0</v>
      </c>
      <c r="AO298" s="19">
        <v>112.12</v>
      </c>
      <c r="AP298" s="19">
        <v>55.93</v>
      </c>
      <c r="AQ298" s="19">
        <v>9.8460000000000001</v>
      </c>
      <c r="AR298" s="19">
        <v>0</v>
      </c>
      <c r="AS298" s="19">
        <v>0</v>
      </c>
      <c r="AT298" s="19">
        <v>0</v>
      </c>
      <c r="AU298" s="19">
        <f t="shared" si="4"/>
        <v>2270.096</v>
      </c>
      <c r="AV298" s="19">
        <v>0</v>
      </c>
      <c r="AW298" s="19">
        <v>0</v>
      </c>
      <c r="AX298" s="20">
        <v>104</v>
      </c>
      <c r="AY298" s="20">
        <v>360</v>
      </c>
      <c r="AZ298" s="19">
        <v>360340.49400000001</v>
      </c>
      <c r="BA298" s="19">
        <v>94050</v>
      </c>
      <c r="BB298" s="21">
        <v>80</v>
      </c>
      <c r="BC298" s="21">
        <v>48.394266879319503</v>
      </c>
      <c r="BD298" s="21">
        <v>10.199999999999999</v>
      </c>
      <c r="BE298" s="21"/>
      <c r="BF298" s="17" t="s">
        <v>75</v>
      </c>
      <c r="BG298" s="14"/>
      <c r="BH298" s="17" t="s">
        <v>325</v>
      </c>
      <c r="BI298" s="17" t="s">
        <v>529</v>
      </c>
      <c r="BJ298" s="17" t="s">
        <v>547</v>
      </c>
      <c r="BK298" s="17" t="s">
        <v>79</v>
      </c>
      <c r="BL298" s="15" t="s">
        <v>80</v>
      </c>
      <c r="BM298" s="21">
        <v>442794.39391912997</v>
      </c>
      <c r="BN298" s="15" t="s">
        <v>81</v>
      </c>
      <c r="BO298" s="21"/>
      <c r="BP298" s="22">
        <v>37246</v>
      </c>
      <c r="BQ298" s="22">
        <v>48203</v>
      </c>
      <c r="BR298" s="21">
        <v>0</v>
      </c>
      <c r="BS298" s="21">
        <v>121.46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45047</v>
      </c>
      <c r="E299" s="8" t="s">
        <v>555</v>
      </c>
      <c r="F299" s="9">
        <v>135</v>
      </c>
      <c r="G299" s="9">
        <v>134</v>
      </c>
      <c r="H299" s="10">
        <v>57793.8</v>
      </c>
      <c r="I299" s="10">
        <v>27885.49</v>
      </c>
      <c r="J299" s="10">
        <v>0</v>
      </c>
      <c r="K299" s="10">
        <v>85679.29</v>
      </c>
      <c r="L299" s="10">
        <v>348.04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85679.29</v>
      </c>
      <c r="T299" s="10">
        <v>84972.07</v>
      </c>
      <c r="U299" s="10">
        <v>491.25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85463.32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0</v>
      </c>
      <c r="AV299" s="10">
        <v>28233.53</v>
      </c>
      <c r="AW299" s="10">
        <v>85463.32</v>
      </c>
      <c r="AX299" s="11">
        <v>104</v>
      </c>
      <c r="AY299" s="11">
        <v>360</v>
      </c>
      <c r="AZ299" s="10">
        <v>360340.49400000001</v>
      </c>
      <c r="BA299" s="10">
        <v>94050</v>
      </c>
      <c r="BB299" s="12">
        <v>80</v>
      </c>
      <c r="BC299" s="12">
        <v>72.879778841041997</v>
      </c>
      <c r="BD299" s="12">
        <v>10.199999999999999</v>
      </c>
      <c r="BE299" s="12"/>
      <c r="BF299" s="8" t="s">
        <v>75</v>
      </c>
      <c r="BG299" s="5"/>
      <c r="BH299" s="8" t="s">
        <v>325</v>
      </c>
      <c r="BI299" s="8" t="s">
        <v>529</v>
      </c>
      <c r="BJ299" s="8" t="s">
        <v>547</v>
      </c>
      <c r="BK299" s="8" t="s">
        <v>83</v>
      </c>
      <c r="BL299" s="6" t="s">
        <v>80</v>
      </c>
      <c r="BM299" s="12">
        <v>666830.17600727</v>
      </c>
      <c r="BN299" s="6" t="s">
        <v>81</v>
      </c>
      <c r="BO299" s="12"/>
      <c r="BP299" s="13">
        <v>37246</v>
      </c>
      <c r="BQ299" s="13">
        <v>48203</v>
      </c>
      <c r="BR299" s="12">
        <v>42726.61</v>
      </c>
      <c r="BS299" s="12">
        <v>121.46</v>
      </c>
      <c r="BT299" s="12">
        <v>44.59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45047</v>
      </c>
      <c r="E300" s="17" t="s">
        <v>556</v>
      </c>
      <c r="F300" s="18">
        <v>6</v>
      </c>
      <c r="G300" s="18">
        <v>5</v>
      </c>
      <c r="H300" s="19">
        <v>58138.69</v>
      </c>
      <c r="I300" s="19">
        <v>2010.43</v>
      </c>
      <c r="J300" s="19">
        <v>0</v>
      </c>
      <c r="K300" s="19">
        <v>60149.120000000003</v>
      </c>
      <c r="L300" s="19">
        <v>345.11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60149.120000000003</v>
      </c>
      <c r="T300" s="19">
        <v>3025.32</v>
      </c>
      <c r="U300" s="19">
        <v>494.18</v>
      </c>
      <c r="V300" s="19">
        <v>0</v>
      </c>
      <c r="W300" s="19">
        <v>198.7</v>
      </c>
      <c r="X300" s="19">
        <v>0</v>
      </c>
      <c r="Y300" s="19">
        <v>0</v>
      </c>
      <c r="Z300" s="19">
        <v>0</v>
      </c>
      <c r="AA300" s="19">
        <v>3320.8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121.44</v>
      </c>
      <c r="AK300" s="19">
        <v>0</v>
      </c>
      <c r="AL300" s="19">
        <v>0</v>
      </c>
      <c r="AM300" s="19">
        <v>0</v>
      </c>
      <c r="AN300" s="19">
        <v>0</v>
      </c>
      <c r="AO300" s="19">
        <v>109.67</v>
      </c>
      <c r="AP300" s="19">
        <v>0</v>
      </c>
      <c r="AQ300" s="19">
        <v>0</v>
      </c>
      <c r="AR300" s="19">
        <v>0</v>
      </c>
      <c r="AS300" s="19">
        <v>1.2849999999999999E-3</v>
      </c>
      <c r="AT300" s="19">
        <v>0</v>
      </c>
      <c r="AU300" s="19">
        <f t="shared" si="4"/>
        <v>429.80871500000001</v>
      </c>
      <c r="AV300" s="19">
        <v>2355.54</v>
      </c>
      <c r="AW300" s="19">
        <v>3320.8</v>
      </c>
      <c r="AX300" s="20">
        <v>105</v>
      </c>
      <c r="AY300" s="20">
        <v>360</v>
      </c>
      <c r="AZ300" s="19">
        <v>360857.098</v>
      </c>
      <c r="BA300" s="19">
        <v>94050</v>
      </c>
      <c r="BB300" s="21">
        <v>80</v>
      </c>
      <c r="BC300" s="21">
        <v>51.1635257841574</v>
      </c>
      <c r="BD300" s="21">
        <v>10.199999999999999</v>
      </c>
      <c r="BE300" s="21"/>
      <c r="BF300" s="17" t="s">
        <v>75</v>
      </c>
      <c r="BG300" s="14"/>
      <c r="BH300" s="17" t="s">
        <v>325</v>
      </c>
      <c r="BI300" s="17" t="s">
        <v>529</v>
      </c>
      <c r="BJ300" s="17" t="s">
        <v>557</v>
      </c>
      <c r="BK300" s="17" t="s">
        <v>113</v>
      </c>
      <c r="BL300" s="15" t="s">
        <v>80</v>
      </c>
      <c r="BM300" s="21">
        <v>468132.36053056002</v>
      </c>
      <c r="BN300" s="15" t="s">
        <v>81</v>
      </c>
      <c r="BO300" s="21"/>
      <c r="BP300" s="22">
        <v>37280</v>
      </c>
      <c r="BQ300" s="22">
        <v>48237</v>
      </c>
      <c r="BR300" s="21">
        <v>2045.07</v>
      </c>
      <c r="BS300" s="21">
        <v>121.44</v>
      </c>
      <c r="BT300" s="21">
        <v>46.51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45047</v>
      </c>
      <c r="E301" s="8" t="s">
        <v>558</v>
      </c>
      <c r="F301" s="6" t="s">
        <v>151</v>
      </c>
      <c r="G301" s="9">
        <v>19</v>
      </c>
      <c r="H301" s="10">
        <v>18479.86</v>
      </c>
      <c r="I301" s="10">
        <v>12498.82</v>
      </c>
      <c r="J301" s="10">
        <v>3951.47</v>
      </c>
      <c r="K301" s="10">
        <v>30978.68</v>
      </c>
      <c r="L301" s="10">
        <v>682.21</v>
      </c>
      <c r="M301" s="10">
        <v>0</v>
      </c>
      <c r="N301" s="10">
        <v>0</v>
      </c>
      <c r="O301" s="10">
        <v>12498.82</v>
      </c>
      <c r="P301" s="10">
        <v>682.21</v>
      </c>
      <c r="Q301" s="10">
        <v>17797.650000000001</v>
      </c>
      <c r="R301" s="10">
        <v>0</v>
      </c>
      <c r="S301" s="10">
        <v>0</v>
      </c>
      <c r="T301" s="10">
        <v>4286.9799999999996</v>
      </c>
      <c r="U301" s="10">
        <v>157.08000000000001</v>
      </c>
      <c r="V301" s="10">
        <v>0</v>
      </c>
      <c r="W301" s="10">
        <v>4286.9799999999996</v>
      </c>
      <c r="X301" s="10">
        <v>157.08000000000001</v>
      </c>
      <c r="Y301" s="10">
        <v>0</v>
      </c>
      <c r="Z301" s="10">
        <v>0</v>
      </c>
      <c r="AA301" s="10">
        <v>0</v>
      </c>
      <c r="AB301" s="10">
        <v>121.41</v>
      </c>
      <c r="AC301" s="10">
        <v>0</v>
      </c>
      <c r="AD301" s="10">
        <v>0</v>
      </c>
      <c r="AE301" s="10">
        <v>0</v>
      </c>
      <c r="AF301" s="10">
        <v>46.08</v>
      </c>
      <c r="AG301" s="10">
        <v>0</v>
      </c>
      <c r="AH301" s="10">
        <v>112.12</v>
      </c>
      <c r="AI301" s="10">
        <v>58.77</v>
      </c>
      <c r="AJ301" s="10">
        <v>2428.1999999999998</v>
      </c>
      <c r="AK301" s="10">
        <v>0</v>
      </c>
      <c r="AL301" s="10">
        <v>0</v>
      </c>
      <c r="AM301" s="10">
        <v>954.97</v>
      </c>
      <c r="AN301" s="10">
        <v>0</v>
      </c>
      <c r="AO301" s="10">
        <v>2242.4</v>
      </c>
      <c r="AP301" s="10">
        <v>1132.22</v>
      </c>
      <c r="AQ301" s="10">
        <v>0</v>
      </c>
      <c r="AR301" s="10">
        <v>0</v>
      </c>
      <c r="AS301" s="10">
        <v>26224.985586999999</v>
      </c>
      <c r="AT301" s="10">
        <v>11540.229999999998</v>
      </c>
      <c r="AU301" s="10">
        <f t="shared" si="4"/>
        <v>802.22441300000537</v>
      </c>
      <c r="AV301" s="10">
        <v>0</v>
      </c>
      <c r="AW301" s="10">
        <v>0</v>
      </c>
      <c r="AX301" s="11">
        <v>25</v>
      </c>
      <c r="AY301" s="11">
        <v>360</v>
      </c>
      <c r="AZ301" s="10">
        <v>364242.87199999997</v>
      </c>
      <c r="BA301" s="10">
        <v>94050</v>
      </c>
      <c r="BB301" s="12">
        <v>80</v>
      </c>
      <c r="BC301" s="12">
        <v>0</v>
      </c>
      <c r="BD301" s="12">
        <v>10.199999999999999</v>
      </c>
      <c r="BE301" s="12"/>
      <c r="BF301" s="8" t="s">
        <v>75</v>
      </c>
      <c r="BG301" s="5"/>
      <c r="BH301" s="8" t="s">
        <v>325</v>
      </c>
      <c r="BI301" s="8" t="s">
        <v>529</v>
      </c>
      <c r="BJ301" s="8" t="s">
        <v>543</v>
      </c>
      <c r="BK301" s="8" t="s">
        <v>79</v>
      </c>
      <c r="BL301" s="6" t="s">
        <v>80</v>
      </c>
      <c r="BM301" s="12">
        <v>0</v>
      </c>
      <c r="BN301" s="6" t="s">
        <v>81</v>
      </c>
      <c r="BO301" s="12"/>
      <c r="BP301" s="13">
        <v>37305</v>
      </c>
      <c r="BQ301" s="13">
        <v>48262</v>
      </c>
      <c r="BR301" s="12">
        <v>0</v>
      </c>
      <c r="BS301" s="12">
        <v>0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45047</v>
      </c>
      <c r="E302" s="17" t="s">
        <v>559</v>
      </c>
      <c r="F302" s="18">
        <v>0</v>
      </c>
      <c r="G302" s="18">
        <v>0</v>
      </c>
      <c r="H302" s="19">
        <v>59819.4</v>
      </c>
      <c r="I302" s="19">
        <v>328.04</v>
      </c>
      <c r="J302" s="19">
        <v>0</v>
      </c>
      <c r="K302" s="19">
        <v>60147.44</v>
      </c>
      <c r="L302" s="19">
        <v>330.83</v>
      </c>
      <c r="M302" s="19">
        <v>0</v>
      </c>
      <c r="N302" s="19">
        <v>0</v>
      </c>
      <c r="O302" s="19">
        <v>328.04</v>
      </c>
      <c r="P302" s="19">
        <v>286.39</v>
      </c>
      <c r="Q302" s="19">
        <v>0</v>
      </c>
      <c r="R302" s="19">
        <v>0</v>
      </c>
      <c r="S302" s="19">
        <v>59533.01</v>
      </c>
      <c r="T302" s="19">
        <v>511.25</v>
      </c>
      <c r="U302" s="19">
        <v>508.46</v>
      </c>
      <c r="V302" s="19">
        <v>0</v>
      </c>
      <c r="W302" s="19">
        <v>511.25</v>
      </c>
      <c r="X302" s="19">
        <v>508.46</v>
      </c>
      <c r="Y302" s="19">
        <v>0</v>
      </c>
      <c r="Z302" s="19">
        <v>0</v>
      </c>
      <c r="AA302" s="19">
        <v>0</v>
      </c>
      <c r="AB302" s="19">
        <v>121.33</v>
      </c>
      <c r="AC302" s="19">
        <v>0</v>
      </c>
      <c r="AD302" s="19">
        <v>25</v>
      </c>
      <c r="AE302" s="19">
        <v>0</v>
      </c>
      <c r="AF302" s="19">
        <v>44.51</v>
      </c>
      <c r="AG302" s="19">
        <v>0</v>
      </c>
      <c r="AH302" s="19">
        <v>114.87</v>
      </c>
      <c r="AI302" s="19">
        <v>58.87</v>
      </c>
      <c r="AJ302" s="19">
        <v>121.33</v>
      </c>
      <c r="AK302" s="19">
        <v>0</v>
      </c>
      <c r="AL302" s="19">
        <v>25</v>
      </c>
      <c r="AM302" s="19">
        <v>0</v>
      </c>
      <c r="AN302" s="19">
        <v>0</v>
      </c>
      <c r="AO302" s="19">
        <v>114.87</v>
      </c>
      <c r="AP302" s="19">
        <v>58.8</v>
      </c>
      <c r="AQ302" s="19">
        <v>0</v>
      </c>
      <c r="AR302" s="19">
        <v>0</v>
      </c>
      <c r="AS302" s="19">
        <v>1171.4223930000001</v>
      </c>
      <c r="AT302" s="19">
        <v>0</v>
      </c>
      <c r="AU302" s="19">
        <f t="shared" si="4"/>
        <v>1147.2976069999997</v>
      </c>
      <c r="AV302" s="19">
        <v>44.44</v>
      </c>
      <c r="AW302" s="19">
        <v>0</v>
      </c>
      <c r="AX302" s="20">
        <v>110</v>
      </c>
      <c r="AY302" s="20">
        <v>360</v>
      </c>
      <c r="AZ302" s="19">
        <v>326729.07299999997</v>
      </c>
      <c r="BA302" s="19">
        <v>94050</v>
      </c>
      <c r="BB302" s="21">
        <v>90</v>
      </c>
      <c r="BC302" s="21">
        <v>56.969387559808602</v>
      </c>
      <c r="BD302" s="21">
        <v>10.199999999999999</v>
      </c>
      <c r="BE302" s="21"/>
      <c r="BF302" s="17" t="s">
        <v>75</v>
      </c>
      <c r="BG302" s="14"/>
      <c r="BH302" s="17" t="s">
        <v>325</v>
      </c>
      <c r="BI302" s="17" t="s">
        <v>529</v>
      </c>
      <c r="BJ302" s="17" t="s">
        <v>543</v>
      </c>
      <c r="BK302" s="17" t="s">
        <v>79</v>
      </c>
      <c r="BL302" s="15" t="s">
        <v>80</v>
      </c>
      <c r="BM302" s="21">
        <v>463337.26080763002</v>
      </c>
      <c r="BN302" s="15" t="s">
        <v>81</v>
      </c>
      <c r="BO302" s="21"/>
      <c r="BP302" s="22">
        <v>37434</v>
      </c>
      <c r="BQ302" s="22">
        <v>48392</v>
      </c>
      <c r="BR302" s="21">
        <v>0</v>
      </c>
      <c r="BS302" s="21">
        <v>121.33</v>
      </c>
      <c r="BT302" s="21">
        <v>69.510000000000005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45047</v>
      </c>
      <c r="E303" s="8" t="s">
        <v>560</v>
      </c>
      <c r="F303" s="9">
        <v>114</v>
      </c>
      <c r="G303" s="9">
        <v>113</v>
      </c>
      <c r="H303" s="10">
        <v>86246.33</v>
      </c>
      <c r="I303" s="10">
        <v>31249.65</v>
      </c>
      <c r="J303" s="10">
        <v>0</v>
      </c>
      <c r="K303" s="10">
        <v>117495.98</v>
      </c>
      <c r="L303" s="10">
        <v>430.85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117495.98</v>
      </c>
      <c r="T303" s="10">
        <v>102259.17</v>
      </c>
      <c r="U303" s="10">
        <v>740.28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102999.45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f t="shared" si="4"/>
        <v>0</v>
      </c>
      <c r="AV303" s="10">
        <v>31680.5</v>
      </c>
      <c r="AW303" s="10">
        <v>102999.45</v>
      </c>
      <c r="AX303" s="11">
        <v>117</v>
      </c>
      <c r="AY303" s="11">
        <v>360</v>
      </c>
      <c r="AZ303" s="10">
        <v>467691.4572</v>
      </c>
      <c r="BA303" s="10">
        <v>130151.7</v>
      </c>
      <c r="BB303" s="12">
        <v>90</v>
      </c>
      <c r="BC303" s="12">
        <v>81.248559949658699</v>
      </c>
      <c r="BD303" s="12">
        <v>10.3</v>
      </c>
      <c r="BE303" s="12"/>
      <c r="BF303" s="8" t="s">
        <v>75</v>
      </c>
      <c r="BG303" s="5"/>
      <c r="BH303" s="8" t="s">
        <v>115</v>
      </c>
      <c r="BI303" s="8" t="s">
        <v>116</v>
      </c>
      <c r="BJ303" s="8" t="s">
        <v>561</v>
      </c>
      <c r="BK303" s="8" t="s">
        <v>83</v>
      </c>
      <c r="BL303" s="6" t="s">
        <v>80</v>
      </c>
      <c r="BM303" s="12">
        <v>914455.11539073999</v>
      </c>
      <c r="BN303" s="6" t="s">
        <v>81</v>
      </c>
      <c r="BO303" s="12"/>
      <c r="BP303" s="13">
        <v>37644</v>
      </c>
      <c r="BQ303" s="13">
        <v>48602</v>
      </c>
      <c r="BR303" s="12">
        <v>44897.88</v>
      </c>
      <c r="BS303" s="12">
        <v>188.74</v>
      </c>
      <c r="BT303" s="12">
        <v>45.54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45047</v>
      </c>
      <c r="E304" s="17" t="s">
        <v>562</v>
      </c>
      <c r="F304" s="18">
        <v>155</v>
      </c>
      <c r="G304" s="18">
        <v>154</v>
      </c>
      <c r="H304" s="19">
        <v>85815.26</v>
      </c>
      <c r="I304" s="19">
        <v>37166.71</v>
      </c>
      <c r="J304" s="19">
        <v>0</v>
      </c>
      <c r="K304" s="19">
        <v>122981.97</v>
      </c>
      <c r="L304" s="19">
        <v>434.55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122981.97</v>
      </c>
      <c r="T304" s="19">
        <v>144358.43</v>
      </c>
      <c r="U304" s="19">
        <v>736.58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145095.01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9">
        <f t="shared" si="4"/>
        <v>0</v>
      </c>
      <c r="AV304" s="19">
        <v>37601.26</v>
      </c>
      <c r="AW304" s="19">
        <v>145095.01</v>
      </c>
      <c r="AX304" s="20">
        <v>116</v>
      </c>
      <c r="AY304" s="20">
        <v>360</v>
      </c>
      <c r="AZ304" s="19">
        <v>464948.14860000001</v>
      </c>
      <c r="BA304" s="19">
        <v>130151.7</v>
      </c>
      <c r="BB304" s="21">
        <v>90</v>
      </c>
      <c r="BC304" s="21">
        <v>85.042126226549499</v>
      </c>
      <c r="BD304" s="21">
        <v>10.3</v>
      </c>
      <c r="BE304" s="21"/>
      <c r="BF304" s="17" t="s">
        <v>75</v>
      </c>
      <c r="BG304" s="14"/>
      <c r="BH304" s="17" t="s">
        <v>115</v>
      </c>
      <c r="BI304" s="17" t="s">
        <v>116</v>
      </c>
      <c r="BJ304" s="17" t="s">
        <v>527</v>
      </c>
      <c r="BK304" s="17" t="s">
        <v>83</v>
      </c>
      <c r="BL304" s="15" t="s">
        <v>80</v>
      </c>
      <c r="BM304" s="21">
        <v>957151.82398011</v>
      </c>
      <c r="BN304" s="15" t="s">
        <v>81</v>
      </c>
      <c r="BO304" s="21"/>
      <c r="BP304" s="22">
        <v>37602</v>
      </c>
      <c r="BQ304" s="22">
        <v>48560</v>
      </c>
      <c r="BR304" s="21">
        <v>60353.93</v>
      </c>
      <c r="BS304" s="21">
        <v>188.74</v>
      </c>
      <c r="BT304" s="21">
        <v>45.81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45047</v>
      </c>
      <c r="E305" s="8" t="s">
        <v>563</v>
      </c>
      <c r="F305" s="9">
        <v>96</v>
      </c>
      <c r="G305" s="9">
        <v>95</v>
      </c>
      <c r="H305" s="10">
        <v>48122.89</v>
      </c>
      <c r="I305" s="10">
        <v>16113.52</v>
      </c>
      <c r="J305" s="10">
        <v>0</v>
      </c>
      <c r="K305" s="10">
        <v>64236.41</v>
      </c>
      <c r="L305" s="10">
        <v>247.08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64236.41</v>
      </c>
      <c r="T305" s="10">
        <v>47258.96</v>
      </c>
      <c r="U305" s="10">
        <v>413.05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47672.01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f t="shared" si="4"/>
        <v>0</v>
      </c>
      <c r="AV305" s="10">
        <v>16360.6</v>
      </c>
      <c r="AW305" s="10">
        <v>47672.01</v>
      </c>
      <c r="AX305" s="11">
        <v>115</v>
      </c>
      <c r="AY305" s="11">
        <v>360</v>
      </c>
      <c r="AZ305" s="10">
        <v>260707.85649999999</v>
      </c>
      <c r="BA305" s="10">
        <v>73362.600000000006</v>
      </c>
      <c r="BB305" s="12">
        <v>90</v>
      </c>
      <c r="BC305" s="12">
        <v>78.804144073410697</v>
      </c>
      <c r="BD305" s="12">
        <v>10.3</v>
      </c>
      <c r="BE305" s="12"/>
      <c r="BF305" s="8" t="s">
        <v>75</v>
      </c>
      <c r="BG305" s="5"/>
      <c r="BH305" s="8" t="s">
        <v>91</v>
      </c>
      <c r="BI305" s="8" t="s">
        <v>128</v>
      </c>
      <c r="BJ305" s="8" t="s">
        <v>129</v>
      </c>
      <c r="BK305" s="8" t="s">
        <v>83</v>
      </c>
      <c r="BL305" s="6" t="s">
        <v>80</v>
      </c>
      <c r="BM305" s="12">
        <v>499943.17864182999</v>
      </c>
      <c r="BN305" s="6" t="s">
        <v>81</v>
      </c>
      <c r="BO305" s="12"/>
      <c r="BP305" s="13">
        <v>37588</v>
      </c>
      <c r="BQ305" s="13">
        <v>48546</v>
      </c>
      <c r="BR305" s="12">
        <v>28641.89</v>
      </c>
      <c r="BS305" s="12">
        <v>165.64</v>
      </c>
      <c r="BT305" s="12">
        <v>44.47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45047</v>
      </c>
      <c r="E306" s="17" t="s">
        <v>564</v>
      </c>
      <c r="F306" s="18">
        <v>0</v>
      </c>
      <c r="G306" s="18">
        <v>0</v>
      </c>
      <c r="H306" s="19">
        <v>51754.67</v>
      </c>
      <c r="I306" s="19">
        <v>0</v>
      </c>
      <c r="J306" s="19">
        <v>0</v>
      </c>
      <c r="K306" s="19">
        <v>51754.67</v>
      </c>
      <c r="L306" s="19">
        <v>268.43</v>
      </c>
      <c r="M306" s="19">
        <v>0</v>
      </c>
      <c r="N306" s="19">
        <v>0</v>
      </c>
      <c r="O306" s="19">
        <v>0</v>
      </c>
      <c r="P306" s="19">
        <v>73.569999999999993</v>
      </c>
      <c r="Q306" s="19">
        <v>0</v>
      </c>
      <c r="R306" s="19">
        <v>0</v>
      </c>
      <c r="S306" s="19">
        <v>51681.1</v>
      </c>
      <c r="T306" s="19">
        <v>0</v>
      </c>
      <c r="U306" s="19">
        <v>444.23</v>
      </c>
      <c r="V306" s="19">
        <v>0</v>
      </c>
      <c r="W306" s="19">
        <v>0</v>
      </c>
      <c r="X306" s="19">
        <v>444.23</v>
      </c>
      <c r="Y306" s="19">
        <v>0</v>
      </c>
      <c r="Z306" s="19">
        <v>0</v>
      </c>
      <c r="AA306" s="19">
        <v>0</v>
      </c>
      <c r="AB306" s="19">
        <v>164.56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98.11</v>
      </c>
      <c r="AI306" s="19">
        <v>14.9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804.67817600000001</v>
      </c>
      <c r="AT306" s="19">
        <v>0</v>
      </c>
      <c r="AU306" s="19">
        <f t="shared" si="4"/>
        <v>-9.3081760000001168</v>
      </c>
      <c r="AV306" s="19">
        <v>194.86</v>
      </c>
      <c r="AW306" s="19">
        <v>0</v>
      </c>
      <c r="AX306" s="20">
        <v>115</v>
      </c>
      <c r="AY306" s="20">
        <v>360</v>
      </c>
      <c r="AZ306" s="19">
        <v>281565.68</v>
      </c>
      <c r="BA306" s="19">
        <v>79200</v>
      </c>
      <c r="BB306" s="21">
        <v>90</v>
      </c>
      <c r="BC306" s="21">
        <v>58.728522727272697</v>
      </c>
      <c r="BD306" s="21">
        <v>10.3</v>
      </c>
      <c r="BE306" s="21"/>
      <c r="BF306" s="17" t="s">
        <v>75</v>
      </c>
      <c r="BG306" s="14"/>
      <c r="BH306" s="17" t="s">
        <v>91</v>
      </c>
      <c r="BI306" s="17" t="s">
        <v>128</v>
      </c>
      <c r="BJ306" s="17" t="s">
        <v>565</v>
      </c>
      <c r="BK306" s="17" t="s">
        <v>79</v>
      </c>
      <c r="BL306" s="15" t="s">
        <v>80</v>
      </c>
      <c r="BM306" s="21">
        <v>402226.92098930001</v>
      </c>
      <c r="BN306" s="15" t="s">
        <v>81</v>
      </c>
      <c r="BO306" s="21"/>
      <c r="BP306" s="22">
        <v>37589</v>
      </c>
      <c r="BQ306" s="22">
        <v>48547</v>
      </c>
      <c r="BR306" s="21">
        <v>0</v>
      </c>
      <c r="BS306" s="21">
        <v>164.56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45047</v>
      </c>
      <c r="E307" s="8" t="s">
        <v>566</v>
      </c>
      <c r="F307" s="9">
        <v>46</v>
      </c>
      <c r="G307" s="9">
        <v>45</v>
      </c>
      <c r="H307" s="10">
        <v>30320.26</v>
      </c>
      <c r="I307" s="10">
        <v>16189.53</v>
      </c>
      <c r="J307" s="10">
        <v>0</v>
      </c>
      <c r="K307" s="10">
        <v>46509.79</v>
      </c>
      <c r="L307" s="10">
        <v>426.39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46509.79</v>
      </c>
      <c r="T307" s="10">
        <v>15233.07</v>
      </c>
      <c r="U307" s="10">
        <v>256.70999999999998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15489.78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0</v>
      </c>
      <c r="AU307" s="10">
        <f t="shared" si="4"/>
        <v>0</v>
      </c>
      <c r="AV307" s="10">
        <v>16615.919999999998</v>
      </c>
      <c r="AW307" s="10">
        <v>15489.78</v>
      </c>
      <c r="AX307" s="11">
        <v>56</v>
      </c>
      <c r="AY307" s="11">
        <v>300</v>
      </c>
      <c r="AZ307" s="10">
        <v>265851.05249999999</v>
      </c>
      <c r="BA307" s="10">
        <v>74250</v>
      </c>
      <c r="BB307" s="12">
        <v>90</v>
      </c>
      <c r="BC307" s="12">
        <v>56.375503030303001</v>
      </c>
      <c r="BD307" s="12">
        <v>10.16</v>
      </c>
      <c r="BE307" s="12"/>
      <c r="BF307" s="8" t="s">
        <v>75</v>
      </c>
      <c r="BG307" s="5"/>
      <c r="BH307" s="8" t="s">
        <v>255</v>
      </c>
      <c r="BI307" s="8" t="s">
        <v>461</v>
      </c>
      <c r="BJ307" s="8" t="s">
        <v>462</v>
      </c>
      <c r="BK307" s="8" t="s">
        <v>83</v>
      </c>
      <c r="BL307" s="6" t="s">
        <v>80</v>
      </c>
      <c r="BM307" s="12">
        <v>361979.32372877002</v>
      </c>
      <c r="BN307" s="6" t="s">
        <v>81</v>
      </c>
      <c r="BO307" s="12"/>
      <c r="BP307" s="13">
        <v>37614</v>
      </c>
      <c r="BQ307" s="13">
        <v>46745</v>
      </c>
      <c r="BR307" s="12">
        <v>13443.41</v>
      </c>
      <c r="BS307" s="12">
        <v>146.5</v>
      </c>
      <c r="BT307" s="12">
        <v>44.14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45047</v>
      </c>
      <c r="E308" s="17" t="s">
        <v>567</v>
      </c>
      <c r="F308" s="18">
        <v>151</v>
      </c>
      <c r="G308" s="18">
        <v>150</v>
      </c>
      <c r="H308" s="19">
        <v>30362.04</v>
      </c>
      <c r="I308" s="19">
        <v>36231.39</v>
      </c>
      <c r="J308" s="19">
        <v>0</v>
      </c>
      <c r="K308" s="19">
        <v>66593.429999999993</v>
      </c>
      <c r="L308" s="19">
        <v>426.03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66593.429999999993</v>
      </c>
      <c r="T308" s="19">
        <v>66868.23</v>
      </c>
      <c r="U308" s="19">
        <v>257.07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67125.3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9">
        <v>0</v>
      </c>
      <c r="AU308" s="19">
        <f t="shared" si="4"/>
        <v>0</v>
      </c>
      <c r="AV308" s="19">
        <v>36657.42</v>
      </c>
      <c r="AW308" s="19">
        <v>67125.3</v>
      </c>
      <c r="AX308" s="20">
        <v>56</v>
      </c>
      <c r="AY308" s="20">
        <v>300</v>
      </c>
      <c r="AZ308" s="19">
        <v>265851.05249999999</v>
      </c>
      <c r="BA308" s="19">
        <v>74250</v>
      </c>
      <c r="BB308" s="21">
        <v>90</v>
      </c>
      <c r="BC308" s="21">
        <v>80.719309090909107</v>
      </c>
      <c r="BD308" s="21">
        <v>10.16</v>
      </c>
      <c r="BE308" s="21"/>
      <c r="BF308" s="17" t="s">
        <v>75</v>
      </c>
      <c r="BG308" s="14"/>
      <c r="BH308" s="17" t="s">
        <v>255</v>
      </c>
      <c r="BI308" s="17" t="s">
        <v>461</v>
      </c>
      <c r="BJ308" s="17" t="s">
        <v>462</v>
      </c>
      <c r="BK308" s="17" t="s">
        <v>83</v>
      </c>
      <c r="BL308" s="15" t="s">
        <v>80</v>
      </c>
      <c r="BM308" s="21">
        <v>518287.54239009001</v>
      </c>
      <c r="BN308" s="15" t="s">
        <v>81</v>
      </c>
      <c r="BO308" s="21"/>
      <c r="BP308" s="22">
        <v>37614</v>
      </c>
      <c r="BQ308" s="22">
        <v>46745</v>
      </c>
      <c r="BR308" s="21">
        <v>41785.03</v>
      </c>
      <c r="BS308" s="21">
        <v>146.5</v>
      </c>
      <c r="BT308" s="21">
        <v>44.14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45047</v>
      </c>
      <c r="E309" s="8" t="s">
        <v>568</v>
      </c>
      <c r="F309" s="9">
        <v>5</v>
      </c>
      <c r="G309" s="9">
        <v>5</v>
      </c>
      <c r="H309" s="10">
        <v>30295.1</v>
      </c>
      <c r="I309" s="10">
        <v>2485.44</v>
      </c>
      <c r="J309" s="10">
        <v>0</v>
      </c>
      <c r="K309" s="10">
        <v>32780.54</v>
      </c>
      <c r="L309" s="10">
        <v>426.6</v>
      </c>
      <c r="M309" s="10">
        <v>0</v>
      </c>
      <c r="N309" s="10">
        <v>0</v>
      </c>
      <c r="O309" s="10">
        <v>405.56</v>
      </c>
      <c r="P309" s="10">
        <v>0</v>
      </c>
      <c r="Q309" s="10">
        <v>0</v>
      </c>
      <c r="R309" s="10">
        <v>0</v>
      </c>
      <c r="S309" s="10">
        <v>32374.98</v>
      </c>
      <c r="T309" s="10">
        <v>1613.17</v>
      </c>
      <c r="U309" s="10">
        <v>256.5</v>
      </c>
      <c r="V309" s="10">
        <v>0</v>
      </c>
      <c r="W309" s="10">
        <v>378.42</v>
      </c>
      <c r="X309" s="10">
        <v>0</v>
      </c>
      <c r="Y309" s="10">
        <v>0</v>
      </c>
      <c r="Z309" s="10">
        <v>0</v>
      </c>
      <c r="AA309" s="10">
        <v>1491.25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293</v>
      </c>
      <c r="AK309" s="10">
        <v>0</v>
      </c>
      <c r="AL309" s="10">
        <v>0</v>
      </c>
      <c r="AM309" s="10">
        <v>69.430000000000007</v>
      </c>
      <c r="AN309" s="10">
        <v>0</v>
      </c>
      <c r="AO309" s="10">
        <v>89.14</v>
      </c>
      <c r="AP309" s="10">
        <v>124.08</v>
      </c>
      <c r="AQ309" s="10">
        <v>0</v>
      </c>
      <c r="AR309" s="10">
        <v>0</v>
      </c>
      <c r="AS309" s="10">
        <v>2.5699999999999998E-3</v>
      </c>
      <c r="AT309" s="10">
        <v>0</v>
      </c>
      <c r="AU309" s="10">
        <f t="shared" si="4"/>
        <v>1359.6274299999998</v>
      </c>
      <c r="AV309" s="10">
        <v>2506.48</v>
      </c>
      <c r="AW309" s="10">
        <v>1491.25</v>
      </c>
      <c r="AX309" s="11">
        <v>56</v>
      </c>
      <c r="AY309" s="11">
        <v>300</v>
      </c>
      <c r="AZ309" s="10">
        <v>265851.05249999999</v>
      </c>
      <c r="BA309" s="10">
        <v>74250</v>
      </c>
      <c r="BB309" s="12">
        <v>90</v>
      </c>
      <c r="BC309" s="12">
        <v>39.242400000000004</v>
      </c>
      <c r="BD309" s="12">
        <v>10.16</v>
      </c>
      <c r="BE309" s="12"/>
      <c r="BF309" s="8" t="s">
        <v>75</v>
      </c>
      <c r="BG309" s="5"/>
      <c r="BH309" s="8" t="s">
        <v>255</v>
      </c>
      <c r="BI309" s="8" t="s">
        <v>461</v>
      </c>
      <c r="BJ309" s="8" t="s">
        <v>462</v>
      </c>
      <c r="BK309" s="8" t="s">
        <v>113</v>
      </c>
      <c r="BL309" s="6" t="s">
        <v>80</v>
      </c>
      <c r="BM309" s="12">
        <v>251970.03396773999</v>
      </c>
      <c r="BN309" s="6" t="s">
        <v>81</v>
      </c>
      <c r="BO309" s="12"/>
      <c r="BP309" s="13">
        <v>37614</v>
      </c>
      <c r="BQ309" s="13">
        <v>46745</v>
      </c>
      <c r="BR309" s="12">
        <v>1493.15</v>
      </c>
      <c r="BS309" s="12">
        <v>146.5</v>
      </c>
      <c r="BT309" s="12">
        <v>44.14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45047</v>
      </c>
      <c r="E310" s="17" t="s">
        <v>569</v>
      </c>
      <c r="F310" s="18">
        <v>180</v>
      </c>
      <c r="G310" s="18">
        <v>179</v>
      </c>
      <c r="H310" s="19">
        <v>43869.5</v>
      </c>
      <c r="I310" s="19">
        <v>83249.41</v>
      </c>
      <c r="J310" s="19">
        <v>0</v>
      </c>
      <c r="K310" s="19">
        <v>127118.91</v>
      </c>
      <c r="L310" s="19">
        <v>906.35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127118.91</v>
      </c>
      <c r="T310" s="19">
        <v>147211.78</v>
      </c>
      <c r="U310" s="19">
        <v>373.99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147585.76999999999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9">
        <f t="shared" si="4"/>
        <v>0</v>
      </c>
      <c r="AV310" s="19">
        <v>84155.76</v>
      </c>
      <c r="AW310" s="19">
        <v>147585.76999999999</v>
      </c>
      <c r="AX310" s="20">
        <v>41</v>
      </c>
      <c r="AY310" s="20">
        <v>300</v>
      </c>
      <c r="AZ310" s="19">
        <v>497136.96799999999</v>
      </c>
      <c r="BA310" s="19">
        <v>138420</v>
      </c>
      <c r="BB310" s="21">
        <v>90</v>
      </c>
      <c r="BC310" s="21">
        <v>82.652087126137801</v>
      </c>
      <c r="BD310" s="21">
        <v>10.23</v>
      </c>
      <c r="BE310" s="21"/>
      <c r="BF310" s="17" t="s">
        <v>75</v>
      </c>
      <c r="BG310" s="14"/>
      <c r="BH310" s="17" t="s">
        <v>85</v>
      </c>
      <c r="BI310" s="17" t="s">
        <v>86</v>
      </c>
      <c r="BJ310" s="17" t="s">
        <v>87</v>
      </c>
      <c r="BK310" s="17" t="s">
        <v>83</v>
      </c>
      <c r="BL310" s="15" t="s">
        <v>80</v>
      </c>
      <c r="BM310" s="21">
        <v>989349.06123932998</v>
      </c>
      <c r="BN310" s="15" t="s">
        <v>81</v>
      </c>
      <c r="BO310" s="21"/>
      <c r="BP310" s="22">
        <v>37638</v>
      </c>
      <c r="BQ310" s="22">
        <v>46753</v>
      </c>
      <c r="BR310" s="21">
        <v>85021.85</v>
      </c>
      <c r="BS310" s="21">
        <v>261</v>
      </c>
      <c r="BT310" s="21">
        <v>45.57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45047</v>
      </c>
      <c r="E311" s="8" t="s">
        <v>570</v>
      </c>
      <c r="F311" s="9">
        <v>21</v>
      </c>
      <c r="G311" s="9">
        <v>20</v>
      </c>
      <c r="H311" s="10">
        <v>2375.06</v>
      </c>
      <c r="I311" s="10">
        <v>13056.55</v>
      </c>
      <c r="J311" s="10">
        <v>0</v>
      </c>
      <c r="K311" s="10">
        <v>15431.61</v>
      </c>
      <c r="L311" s="10">
        <v>680.91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15431.61</v>
      </c>
      <c r="T311" s="10">
        <v>1662.35</v>
      </c>
      <c r="U311" s="10">
        <v>19.989999999999998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1682.34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13737.46</v>
      </c>
      <c r="AW311" s="10">
        <v>1682.34</v>
      </c>
      <c r="AX311" s="11">
        <v>85</v>
      </c>
      <c r="AY311" s="11">
        <v>360</v>
      </c>
      <c r="AZ311" s="10">
        <v>245008.45600000001</v>
      </c>
      <c r="BA311" s="10">
        <v>79200</v>
      </c>
      <c r="BB311" s="12">
        <v>90</v>
      </c>
      <c r="BC311" s="12">
        <v>17.535920454545501</v>
      </c>
      <c r="BD311" s="12">
        <v>10.1</v>
      </c>
      <c r="BE311" s="12"/>
      <c r="BF311" s="8" t="s">
        <v>75</v>
      </c>
      <c r="BG311" s="5"/>
      <c r="BH311" s="8" t="s">
        <v>255</v>
      </c>
      <c r="BI311" s="8" t="s">
        <v>461</v>
      </c>
      <c r="BJ311" s="8" t="s">
        <v>462</v>
      </c>
      <c r="BK311" s="8" t="s">
        <v>83</v>
      </c>
      <c r="BL311" s="6" t="s">
        <v>80</v>
      </c>
      <c r="BM311" s="12">
        <v>120102.10649943</v>
      </c>
      <c r="BN311" s="6" t="s">
        <v>81</v>
      </c>
      <c r="BO311" s="12"/>
      <c r="BP311" s="13">
        <v>36676</v>
      </c>
      <c r="BQ311" s="13">
        <v>47633</v>
      </c>
      <c r="BR311" s="12">
        <v>6537.57</v>
      </c>
      <c r="BS311" s="12">
        <v>106.08</v>
      </c>
      <c r="BT311" s="12">
        <v>45.93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45047</v>
      </c>
      <c r="E312" s="17" t="s">
        <v>571</v>
      </c>
      <c r="F312" s="18">
        <v>172</v>
      </c>
      <c r="G312" s="18">
        <v>171</v>
      </c>
      <c r="H312" s="19">
        <v>44757.29</v>
      </c>
      <c r="I312" s="19">
        <v>29406.65</v>
      </c>
      <c r="J312" s="19">
        <v>0</v>
      </c>
      <c r="K312" s="19">
        <v>74163.94</v>
      </c>
      <c r="L312" s="19">
        <v>324.19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74163.94</v>
      </c>
      <c r="T312" s="19">
        <v>90535.12</v>
      </c>
      <c r="U312" s="19">
        <v>376.71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90911.83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f t="shared" si="4"/>
        <v>0</v>
      </c>
      <c r="AV312" s="19">
        <v>29730.84</v>
      </c>
      <c r="AW312" s="19">
        <v>90911.83</v>
      </c>
      <c r="AX312" s="20">
        <v>92</v>
      </c>
      <c r="AY312" s="20">
        <v>360</v>
      </c>
      <c r="AZ312" s="19">
        <v>255194.19200000001</v>
      </c>
      <c r="BA312" s="19">
        <v>79200</v>
      </c>
      <c r="BB312" s="21">
        <v>90</v>
      </c>
      <c r="BC312" s="21">
        <v>84.277204545454595</v>
      </c>
      <c r="BD312" s="21">
        <v>10.1</v>
      </c>
      <c r="BE312" s="21"/>
      <c r="BF312" s="17" t="s">
        <v>75</v>
      </c>
      <c r="BG312" s="14"/>
      <c r="BH312" s="17" t="s">
        <v>255</v>
      </c>
      <c r="BI312" s="17" t="s">
        <v>461</v>
      </c>
      <c r="BJ312" s="17" t="s">
        <v>462</v>
      </c>
      <c r="BK312" s="17" t="s">
        <v>83</v>
      </c>
      <c r="BL312" s="15" t="s">
        <v>80</v>
      </c>
      <c r="BM312" s="21">
        <v>577207.78456021997</v>
      </c>
      <c r="BN312" s="15" t="s">
        <v>81</v>
      </c>
      <c r="BO312" s="21"/>
      <c r="BP312" s="22">
        <v>36882</v>
      </c>
      <c r="BQ312" s="22">
        <v>47839</v>
      </c>
      <c r="BR312" s="21">
        <v>46592.3</v>
      </c>
      <c r="BS312" s="21">
        <v>105.94</v>
      </c>
      <c r="BT312" s="21">
        <v>44.1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45047</v>
      </c>
      <c r="E313" s="8" t="s">
        <v>572</v>
      </c>
      <c r="F313" s="9">
        <v>178</v>
      </c>
      <c r="G313" s="9">
        <v>177</v>
      </c>
      <c r="H313" s="10">
        <v>45077.84</v>
      </c>
      <c r="I313" s="10">
        <v>29605.03</v>
      </c>
      <c r="J313" s="10">
        <v>0</v>
      </c>
      <c r="K313" s="10">
        <v>74682.87</v>
      </c>
      <c r="L313" s="10">
        <v>321.49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74682.87</v>
      </c>
      <c r="T313" s="10">
        <v>95155.18</v>
      </c>
      <c r="U313" s="10">
        <v>379.41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95534.59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v>0</v>
      </c>
      <c r="AU313" s="10">
        <f t="shared" si="4"/>
        <v>0</v>
      </c>
      <c r="AV313" s="10">
        <v>29926.52</v>
      </c>
      <c r="AW313" s="10">
        <v>95534.59</v>
      </c>
      <c r="AX313" s="11">
        <v>93</v>
      </c>
      <c r="AY313" s="11">
        <v>360</v>
      </c>
      <c r="AZ313" s="10">
        <v>257645.08</v>
      </c>
      <c r="BA313" s="10">
        <v>79200</v>
      </c>
      <c r="BB313" s="12">
        <v>90</v>
      </c>
      <c r="BC313" s="12">
        <v>84.866897727272701</v>
      </c>
      <c r="BD313" s="12">
        <v>10.1</v>
      </c>
      <c r="BE313" s="12"/>
      <c r="BF313" s="8" t="s">
        <v>75</v>
      </c>
      <c r="BG313" s="5"/>
      <c r="BH313" s="8" t="s">
        <v>255</v>
      </c>
      <c r="BI313" s="8" t="s">
        <v>461</v>
      </c>
      <c r="BJ313" s="8" t="s">
        <v>462</v>
      </c>
      <c r="BK313" s="8" t="s">
        <v>83</v>
      </c>
      <c r="BL313" s="6" t="s">
        <v>80</v>
      </c>
      <c r="BM313" s="12">
        <v>581246.54565681005</v>
      </c>
      <c r="BN313" s="6" t="s">
        <v>81</v>
      </c>
      <c r="BO313" s="12"/>
      <c r="BP313" s="13">
        <v>36907</v>
      </c>
      <c r="BQ313" s="13">
        <v>47864</v>
      </c>
      <c r="BR313" s="12">
        <v>47190.64</v>
      </c>
      <c r="BS313" s="12">
        <v>105.92</v>
      </c>
      <c r="BT313" s="12">
        <v>46.5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45047</v>
      </c>
      <c r="E314" s="17" t="s">
        <v>573</v>
      </c>
      <c r="F314" s="18">
        <v>0</v>
      </c>
      <c r="G314" s="18">
        <v>0</v>
      </c>
      <c r="H314" s="19">
        <v>37763.269999999997</v>
      </c>
      <c r="I314" s="19">
        <v>0</v>
      </c>
      <c r="J314" s="19">
        <v>0</v>
      </c>
      <c r="K314" s="19">
        <v>37763.269999999997</v>
      </c>
      <c r="L314" s="19">
        <v>266.47000000000003</v>
      </c>
      <c r="M314" s="19">
        <v>0</v>
      </c>
      <c r="N314" s="19">
        <v>0</v>
      </c>
      <c r="O314" s="19">
        <v>0</v>
      </c>
      <c r="P314" s="19">
        <v>0</v>
      </c>
      <c r="Q314" s="19">
        <v>27.33</v>
      </c>
      <c r="R314" s="19">
        <v>0</v>
      </c>
      <c r="S314" s="19">
        <v>37735.94</v>
      </c>
      <c r="T314" s="19">
        <v>0</v>
      </c>
      <c r="U314" s="19">
        <v>317.61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317.61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0.01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27.317710999999999</v>
      </c>
      <c r="AT314" s="19">
        <v>0</v>
      </c>
      <c r="AU314" s="19">
        <f t="shared" si="4"/>
        <v>2.2289000000000669E-2</v>
      </c>
      <c r="AV314" s="19">
        <v>266.47000000000003</v>
      </c>
      <c r="AW314" s="19">
        <v>317.61</v>
      </c>
      <c r="AX314" s="20">
        <v>98</v>
      </c>
      <c r="AY314" s="20">
        <v>360</v>
      </c>
      <c r="AZ314" s="19">
        <v>262280.304</v>
      </c>
      <c r="BA314" s="19">
        <v>66000</v>
      </c>
      <c r="BB314" s="21">
        <v>75</v>
      </c>
      <c r="BC314" s="21">
        <v>42.881749999999997</v>
      </c>
      <c r="BD314" s="21">
        <v>10.1</v>
      </c>
      <c r="BE314" s="21"/>
      <c r="BF314" s="17" t="s">
        <v>75</v>
      </c>
      <c r="BG314" s="14"/>
      <c r="BH314" s="17" t="s">
        <v>255</v>
      </c>
      <c r="BI314" s="17" t="s">
        <v>461</v>
      </c>
      <c r="BJ314" s="17" t="s">
        <v>462</v>
      </c>
      <c r="BK314" s="17" t="s">
        <v>79</v>
      </c>
      <c r="BL314" s="15" t="s">
        <v>80</v>
      </c>
      <c r="BM314" s="21">
        <v>293693.65119622002</v>
      </c>
      <c r="BN314" s="15" t="s">
        <v>81</v>
      </c>
      <c r="BO314" s="21"/>
      <c r="BP314" s="22">
        <v>37049</v>
      </c>
      <c r="BQ314" s="22">
        <v>48006</v>
      </c>
      <c r="BR314" s="21">
        <v>236.54</v>
      </c>
      <c r="BS314" s="21">
        <v>105.77</v>
      </c>
      <c r="BT314" s="21">
        <v>45.68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45047</v>
      </c>
      <c r="E315" s="8" t="s">
        <v>574</v>
      </c>
      <c r="F315" s="9">
        <v>0</v>
      </c>
      <c r="G315" s="9">
        <v>0</v>
      </c>
      <c r="H315" s="10">
        <v>42986.32</v>
      </c>
      <c r="I315" s="10">
        <v>0</v>
      </c>
      <c r="J315" s="10">
        <v>0</v>
      </c>
      <c r="K315" s="10">
        <v>42986.32</v>
      </c>
      <c r="L315" s="10">
        <v>339.1</v>
      </c>
      <c r="M315" s="10">
        <v>0</v>
      </c>
      <c r="N315" s="10">
        <v>0</v>
      </c>
      <c r="O315" s="10">
        <v>0</v>
      </c>
      <c r="P315" s="10">
        <v>339.1</v>
      </c>
      <c r="Q315" s="10">
        <v>0</v>
      </c>
      <c r="R315" s="10">
        <v>0</v>
      </c>
      <c r="S315" s="10">
        <v>42647.22</v>
      </c>
      <c r="T315" s="10">
        <v>0</v>
      </c>
      <c r="U315" s="10">
        <v>361.8</v>
      </c>
      <c r="V315" s="10">
        <v>0</v>
      </c>
      <c r="W315" s="10">
        <v>0</v>
      </c>
      <c r="X315" s="10">
        <v>361.8</v>
      </c>
      <c r="Y315" s="10">
        <v>0</v>
      </c>
      <c r="Z315" s="10">
        <v>0</v>
      </c>
      <c r="AA315" s="10">
        <v>0</v>
      </c>
      <c r="AB315" s="10">
        <v>106.04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94.15</v>
      </c>
      <c r="AI315" s="10">
        <v>49.33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1.4134000000000001E-2</v>
      </c>
      <c r="AT315" s="10">
        <v>0</v>
      </c>
      <c r="AU315" s="10">
        <f t="shared" si="4"/>
        <v>950.40586599999995</v>
      </c>
      <c r="AV315" s="10">
        <v>0</v>
      </c>
      <c r="AW315" s="10">
        <v>0</v>
      </c>
      <c r="AX315" s="11">
        <v>87</v>
      </c>
      <c r="AY315" s="11">
        <v>360</v>
      </c>
      <c r="AZ315" s="10">
        <v>246496.272</v>
      </c>
      <c r="BA315" s="10">
        <v>79200</v>
      </c>
      <c r="BB315" s="12">
        <v>90</v>
      </c>
      <c r="BC315" s="12">
        <v>48.46275</v>
      </c>
      <c r="BD315" s="12">
        <v>10.1</v>
      </c>
      <c r="BE315" s="12"/>
      <c r="BF315" s="8" t="s">
        <v>75</v>
      </c>
      <c r="BG315" s="5"/>
      <c r="BH315" s="8" t="s">
        <v>91</v>
      </c>
      <c r="BI315" s="8" t="s">
        <v>92</v>
      </c>
      <c r="BJ315" s="8" t="s">
        <v>575</v>
      </c>
      <c r="BK315" s="8" t="s">
        <v>79</v>
      </c>
      <c r="BL315" s="6" t="s">
        <v>80</v>
      </c>
      <c r="BM315" s="12">
        <v>331917.47059086</v>
      </c>
      <c r="BN315" s="6" t="s">
        <v>81</v>
      </c>
      <c r="BO315" s="12"/>
      <c r="BP315" s="13">
        <v>36714</v>
      </c>
      <c r="BQ315" s="13">
        <v>47671</v>
      </c>
      <c r="BR315" s="12">
        <v>0</v>
      </c>
      <c r="BS315" s="12">
        <v>106.04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45047</v>
      </c>
      <c r="E316" s="17" t="s">
        <v>576</v>
      </c>
      <c r="F316" s="18">
        <v>27</v>
      </c>
      <c r="G316" s="18">
        <v>26</v>
      </c>
      <c r="H316" s="19">
        <v>42599.48</v>
      </c>
      <c r="I316" s="19">
        <v>8237.67</v>
      </c>
      <c r="J316" s="19">
        <v>0</v>
      </c>
      <c r="K316" s="19">
        <v>50837.15</v>
      </c>
      <c r="L316" s="19">
        <v>342.35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50837.15</v>
      </c>
      <c r="T316" s="19">
        <v>10686.63</v>
      </c>
      <c r="U316" s="19">
        <v>358.55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11045.18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9">
        <v>0</v>
      </c>
      <c r="AU316" s="19">
        <f t="shared" si="4"/>
        <v>0</v>
      </c>
      <c r="AV316" s="19">
        <v>8580.02</v>
      </c>
      <c r="AW316" s="19">
        <v>11045.18</v>
      </c>
      <c r="AX316" s="20">
        <v>86</v>
      </c>
      <c r="AY316" s="20">
        <v>360</v>
      </c>
      <c r="AZ316" s="19">
        <v>245467.2</v>
      </c>
      <c r="BA316" s="19">
        <v>79200</v>
      </c>
      <c r="BB316" s="21">
        <v>90</v>
      </c>
      <c r="BC316" s="21">
        <v>57.769488636363597</v>
      </c>
      <c r="BD316" s="21">
        <v>10.1</v>
      </c>
      <c r="BE316" s="21"/>
      <c r="BF316" s="17" t="s">
        <v>75</v>
      </c>
      <c r="BG316" s="14"/>
      <c r="BH316" s="17" t="s">
        <v>91</v>
      </c>
      <c r="BI316" s="17" t="s">
        <v>92</v>
      </c>
      <c r="BJ316" s="17" t="s">
        <v>575</v>
      </c>
      <c r="BK316" s="17" t="s">
        <v>83</v>
      </c>
      <c r="BL316" s="15" t="s">
        <v>80</v>
      </c>
      <c r="BM316" s="21">
        <v>395658.57376045</v>
      </c>
      <c r="BN316" s="15" t="s">
        <v>81</v>
      </c>
      <c r="BO316" s="21"/>
      <c r="BP316" s="22">
        <v>36693</v>
      </c>
      <c r="BQ316" s="22">
        <v>47650</v>
      </c>
      <c r="BR316" s="21">
        <v>8188.24</v>
      </c>
      <c r="BS316" s="21">
        <v>106.06</v>
      </c>
      <c r="BT316" s="21">
        <v>45.85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45047</v>
      </c>
      <c r="E317" s="8" t="s">
        <v>577</v>
      </c>
      <c r="F317" s="9">
        <v>0</v>
      </c>
      <c r="G317" s="9">
        <v>1</v>
      </c>
      <c r="H317" s="10">
        <v>42956.18</v>
      </c>
      <c r="I317" s="10">
        <v>417.01</v>
      </c>
      <c r="J317" s="10">
        <v>0</v>
      </c>
      <c r="K317" s="10">
        <v>43373.19</v>
      </c>
      <c r="L317" s="10">
        <v>339.35</v>
      </c>
      <c r="M317" s="10">
        <v>0</v>
      </c>
      <c r="N317" s="10">
        <v>0</v>
      </c>
      <c r="O317" s="10">
        <v>417.01</v>
      </c>
      <c r="P317" s="10">
        <v>288.57</v>
      </c>
      <c r="Q317" s="10">
        <v>0</v>
      </c>
      <c r="R317" s="10">
        <v>0</v>
      </c>
      <c r="S317" s="10">
        <v>42667.61</v>
      </c>
      <c r="T317" s="10">
        <v>364.38</v>
      </c>
      <c r="U317" s="10">
        <v>361.55</v>
      </c>
      <c r="V317" s="10">
        <v>0</v>
      </c>
      <c r="W317" s="10">
        <v>364.38</v>
      </c>
      <c r="X317" s="10">
        <v>361.55</v>
      </c>
      <c r="Y317" s="10">
        <v>0</v>
      </c>
      <c r="Z317" s="10">
        <v>0</v>
      </c>
      <c r="AA317" s="10">
        <v>0</v>
      </c>
      <c r="AB317" s="10">
        <v>106.04</v>
      </c>
      <c r="AC317" s="10">
        <v>0</v>
      </c>
      <c r="AD317" s="10">
        <v>0</v>
      </c>
      <c r="AE317" s="10">
        <v>0</v>
      </c>
      <c r="AF317" s="10">
        <v>45.66</v>
      </c>
      <c r="AG317" s="10">
        <v>0</v>
      </c>
      <c r="AH317" s="10">
        <v>94.15</v>
      </c>
      <c r="AI317" s="10">
        <v>49.33</v>
      </c>
      <c r="AJ317" s="10">
        <v>106.04</v>
      </c>
      <c r="AK317" s="10">
        <v>0</v>
      </c>
      <c r="AL317" s="10">
        <v>0</v>
      </c>
      <c r="AM317" s="10">
        <v>45.66</v>
      </c>
      <c r="AN317" s="10">
        <v>0</v>
      </c>
      <c r="AO317" s="10">
        <v>94.15</v>
      </c>
      <c r="AP317" s="10">
        <v>49.33</v>
      </c>
      <c r="AQ317" s="10">
        <v>0</v>
      </c>
      <c r="AR317" s="10">
        <v>0</v>
      </c>
      <c r="AS317" s="10">
        <v>6.424E-3</v>
      </c>
      <c r="AT317" s="10">
        <v>0</v>
      </c>
      <c r="AU317" s="10">
        <f t="shared" si="4"/>
        <v>2021.863576</v>
      </c>
      <c r="AV317" s="10">
        <v>50.78</v>
      </c>
      <c r="AW317" s="10">
        <v>0</v>
      </c>
      <c r="AX317" s="11">
        <v>87</v>
      </c>
      <c r="AY317" s="11">
        <v>360</v>
      </c>
      <c r="AZ317" s="10">
        <v>246496.272</v>
      </c>
      <c r="BA317" s="10">
        <v>79200</v>
      </c>
      <c r="BB317" s="12">
        <v>90</v>
      </c>
      <c r="BC317" s="12">
        <v>48.4859204545455</v>
      </c>
      <c r="BD317" s="12">
        <v>10.1</v>
      </c>
      <c r="BE317" s="12"/>
      <c r="BF317" s="8" t="s">
        <v>75</v>
      </c>
      <c r="BG317" s="5"/>
      <c r="BH317" s="8" t="s">
        <v>91</v>
      </c>
      <c r="BI317" s="8" t="s">
        <v>92</v>
      </c>
      <c r="BJ317" s="8" t="s">
        <v>575</v>
      </c>
      <c r="BK317" s="8" t="s">
        <v>79</v>
      </c>
      <c r="BL317" s="6" t="s">
        <v>80</v>
      </c>
      <c r="BM317" s="12">
        <v>332076.16316742997</v>
      </c>
      <c r="BN317" s="6" t="s">
        <v>81</v>
      </c>
      <c r="BO317" s="12"/>
      <c r="BP317" s="13">
        <v>36714</v>
      </c>
      <c r="BQ317" s="13">
        <v>47671</v>
      </c>
      <c r="BR317" s="12">
        <v>0</v>
      </c>
      <c r="BS317" s="12">
        <v>106.04</v>
      </c>
      <c r="BT317" s="12">
        <v>45.66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45047</v>
      </c>
      <c r="E318" s="17" t="s">
        <v>578</v>
      </c>
      <c r="F318" s="18">
        <v>0</v>
      </c>
      <c r="G318" s="18">
        <v>0</v>
      </c>
      <c r="H318" s="19">
        <v>39742.949999999997</v>
      </c>
      <c r="I318" s="19">
        <v>0</v>
      </c>
      <c r="J318" s="19">
        <v>0</v>
      </c>
      <c r="K318" s="19">
        <v>39742.949999999997</v>
      </c>
      <c r="L318" s="19">
        <v>366.63</v>
      </c>
      <c r="M318" s="19">
        <v>0</v>
      </c>
      <c r="N318" s="19">
        <v>0</v>
      </c>
      <c r="O318" s="19">
        <v>0</v>
      </c>
      <c r="P318" s="19">
        <v>366.63</v>
      </c>
      <c r="Q318" s="19">
        <v>27.51</v>
      </c>
      <c r="R318" s="19">
        <v>0</v>
      </c>
      <c r="S318" s="19">
        <v>39348.81</v>
      </c>
      <c r="T318" s="19">
        <v>0</v>
      </c>
      <c r="U318" s="19">
        <v>334.27</v>
      </c>
      <c r="V318" s="19">
        <v>0</v>
      </c>
      <c r="W318" s="19">
        <v>0</v>
      </c>
      <c r="X318" s="19">
        <v>334.27</v>
      </c>
      <c r="Y318" s="19">
        <v>0</v>
      </c>
      <c r="Z318" s="19">
        <v>0</v>
      </c>
      <c r="AA318" s="19">
        <v>0</v>
      </c>
      <c r="AB318" s="19">
        <v>106.04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94.15</v>
      </c>
      <c r="AI318" s="19">
        <v>49.33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12.853882</v>
      </c>
      <c r="AT318" s="19">
        <v>0</v>
      </c>
      <c r="AU318" s="19">
        <f t="shared" si="4"/>
        <v>965.07611799999995</v>
      </c>
      <c r="AV318" s="19">
        <v>0</v>
      </c>
      <c r="AW318" s="19">
        <v>0</v>
      </c>
      <c r="AX318" s="20">
        <v>87</v>
      </c>
      <c r="AY318" s="20">
        <v>360</v>
      </c>
      <c r="AZ318" s="19">
        <v>246496.272</v>
      </c>
      <c r="BA318" s="19">
        <v>79200</v>
      </c>
      <c r="BB318" s="21">
        <v>90</v>
      </c>
      <c r="BC318" s="21">
        <v>44.714556818181798</v>
      </c>
      <c r="BD318" s="21">
        <v>10.1</v>
      </c>
      <c r="BE318" s="21"/>
      <c r="BF318" s="17" t="s">
        <v>75</v>
      </c>
      <c r="BG318" s="14"/>
      <c r="BH318" s="17" t="s">
        <v>91</v>
      </c>
      <c r="BI318" s="17" t="s">
        <v>92</v>
      </c>
      <c r="BJ318" s="17" t="s">
        <v>575</v>
      </c>
      <c r="BK318" s="17" t="s">
        <v>79</v>
      </c>
      <c r="BL318" s="15" t="s">
        <v>80</v>
      </c>
      <c r="BM318" s="21">
        <v>306246.39744302997</v>
      </c>
      <c r="BN318" s="15" t="s">
        <v>81</v>
      </c>
      <c r="BO318" s="21"/>
      <c r="BP318" s="22">
        <v>36714</v>
      </c>
      <c r="BQ318" s="22">
        <v>47671</v>
      </c>
      <c r="BR318" s="21">
        <v>0</v>
      </c>
      <c r="BS318" s="21">
        <v>106.04</v>
      </c>
      <c r="BT318" s="21">
        <v>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45047</v>
      </c>
      <c r="E319" s="8" t="s">
        <v>579</v>
      </c>
      <c r="F319" s="9">
        <v>145</v>
      </c>
      <c r="G319" s="9">
        <v>144</v>
      </c>
      <c r="H319" s="10">
        <v>49720.38</v>
      </c>
      <c r="I319" s="10">
        <v>30768.36</v>
      </c>
      <c r="J319" s="10">
        <v>0</v>
      </c>
      <c r="K319" s="10">
        <v>80488.740000000005</v>
      </c>
      <c r="L319" s="10">
        <v>370.04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80488.740000000005</v>
      </c>
      <c r="T319" s="10">
        <v>83476.81</v>
      </c>
      <c r="U319" s="10">
        <v>422.62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83899.43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0</v>
      </c>
      <c r="AU319" s="10">
        <f t="shared" si="4"/>
        <v>0</v>
      </c>
      <c r="AV319" s="10">
        <v>31138.400000000001</v>
      </c>
      <c r="AW319" s="10">
        <v>83899.43</v>
      </c>
      <c r="AX319" s="11">
        <v>90</v>
      </c>
      <c r="AY319" s="11">
        <v>360</v>
      </c>
      <c r="AZ319" s="10">
        <v>298862.685</v>
      </c>
      <c r="BA319" s="10">
        <v>88825</v>
      </c>
      <c r="BB319" s="12">
        <v>85</v>
      </c>
      <c r="BC319" s="12">
        <v>77.022717703349301</v>
      </c>
      <c r="BD319" s="12">
        <v>10.199999999999999</v>
      </c>
      <c r="BE319" s="12"/>
      <c r="BF319" s="8" t="s">
        <v>75</v>
      </c>
      <c r="BG319" s="5"/>
      <c r="BH319" s="8" t="s">
        <v>91</v>
      </c>
      <c r="BI319" s="8" t="s">
        <v>92</v>
      </c>
      <c r="BJ319" s="8" t="s">
        <v>580</v>
      </c>
      <c r="BK319" s="8" t="s">
        <v>83</v>
      </c>
      <c r="BL319" s="6" t="s">
        <v>80</v>
      </c>
      <c r="BM319" s="12">
        <v>626432.83646261995</v>
      </c>
      <c r="BN319" s="6" t="s">
        <v>81</v>
      </c>
      <c r="BO319" s="12"/>
      <c r="BP319" s="13">
        <v>36830</v>
      </c>
      <c r="BQ319" s="13">
        <v>47787</v>
      </c>
      <c r="BR319" s="12">
        <v>45123.34</v>
      </c>
      <c r="BS319" s="12">
        <v>125.01</v>
      </c>
      <c r="BT319" s="12">
        <v>44.72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45047</v>
      </c>
      <c r="E320" s="17" t="s">
        <v>581</v>
      </c>
      <c r="F320" s="18">
        <v>104</v>
      </c>
      <c r="G320" s="18">
        <v>103</v>
      </c>
      <c r="H320" s="19">
        <v>49720.38</v>
      </c>
      <c r="I320" s="19">
        <v>25481.5</v>
      </c>
      <c r="J320" s="19">
        <v>0</v>
      </c>
      <c r="K320" s="19">
        <v>75201.88</v>
      </c>
      <c r="L320" s="19">
        <v>370.04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75201.88</v>
      </c>
      <c r="T320" s="19">
        <v>56955.15</v>
      </c>
      <c r="U320" s="19">
        <v>422.62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57377.77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9">
        <f t="shared" si="4"/>
        <v>0</v>
      </c>
      <c r="AV320" s="19">
        <v>25851.54</v>
      </c>
      <c r="AW320" s="19">
        <v>57377.77</v>
      </c>
      <c r="AX320" s="20">
        <v>90</v>
      </c>
      <c r="AY320" s="20">
        <v>360</v>
      </c>
      <c r="AZ320" s="19">
        <v>298862.685</v>
      </c>
      <c r="BA320" s="19">
        <v>88825</v>
      </c>
      <c r="BB320" s="21">
        <v>85</v>
      </c>
      <c r="BC320" s="21">
        <v>71.963521531100497</v>
      </c>
      <c r="BD320" s="21">
        <v>10.199999999999999</v>
      </c>
      <c r="BE320" s="21"/>
      <c r="BF320" s="17" t="s">
        <v>75</v>
      </c>
      <c r="BG320" s="14"/>
      <c r="BH320" s="17" t="s">
        <v>91</v>
      </c>
      <c r="BI320" s="17" t="s">
        <v>92</v>
      </c>
      <c r="BJ320" s="17" t="s">
        <v>575</v>
      </c>
      <c r="BK320" s="17" t="s">
        <v>83</v>
      </c>
      <c r="BL320" s="15" t="s">
        <v>80</v>
      </c>
      <c r="BM320" s="21">
        <v>585285.92938244005</v>
      </c>
      <c r="BN320" s="15" t="s">
        <v>81</v>
      </c>
      <c r="BO320" s="21"/>
      <c r="BP320" s="22">
        <v>36830</v>
      </c>
      <c r="BQ320" s="22">
        <v>47787</v>
      </c>
      <c r="BR320" s="21">
        <v>32819.9</v>
      </c>
      <c r="BS320" s="21">
        <v>125.01</v>
      </c>
      <c r="BT320" s="21">
        <v>44.72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45047</v>
      </c>
      <c r="E321" s="8" t="s">
        <v>582</v>
      </c>
      <c r="F321" s="9">
        <v>0</v>
      </c>
      <c r="G321" s="9">
        <v>0</v>
      </c>
      <c r="H321" s="10">
        <v>49961.38</v>
      </c>
      <c r="I321" s="10">
        <v>0</v>
      </c>
      <c r="J321" s="10">
        <v>0</v>
      </c>
      <c r="K321" s="10">
        <v>49961.38</v>
      </c>
      <c r="L321" s="10">
        <v>367.99</v>
      </c>
      <c r="M321" s="10">
        <v>0</v>
      </c>
      <c r="N321" s="10">
        <v>0</v>
      </c>
      <c r="O321" s="10">
        <v>0</v>
      </c>
      <c r="P321" s="10">
        <v>367.99</v>
      </c>
      <c r="Q321" s="10">
        <v>0</v>
      </c>
      <c r="R321" s="10">
        <v>0</v>
      </c>
      <c r="S321" s="10">
        <v>49593.39</v>
      </c>
      <c r="T321" s="10">
        <v>0</v>
      </c>
      <c r="U321" s="10">
        <v>424.67</v>
      </c>
      <c r="V321" s="10">
        <v>0</v>
      </c>
      <c r="W321" s="10">
        <v>0</v>
      </c>
      <c r="X321" s="10">
        <v>424.67</v>
      </c>
      <c r="Y321" s="10">
        <v>0</v>
      </c>
      <c r="Z321" s="10">
        <v>0</v>
      </c>
      <c r="AA321" s="10">
        <v>0</v>
      </c>
      <c r="AB321" s="10">
        <v>124.98</v>
      </c>
      <c r="AC321" s="10">
        <v>0</v>
      </c>
      <c r="AD321" s="10">
        <v>0</v>
      </c>
      <c r="AE321" s="10">
        <v>0</v>
      </c>
      <c r="AF321" s="10">
        <v>12.67</v>
      </c>
      <c r="AG321" s="10">
        <v>0</v>
      </c>
      <c r="AH321" s="10">
        <v>106.99</v>
      </c>
      <c r="AI321" s="10">
        <v>55.37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3.7261000000000002E-2</v>
      </c>
      <c r="AT321" s="10">
        <v>0</v>
      </c>
      <c r="AU321" s="10">
        <f t="shared" si="4"/>
        <v>1092.6327390000001</v>
      </c>
      <c r="AV321" s="10">
        <v>0</v>
      </c>
      <c r="AW321" s="10">
        <v>0</v>
      </c>
      <c r="AX321" s="11">
        <v>91</v>
      </c>
      <c r="AY321" s="11">
        <v>360</v>
      </c>
      <c r="AZ321" s="10">
        <v>301366.40049999999</v>
      </c>
      <c r="BA321" s="10">
        <v>88825</v>
      </c>
      <c r="BB321" s="12">
        <v>85</v>
      </c>
      <c r="BC321" s="12">
        <v>47.457789473684201</v>
      </c>
      <c r="BD321" s="12">
        <v>10.199999999999999</v>
      </c>
      <c r="BE321" s="12"/>
      <c r="BF321" s="8" t="s">
        <v>75</v>
      </c>
      <c r="BG321" s="5"/>
      <c r="BH321" s="8" t="s">
        <v>91</v>
      </c>
      <c r="BI321" s="8" t="s">
        <v>92</v>
      </c>
      <c r="BJ321" s="8" t="s">
        <v>575</v>
      </c>
      <c r="BK321" s="8" t="s">
        <v>79</v>
      </c>
      <c r="BL321" s="6" t="s">
        <v>80</v>
      </c>
      <c r="BM321" s="12">
        <v>385978.56007557001</v>
      </c>
      <c r="BN321" s="6" t="s">
        <v>81</v>
      </c>
      <c r="BO321" s="12"/>
      <c r="BP321" s="13">
        <v>36860</v>
      </c>
      <c r="BQ321" s="13">
        <v>47817</v>
      </c>
      <c r="BR321" s="12">
        <v>0</v>
      </c>
      <c r="BS321" s="12">
        <v>124.98</v>
      </c>
      <c r="BT321" s="12">
        <v>12.67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45047</v>
      </c>
      <c r="E322" s="17" t="s">
        <v>583</v>
      </c>
      <c r="F322" s="15" t="s">
        <v>151</v>
      </c>
      <c r="G322" s="18">
        <v>155</v>
      </c>
      <c r="H322" s="19">
        <v>50087.06</v>
      </c>
      <c r="I322" s="19">
        <v>31640.17</v>
      </c>
      <c r="J322" s="19">
        <v>40608.67</v>
      </c>
      <c r="K322" s="19">
        <v>81727.23</v>
      </c>
      <c r="L322" s="19">
        <v>366.92</v>
      </c>
      <c r="M322" s="19">
        <v>0</v>
      </c>
      <c r="N322" s="19">
        <v>0</v>
      </c>
      <c r="O322" s="19">
        <v>31640.17</v>
      </c>
      <c r="P322" s="19">
        <v>366.92</v>
      </c>
      <c r="Q322" s="19">
        <v>49720.14</v>
      </c>
      <c r="R322" s="19">
        <v>0</v>
      </c>
      <c r="S322" s="19">
        <v>0</v>
      </c>
      <c r="T322" s="19">
        <v>91647.17</v>
      </c>
      <c r="U322" s="19">
        <v>425.74</v>
      </c>
      <c r="V322" s="19">
        <v>0</v>
      </c>
      <c r="W322" s="19">
        <v>91647.17</v>
      </c>
      <c r="X322" s="19">
        <v>425.74</v>
      </c>
      <c r="Y322" s="19">
        <v>0</v>
      </c>
      <c r="Z322" s="19">
        <v>0</v>
      </c>
      <c r="AA322" s="19">
        <v>0</v>
      </c>
      <c r="AB322" s="19">
        <v>124.98</v>
      </c>
      <c r="AC322" s="19">
        <v>0</v>
      </c>
      <c r="AD322" s="19">
        <v>0</v>
      </c>
      <c r="AE322" s="19">
        <v>0</v>
      </c>
      <c r="AF322" s="19">
        <v>44.34</v>
      </c>
      <c r="AG322" s="19">
        <v>0</v>
      </c>
      <c r="AH322" s="19">
        <v>106.99</v>
      </c>
      <c r="AI322" s="19">
        <v>55.37</v>
      </c>
      <c r="AJ322" s="19">
        <v>19371.900000000001</v>
      </c>
      <c r="AK322" s="19">
        <v>0</v>
      </c>
      <c r="AL322" s="19">
        <v>0</v>
      </c>
      <c r="AM322" s="19">
        <v>3668.8</v>
      </c>
      <c r="AN322" s="19">
        <v>0</v>
      </c>
      <c r="AO322" s="19">
        <v>16583.45</v>
      </c>
      <c r="AP322" s="19">
        <v>8488.3799999999992</v>
      </c>
      <c r="AQ322" s="19">
        <v>0</v>
      </c>
      <c r="AR322" s="19">
        <v>0</v>
      </c>
      <c r="AS322" s="19">
        <v>16.401419000000001</v>
      </c>
      <c r="AT322" s="19">
        <v>140517.12</v>
      </c>
      <c r="AU322" s="19">
        <f t="shared" si="4"/>
        <v>41102.158580999996</v>
      </c>
      <c r="AV322" s="19">
        <v>0</v>
      </c>
      <c r="AW322" s="19">
        <v>0</v>
      </c>
      <c r="AX322" s="20">
        <v>91</v>
      </c>
      <c r="AY322" s="20">
        <v>360</v>
      </c>
      <c r="AZ322" s="19">
        <v>301366.40049999999</v>
      </c>
      <c r="BA322" s="19">
        <v>88825</v>
      </c>
      <c r="BB322" s="21">
        <v>85</v>
      </c>
      <c r="BC322" s="21">
        <v>0</v>
      </c>
      <c r="BD322" s="21">
        <v>10.199999999999999</v>
      </c>
      <c r="BE322" s="21"/>
      <c r="BF322" s="17" t="s">
        <v>75</v>
      </c>
      <c r="BG322" s="14"/>
      <c r="BH322" s="17" t="s">
        <v>91</v>
      </c>
      <c r="BI322" s="17" t="s">
        <v>92</v>
      </c>
      <c r="BJ322" s="17" t="s">
        <v>575</v>
      </c>
      <c r="BK322" s="17" t="s">
        <v>79</v>
      </c>
      <c r="BL322" s="15" t="s">
        <v>80</v>
      </c>
      <c r="BM322" s="21">
        <v>0</v>
      </c>
      <c r="BN322" s="15" t="s">
        <v>81</v>
      </c>
      <c r="BO322" s="21"/>
      <c r="BP322" s="22">
        <v>36860</v>
      </c>
      <c r="BQ322" s="22">
        <v>47817</v>
      </c>
      <c r="BR322" s="21">
        <v>0</v>
      </c>
      <c r="BS322" s="21">
        <v>0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45047</v>
      </c>
      <c r="E323" s="8" t="s">
        <v>584</v>
      </c>
      <c r="F323" s="9">
        <v>148</v>
      </c>
      <c r="G323" s="9">
        <v>147</v>
      </c>
      <c r="H323" s="10">
        <v>50087.06</v>
      </c>
      <c r="I323" s="10">
        <v>30832.63</v>
      </c>
      <c r="J323" s="10">
        <v>0</v>
      </c>
      <c r="K323" s="10">
        <v>80919.69</v>
      </c>
      <c r="L323" s="10">
        <v>366.92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80919.69</v>
      </c>
      <c r="T323" s="10">
        <v>86225.78</v>
      </c>
      <c r="U323" s="10">
        <v>425.74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86651.520000000004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0</v>
      </c>
      <c r="AU323" s="10">
        <f t="shared" ref="AU323:AU386" si="5">SUM(AB323:AR323,W323:Y323,O323:R323)-J323-AS323-AT323</f>
        <v>0</v>
      </c>
      <c r="AV323" s="10">
        <v>31199.55</v>
      </c>
      <c r="AW323" s="10">
        <v>86651.520000000004</v>
      </c>
      <c r="AX323" s="11">
        <v>91</v>
      </c>
      <c r="AY323" s="11">
        <v>360</v>
      </c>
      <c r="AZ323" s="10">
        <v>301366.40049999999</v>
      </c>
      <c r="BA323" s="10">
        <v>88825</v>
      </c>
      <c r="BB323" s="12">
        <v>85</v>
      </c>
      <c r="BC323" s="12">
        <v>77.435110047846905</v>
      </c>
      <c r="BD323" s="12">
        <v>10.199999999999999</v>
      </c>
      <c r="BE323" s="12"/>
      <c r="BF323" s="8" t="s">
        <v>75</v>
      </c>
      <c r="BG323" s="5"/>
      <c r="BH323" s="8" t="s">
        <v>91</v>
      </c>
      <c r="BI323" s="8" t="s">
        <v>92</v>
      </c>
      <c r="BJ323" s="8" t="s">
        <v>575</v>
      </c>
      <c r="BK323" s="8" t="s">
        <v>83</v>
      </c>
      <c r="BL323" s="6" t="s">
        <v>80</v>
      </c>
      <c r="BM323" s="12">
        <v>629786.86127246998</v>
      </c>
      <c r="BN323" s="6" t="s">
        <v>81</v>
      </c>
      <c r="BO323" s="12"/>
      <c r="BP323" s="13">
        <v>36860</v>
      </c>
      <c r="BQ323" s="13">
        <v>47817</v>
      </c>
      <c r="BR323" s="12">
        <v>46056.07</v>
      </c>
      <c r="BS323" s="12">
        <v>124.98</v>
      </c>
      <c r="BT323" s="12">
        <v>44.34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45047</v>
      </c>
      <c r="E324" s="17" t="s">
        <v>585</v>
      </c>
      <c r="F324" s="18">
        <v>8</v>
      </c>
      <c r="G324" s="18">
        <v>8</v>
      </c>
      <c r="H324" s="19">
        <v>0</v>
      </c>
      <c r="I324" s="19">
        <v>6211.78</v>
      </c>
      <c r="J324" s="19">
        <v>0</v>
      </c>
      <c r="K324" s="19">
        <v>6211.78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6211.78</v>
      </c>
      <c r="T324" s="19">
        <v>193.84</v>
      </c>
      <c r="U324" s="19">
        <v>0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193.84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9">
        <f t="shared" si="5"/>
        <v>0</v>
      </c>
      <c r="AV324" s="19">
        <v>6211.78</v>
      </c>
      <c r="AW324" s="19">
        <v>193.84</v>
      </c>
      <c r="AX324" s="20">
        <v>0</v>
      </c>
      <c r="AY324" s="20">
        <v>360</v>
      </c>
      <c r="AZ324" s="19">
        <v>311421.07699999999</v>
      </c>
      <c r="BA324" s="19">
        <v>88825</v>
      </c>
      <c r="BB324" s="21">
        <v>85</v>
      </c>
      <c r="BC324" s="21">
        <v>5.9442870813397102</v>
      </c>
      <c r="BD324" s="21">
        <v>10.199999999999999</v>
      </c>
      <c r="BE324" s="21"/>
      <c r="BF324" s="17" t="s">
        <v>75</v>
      </c>
      <c r="BG324" s="14"/>
      <c r="BH324" s="17" t="s">
        <v>91</v>
      </c>
      <c r="BI324" s="17" t="s">
        <v>92</v>
      </c>
      <c r="BJ324" s="17" t="s">
        <v>575</v>
      </c>
      <c r="BK324" s="17" t="s">
        <v>83</v>
      </c>
      <c r="BL324" s="15" t="s">
        <v>80</v>
      </c>
      <c r="BM324" s="21">
        <v>48345.432726140003</v>
      </c>
      <c r="BN324" s="15" t="s">
        <v>81</v>
      </c>
      <c r="BO324" s="21"/>
      <c r="BP324" s="22">
        <v>37041</v>
      </c>
      <c r="BQ324" s="22">
        <v>47998</v>
      </c>
      <c r="BR324" s="21">
        <v>3459.86</v>
      </c>
      <c r="BS324" s="21">
        <v>0</v>
      </c>
      <c r="BT324" s="21">
        <v>49.26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45047</v>
      </c>
      <c r="E325" s="8" t="s">
        <v>586</v>
      </c>
      <c r="F325" s="9">
        <v>0</v>
      </c>
      <c r="G325" s="9">
        <v>0</v>
      </c>
      <c r="H325" s="10">
        <v>52571.86</v>
      </c>
      <c r="I325" s="10">
        <v>0</v>
      </c>
      <c r="J325" s="10">
        <v>0</v>
      </c>
      <c r="K325" s="10">
        <v>52571.86</v>
      </c>
      <c r="L325" s="10">
        <v>345.8</v>
      </c>
      <c r="M325" s="10">
        <v>0</v>
      </c>
      <c r="N325" s="10">
        <v>0</v>
      </c>
      <c r="O325" s="10">
        <v>0</v>
      </c>
      <c r="P325" s="10">
        <v>345.8</v>
      </c>
      <c r="Q325" s="10">
        <v>0</v>
      </c>
      <c r="R325" s="10">
        <v>0</v>
      </c>
      <c r="S325" s="10">
        <v>52226.06</v>
      </c>
      <c r="T325" s="10">
        <v>0</v>
      </c>
      <c r="U325" s="10">
        <v>446.86</v>
      </c>
      <c r="V325" s="10">
        <v>0</v>
      </c>
      <c r="W325" s="10">
        <v>0</v>
      </c>
      <c r="X325" s="10">
        <v>446.86</v>
      </c>
      <c r="Y325" s="10">
        <v>0</v>
      </c>
      <c r="Z325" s="10">
        <v>0</v>
      </c>
      <c r="AA325" s="10">
        <v>0</v>
      </c>
      <c r="AB325" s="10">
        <v>124.83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106.99</v>
      </c>
      <c r="AI325" s="10">
        <v>55.52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8.8655999999999999E-2</v>
      </c>
      <c r="AT325" s="10">
        <v>0</v>
      </c>
      <c r="AU325" s="10">
        <f t="shared" si="5"/>
        <v>1079.9113440000001</v>
      </c>
      <c r="AV325" s="10">
        <v>0</v>
      </c>
      <c r="AW325" s="10">
        <v>0</v>
      </c>
      <c r="AX325" s="11">
        <v>99</v>
      </c>
      <c r="AY325" s="11">
        <v>360</v>
      </c>
      <c r="AZ325" s="10">
        <v>311453.26299999998</v>
      </c>
      <c r="BA325" s="10">
        <v>88825</v>
      </c>
      <c r="BB325" s="12">
        <v>85</v>
      </c>
      <c r="BC325" s="12">
        <v>49.977090909090897</v>
      </c>
      <c r="BD325" s="12">
        <v>10.199999999999999</v>
      </c>
      <c r="BE325" s="12"/>
      <c r="BF325" s="8" t="s">
        <v>75</v>
      </c>
      <c r="BG325" s="5"/>
      <c r="BH325" s="8" t="s">
        <v>91</v>
      </c>
      <c r="BI325" s="8" t="s">
        <v>92</v>
      </c>
      <c r="BJ325" s="8" t="s">
        <v>575</v>
      </c>
      <c r="BK325" s="8" t="s">
        <v>79</v>
      </c>
      <c r="BL325" s="6" t="s">
        <v>80</v>
      </c>
      <c r="BM325" s="12">
        <v>406468.27000978001</v>
      </c>
      <c r="BN325" s="6" t="s">
        <v>81</v>
      </c>
      <c r="BO325" s="12"/>
      <c r="BP325" s="13">
        <v>37048</v>
      </c>
      <c r="BQ325" s="13">
        <v>48005</v>
      </c>
      <c r="BR325" s="12">
        <v>0</v>
      </c>
      <c r="BS325" s="12">
        <v>124.83</v>
      </c>
      <c r="BT325" s="12">
        <v>0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45047</v>
      </c>
      <c r="E326" s="17" t="s">
        <v>587</v>
      </c>
      <c r="F326" s="18">
        <v>192</v>
      </c>
      <c r="G326" s="18">
        <v>191</v>
      </c>
      <c r="H326" s="19">
        <v>52571.86</v>
      </c>
      <c r="I326" s="19">
        <v>32672.25</v>
      </c>
      <c r="J326" s="19">
        <v>0</v>
      </c>
      <c r="K326" s="19">
        <v>85244.11</v>
      </c>
      <c r="L326" s="19">
        <v>345.8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85244.11</v>
      </c>
      <c r="T326" s="19">
        <v>119518.48</v>
      </c>
      <c r="U326" s="19">
        <v>446.86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119965.34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9">
        <f t="shared" si="5"/>
        <v>0</v>
      </c>
      <c r="AV326" s="19">
        <v>33018.050000000003</v>
      </c>
      <c r="AW326" s="19">
        <v>119965.34</v>
      </c>
      <c r="AX326" s="20">
        <v>98</v>
      </c>
      <c r="AY326" s="20">
        <v>360</v>
      </c>
      <c r="AZ326" s="19">
        <v>312251.85200000001</v>
      </c>
      <c r="BA326" s="19">
        <v>88825</v>
      </c>
      <c r="BB326" s="21">
        <v>85</v>
      </c>
      <c r="BC326" s="21">
        <v>81.573311004784699</v>
      </c>
      <c r="BD326" s="21">
        <v>10.199999999999999</v>
      </c>
      <c r="BE326" s="21"/>
      <c r="BF326" s="17" t="s">
        <v>75</v>
      </c>
      <c r="BG326" s="14"/>
      <c r="BH326" s="17" t="s">
        <v>91</v>
      </c>
      <c r="BI326" s="17" t="s">
        <v>92</v>
      </c>
      <c r="BJ326" s="17" t="s">
        <v>575</v>
      </c>
      <c r="BK326" s="17" t="s">
        <v>83</v>
      </c>
      <c r="BL326" s="15" t="s">
        <v>80</v>
      </c>
      <c r="BM326" s="21">
        <v>663443.22968692996</v>
      </c>
      <c r="BN326" s="15" t="s">
        <v>81</v>
      </c>
      <c r="BO326" s="21"/>
      <c r="BP326" s="22">
        <v>37071</v>
      </c>
      <c r="BQ326" s="22">
        <v>48028</v>
      </c>
      <c r="BR326" s="21">
        <v>57960.59</v>
      </c>
      <c r="BS326" s="21">
        <v>124.83</v>
      </c>
      <c r="BT326" s="21">
        <v>45.57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45047</v>
      </c>
      <c r="E327" s="8" t="s">
        <v>588</v>
      </c>
      <c r="F327" s="9">
        <v>198</v>
      </c>
      <c r="G327" s="9">
        <v>197</v>
      </c>
      <c r="H327" s="10">
        <v>42338.33</v>
      </c>
      <c r="I327" s="10">
        <v>25754.87</v>
      </c>
      <c r="J327" s="10">
        <v>0</v>
      </c>
      <c r="K327" s="10">
        <v>68093.2</v>
      </c>
      <c r="L327" s="10">
        <v>267.69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68093.2</v>
      </c>
      <c r="T327" s="10">
        <v>97805.06</v>
      </c>
      <c r="U327" s="10">
        <v>356.35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98161.41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  <c r="AU327" s="10">
        <f t="shared" si="5"/>
        <v>0</v>
      </c>
      <c r="AV327" s="10">
        <v>26022.560000000001</v>
      </c>
      <c r="AW327" s="10">
        <v>98161.41</v>
      </c>
      <c r="AX327" s="11">
        <v>101</v>
      </c>
      <c r="AY327" s="11">
        <v>360</v>
      </c>
      <c r="AZ327" s="10">
        <v>235455.14790000001</v>
      </c>
      <c r="BA327" s="10">
        <v>70515</v>
      </c>
      <c r="BB327" s="12">
        <v>90</v>
      </c>
      <c r="BC327" s="12">
        <v>86.908998085513701</v>
      </c>
      <c r="BD327" s="12">
        <v>10.1</v>
      </c>
      <c r="BE327" s="12"/>
      <c r="BF327" s="8" t="s">
        <v>75</v>
      </c>
      <c r="BG327" s="5"/>
      <c r="BH327" s="8" t="s">
        <v>180</v>
      </c>
      <c r="BI327" s="8" t="s">
        <v>181</v>
      </c>
      <c r="BJ327" s="8" t="s">
        <v>589</v>
      </c>
      <c r="BK327" s="8" t="s">
        <v>83</v>
      </c>
      <c r="BL327" s="6" t="s">
        <v>80</v>
      </c>
      <c r="BM327" s="12">
        <v>529960.04683160002</v>
      </c>
      <c r="BN327" s="6" t="s">
        <v>81</v>
      </c>
      <c r="BO327" s="12"/>
      <c r="BP327" s="13">
        <v>37158</v>
      </c>
      <c r="BQ327" s="13">
        <v>48115</v>
      </c>
      <c r="BR327" s="12">
        <v>51236.41</v>
      </c>
      <c r="BS327" s="12">
        <v>111.17</v>
      </c>
      <c r="BT327" s="12">
        <v>45.31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45047</v>
      </c>
      <c r="E328" s="17" t="s">
        <v>590</v>
      </c>
      <c r="F328" s="18">
        <v>0</v>
      </c>
      <c r="G328" s="18">
        <v>0</v>
      </c>
      <c r="H328" s="19">
        <v>44530.96</v>
      </c>
      <c r="I328" s="19">
        <v>287.83</v>
      </c>
      <c r="J328" s="19">
        <v>0</v>
      </c>
      <c r="K328" s="19">
        <v>44818.79</v>
      </c>
      <c r="L328" s="19">
        <v>290.25</v>
      </c>
      <c r="M328" s="19">
        <v>0</v>
      </c>
      <c r="N328" s="19">
        <v>0</v>
      </c>
      <c r="O328" s="19">
        <v>287.83</v>
      </c>
      <c r="P328" s="19">
        <v>245.98</v>
      </c>
      <c r="Q328" s="19">
        <v>0</v>
      </c>
      <c r="R328" s="19">
        <v>0</v>
      </c>
      <c r="S328" s="19">
        <v>44284.98</v>
      </c>
      <c r="T328" s="19">
        <v>377.22</v>
      </c>
      <c r="U328" s="19">
        <v>374.8</v>
      </c>
      <c r="V328" s="19">
        <v>0</v>
      </c>
      <c r="W328" s="19">
        <v>377.22</v>
      </c>
      <c r="X328" s="19">
        <v>374.8</v>
      </c>
      <c r="Y328" s="19">
        <v>0</v>
      </c>
      <c r="Z328" s="19">
        <v>0</v>
      </c>
      <c r="AA328" s="19">
        <v>0</v>
      </c>
      <c r="AB328" s="19">
        <v>108.26</v>
      </c>
      <c r="AC328" s="19">
        <v>0</v>
      </c>
      <c r="AD328" s="19">
        <v>25</v>
      </c>
      <c r="AE328" s="19">
        <v>0</v>
      </c>
      <c r="AF328" s="19">
        <v>44.99</v>
      </c>
      <c r="AG328" s="19">
        <v>0</v>
      </c>
      <c r="AH328" s="19">
        <v>92.96</v>
      </c>
      <c r="AI328" s="19">
        <v>46.82</v>
      </c>
      <c r="AJ328" s="19">
        <v>108.26</v>
      </c>
      <c r="AK328" s="19">
        <v>0</v>
      </c>
      <c r="AL328" s="19">
        <v>25</v>
      </c>
      <c r="AM328" s="19">
        <v>0</v>
      </c>
      <c r="AN328" s="19">
        <v>0</v>
      </c>
      <c r="AO328" s="19">
        <v>92.96</v>
      </c>
      <c r="AP328" s="19">
        <v>46.74</v>
      </c>
      <c r="AQ328" s="19">
        <v>0</v>
      </c>
      <c r="AR328" s="19">
        <v>0</v>
      </c>
      <c r="AS328" s="19">
        <v>937.95817799999998</v>
      </c>
      <c r="AT328" s="19">
        <v>0</v>
      </c>
      <c r="AU328" s="19">
        <f t="shared" si="5"/>
        <v>938.86182199999996</v>
      </c>
      <c r="AV328" s="19">
        <v>44.27</v>
      </c>
      <c r="AW328" s="19">
        <v>0</v>
      </c>
      <c r="AX328" s="20">
        <v>103</v>
      </c>
      <c r="AY328" s="20">
        <v>360</v>
      </c>
      <c r="AZ328" s="19">
        <v>252678.9325</v>
      </c>
      <c r="BA328" s="19">
        <v>75150</v>
      </c>
      <c r="BB328" s="21">
        <v>90</v>
      </c>
      <c r="BC328" s="21">
        <v>53.035904191616801</v>
      </c>
      <c r="BD328" s="21">
        <v>10.1</v>
      </c>
      <c r="BE328" s="21"/>
      <c r="BF328" s="17" t="s">
        <v>75</v>
      </c>
      <c r="BG328" s="14"/>
      <c r="BH328" s="17" t="s">
        <v>172</v>
      </c>
      <c r="BI328" s="17" t="s">
        <v>591</v>
      </c>
      <c r="BJ328" s="17" t="s">
        <v>329</v>
      </c>
      <c r="BK328" s="17" t="s">
        <v>79</v>
      </c>
      <c r="BL328" s="15" t="s">
        <v>80</v>
      </c>
      <c r="BM328" s="21">
        <v>344663.93229774002</v>
      </c>
      <c r="BN328" s="15" t="s">
        <v>81</v>
      </c>
      <c r="BO328" s="21"/>
      <c r="BP328" s="22">
        <v>37174</v>
      </c>
      <c r="BQ328" s="22">
        <v>48131</v>
      </c>
      <c r="BR328" s="21">
        <v>0</v>
      </c>
      <c r="BS328" s="21">
        <v>108.26</v>
      </c>
      <c r="BT328" s="21">
        <v>69.989999999999995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45047</v>
      </c>
      <c r="E329" s="8" t="s">
        <v>592</v>
      </c>
      <c r="F329" s="9">
        <v>0</v>
      </c>
      <c r="G329" s="9">
        <v>0</v>
      </c>
      <c r="H329" s="10">
        <v>45400.88</v>
      </c>
      <c r="I329" s="10">
        <v>0</v>
      </c>
      <c r="J329" s="10">
        <v>0</v>
      </c>
      <c r="K329" s="10">
        <v>45400.88</v>
      </c>
      <c r="L329" s="10">
        <v>282.93</v>
      </c>
      <c r="M329" s="10">
        <v>0</v>
      </c>
      <c r="N329" s="10">
        <v>0</v>
      </c>
      <c r="O329" s="10">
        <v>0</v>
      </c>
      <c r="P329" s="10">
        <v>282.93</v>
      </c>
      <c r="Q329" s="10">
        <v>0</v>
      </c>
      <c r="R329" s="10">
        <v>0</v>
      </c>
      <c r="S329" s="10">
        <v>45117.95</v>
      </c>
      <c r="T329" s="10">
        <v>0</v>
      </c>
      <c r="U329" s="10">
        <v>382.12</v>
      </c>
      <c r="V329" s="10">
        <v>0</v>
      </c>
      <c r="W329" s="10">
        <v>0</v>
      </c>
      <c r="X329" s="10">
        <v>382.12</v>
      </c>
      <c r="Y329" s="10">
        <v>0</v>
      </c>
      <c r="Z329" s="10">
        <v>0</v>
      </c>
      <c r="AA329" s="10">
        <v>0</v>
      </c>
      <c r="AB329" s="10">
        <v>108.26</v>
      </c>
      <c r="AC329" s="10">
        <v>0</v>
      </c>
      <c r="AD329" s="10">
        <v>25</v>
      </c>
      <c r="AE329" s="10">
        <v>0</v>
      </c>
      <c r="AF329" s="10">
        <v>0</v>
      </c>
      <c r="AG329" s="10">
        <v>0</v>
      </c>
      <c r="AH329" s="10">
        <v>92.96</v>
      </c>
      <c r="AI329" s="10">
        <v>46.82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0.32</v>
      </c>
      <c r="AR329" s="10">
        <v>0</v>
      </c>
      <c r="AS329" s="10">
        <v>0</v>
      </c>
      <c r="AT329" s="10">
        <v>0</v>
      </c>
      <c r="AU329" s="10">
        <f t="shared" si="5"/>
        <v>938.41000000000008</v>
      </c>
      <c r="AV329" s="10">
        <v>0</v>
      </c>
      <c r="AW329" s="10">
        <v>0</v>
      </c>
      <c r="AX329" s="11">
        <v>103</v>
      </c>
      <c r="AY329" s="11">
        <v>360</v>
      </c>
      <c r="AZ329" s="10">
        <v>252678.9325</v>
      </c>
      <c r="BA329" s="10">
        <v>75150</v>
      </c>
      <c r="BB329" s="12">
        <v>90</v>
      </c>
      <c r="BC329" s="12">
        <v>54.033473053892202</v>
      </c>
      <c r="BD329" s="12">
        <v>10.1</v>
      </c>
      <c r="BE329" s="12"/>
      <c r="BF329" s="8" t="s">
        <v>75</v>
      </c>
      <c r="BG329" s="5"/>
      <c r="BH329" s="8" t="s">
        <v>172</v>
      </c>
      <c r="BI329" s="8" t="s">
        <v>591</v>
      </c>
      <c r="BJ329" s="8" t="s">
        <v>329</v>
      </c>
      <c r="BK329" s="8" t="s">
        <v>79</v>
      </c>
      <c r="BL329" s="6" t="s">
        <v>80</v>
      </c>
      <c r="BM329" s="12">
        <v>351146.82369085</v>
      </c>
      <c r="BN329" s="6" t="s">
        <v>81</v>
      </c>
      <c r="BO329" s="12"/>
      <c r="BP329" s="13">
        <v>37174</v>
      </c>
      <c r="BQ329" s="13">
        <v>48131</v>
      </c>
      <c r="BR329" s="12">
        <v>0</v>
      </c>
      <c r="BS329" s="12">
        <v>108.26</v>
      </c>
      <c r="BT329" s="12">
        <v>25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45047</v>
      </c>
      <c r="E330" s="17" t="s">
        <v>593</v>
      </c>
      <c r="F330" s="18">
        <v>0</v>
      </c>
      <c r="G330" s="18">
        <v>0</v>
      </c>
      <c r="H330" s="19">
        <v>44870.82</v>
      </c>
      <c r="I330" s="19">
        <v>0</v>
      </c>
      <c r="J330" s="19">
        <v>0</v>
      </c>
      <c r="K330" s="19">
        <v>44870.82</v>
      </c>
      <c r="L330" s="19">
        <v>287.60000000000002</v>
      </c>
      <c r="M330" s="19">
        <v>0</v>
      </c>
      <c r="N330" s="19">
        <v>0</v>
      </c>
      <c r="O330" s="19">
        <v>0</v>
      </c>
      <c r="P330" s="19">
        <v>0</v>
      </c>
      <c r="Q330" s="19">
        <v>25.85</v>
      </c>
      <c r="R330" s="19">
        <v>0</v>
      </c>
      <c r="S330" s="19">
        <v>44844.97</v>
      </c>
      <c r="T330" s="19">
        <v>0</v>
      </c>
      <c r="U330" s="19">
        <v>377.45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377.45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0.27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26.098365000000001</v>
      </c>
      <c r="AT330" s="19">
        <v>0</v>
      </c>
      <c r="AU330" s="19">
        <f t="shared" si="5"/>
        <v>2.1634999999999849E-2</v>
      </c>
      <c r="AV330" s="19">
        <v>287.60000000000002</v>
      </c>
      <c r="AW330" s="19">
        <v>377.45</v>
      </c>
      <c r="AX330" s="20">
        <v>103</v>
      </c>
      <c r="AY330" s="20">
        <v>360</v>
      </c>
      <c r="AZ330" s="19">
        <v>252678.9325</v>
      </c>
      <c r="BA330" s="19">
        <v>75150</v>
      </c>
      <c r="BB330" s="21">
        <v>90</v>
      </c>
      <c r="BC330" s="21">
        <v>53.706550898203602</v>
      </c>
      <c r="BD330" s="21">
        <v>10.1</v>
      </c>
      <c r="BE330" s="21"/>
      <c r="BF330" s="17" t="s">
        <v>75</v>
      </c>
      <c r="BG330" s="14"/>
      <c r="BH330" s="17" t="s">
        <v>172</v>
      </c>
      <c r="BI330" s="17" t="s">
        <v>591</v>
      </c>
      <c r="BJ330" s="17" t="s">
        <v>329</v>
      </c>
      <c r="BK330" s="17" t="s">
        <v>79</v>
      </c>
      <c r="BL330" s="15" t="s">
        <v>80</v>
      </c>
      <c r="BM330" s="21">
        <v>349022.25774910999</v>
      </c>
      <c r="BN330" s="15" t="s">
        <v>81</v>
      </c>
      <c r="BO330" s="21"/>
      <c r="BP330" s="22">
        <v>37174</v>
      </c>
      <c r="BQ330" s="22">
        <v>48131</v>
      </c>
      <c r="BR330" s="21">
        <v>272.77</v>
      </c>
      <c r="BS330" s="21">
        <v>108.26</v>
      </c>
      <c r="BT330" s="21">
        <v>25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45047</v>
      </c>
      <c r="E331" s="8" t="s">
        <v>594</v>
      </c>
      <c r="F331" s="9">
        <v>141</v>
      </c>
      <c r="G331" s="9">
        <v>140</v>
      </c>
      <c r="H331" s="10">
        <v>35312.559999999998</v>
      </c>
      <c r="I331" s="10">
        <v>18125.71</v>
      </c>
      <c r="J331" s="10">
        <v>0</v>
      </c>
      <c r="K331" s="10">
        <v>53438.27</v>
      </c>
      <c r="L331" s="10">
        <v>220.06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53438.27</v>
      </c>
      <c r="T331" s="10">
        <v>54407.07</v>
      </c>
      <c r="U331" s="10">
        <v>297.20999999999998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54704.28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f t="shared" si="5"/>
        <v>0</v>
      </c>
      <c r="AV331" s="10">
        <v>18345.77</v>
      </c>
      <c r="AW331" s="10">
        <v>54704.28</v>
      </c>
      <c r="AX331" s="11">
        <v>102</v>
      </c>
      <c r="AY331" s="11">
        <v>360</v>
      </c>
      <c r="AZ331" s="10">
        <v>253039.31849999999</v>
      </c>
      <c r="BA331" s="10">
        <v>58450</v>
      </c>
      <c r="BB331" s="12">
        <v>70</v>
      </c>
      <c r="BC331" s="12">
        <v>63.997928143712599</v>
      </c>
      <c r="BD331" s="12">
        <v>10.1</v>
      </c>
      <c r="BE331" s="12"/>
      <c r="BF331" s="8" t="s">
        <v>75</v>
      </c>
      <c r="BG331" s="5"/>
      <c r="BH331" s="8" t="s">
        <v>172</v>
      </c>
      <c r="BI331" s="8" t="s">
        <v>591</v>
      </c>
      <c r="BJ331" s="8" t="s">
        <v>329</v>
      </c>
      <c r="BK331" s="8" t="s">
        <v>83</v>
      </c>
      <c r="BL331" s="6" t="s">
        <v>80</v>
      </c>
      <c r="BM331" s="12">
        <v>415902.73436701001</v>
      </c>
      <c r="BN331" s="6" t="s">
        <v>81</v>
      </c>
      <c r="BO331" s="12"/>
      <c r="BP331" s="13">
        <v>37186</v>
      </c>
      <c r="BQ331" s="13">
        <v>48143</v>
      </c>
      <c r="BR331" s="12">
        <v>39259.879999999997</v>
      </c>
      <c r="BS331" s="12">
        <v>118.65</v>
      </c>
      <c r="BT331" s="12">
        <v>69.930000000000007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45047</v>
      </c>
      <c r="E332" s="17" t="s">
        <v>595</v>
      </c>
      <c r="F332" s="18">
        <v>0</v>
      </c>
      <c r="G332" s="18">
        <v>0</v>
      </c>
      <c r="H332" s="19">
        <v>45327.75</v>
      </c>
      <c r="I332" s="19">
        <v>0</v>
      </c>
      <c r="J332" s="19">
        <v>0</v>
      </c>
      <c r="K332" s="19">
        <v>45327.75</v>
      </c>
      <c r="L332" s="19">
        <v>283.55</v>
      </c>
      <c r="M332" s="19">
        <v>0</v>
      </c>
      <c r="N332" s="19">
        <v>0</v>
      </c>
      <c r="O332" s="19">
        <v>0</v>
      </c>
      <c r="P332" s="19">
        <v>283.55</v>
      </c>
      <c r="Q332" s="19">
        <v>0</v>
      </c>
      <c r="R332" s="19">
        <v>0</v>
      </c>
      <c r="S332" s="19">
        <v>45044.2</v>
      </c>
      <c r="T332" s="19">
        <v>0</v>
      </c>
      <c r="U332" s="19">
        <v>381.51</v>
      </c>
      <c r="V332" s="19">
        <v>0</v>
      </c>
      <c r="W332" s="19">
        <v>0</v>
      </c>
      <c r="X332" s="19">
        <v>381.51</v>
      </c>
      <c r="Y332" s="19">
        <v>0</v>
      </c>
      <c r="Z332" s="19">
        <v>0</v>
      </c>
      <c r="AA332" s="19">
        <v>0</v>
      </c>
      <c r="AB332" s="19">
        <v>108.26</v>
      </c>
      <c r="AC332" s="19">
        <v>0</v>
      </c>
      <c r="AD332" s="19">
        <v>25</v>
      </c>
      <c r="AE332" s="19">
        <v>0</v>
      </c>
      <c r="AF332" s="19">
        <v>0</v>
      </c>
      <c r="AG332" s="19">
        <v>0</v>
      </c>
      <c r="AH332" s="19">
        <v>92.96</v>
      </c>
      <c r="AI332" s="19">
        <v>47.01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5.3964999999999999E-2</v>
      </c>
      <c r="AT332" s="19">
        <v>0</v>
      </c>
      <c r="AU332" s="19">
        <f t="shared" si="5"/>
        <v>938.23603500000002</v>
      </c>
      <c r="AV332" s="19">
        <v>0</v>
      </c>
      <c r="AW332" s="19">
        <v>0</v>
      </c>
      <c r="AX332" s="20">
        <v>102</v>
      </c>
      <c r="AY332" s="20">
        <v>360</v>
      </c>
      <c r="AZ332" s="19">
        <v>253039.31849999999</v>
      </c>
      <c r="BA332" s="19">
        <v>75150</v>
      </c>
      <c r="BB332" s="21">
        <v>90</v>
      </c>
      <c r="BC332" s="21">
        <v>53.945149700598797</v>
      </c>
      <c r="BD332" s="21">
        <v>10.1</v>
      </c>
      <c r="BE332" s="21"/>
      <c r="BF332" s="17" t="s">
        <v>75</v>
      </c>
      <c r="BG332" s="14"/>
      <c r="BH332" s="17" t="s">
        <v>172</v>
      </c>
      <c r="BI332" s="17" t="s">
        <v>591</v>
      </c>
      <c r="BJ332" s="17" t="s">
        <v>329</v>
      </c>
      <c r="BK332" s="17" t="s">
        <v>79</v>
      </c>
      <c r="BL332" s="15" t="s">
        <v>80</v>
      </c>
      <c r="BM332" s="21">
        <v>350572.83754460001</v>
      </c>
      <c r="BN332" s="15" t="s">
        <v>81</v>
      </c>
      <c r="BO332" s="21"/>
      <c r="BP332" s="22">
        <v>37186</v>
      </c>
      <c r="BQ332" s="22">
        <v>48143</v>
      </c>
      <c r="BR332" s="21">
        <v>0</v>
      </c>
      <c r="BS332" s="21">
        <v>108.26</v>
      </c>
      <c r="BT332" s="21">
        <v>25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45047</v>
      </c>
      <c r="E333" s="8" t="s">
        <v>596</v>
      </c>
      <c r="F333" s="9">
        <v>0</v>
      </c>
      <c r="G333" s="9">
        <v>0</v>
      </c>
      <c r="H333" s="10">
        <v>45305.16</v>
      </c>
      <c r="I333" s="10">
        <v>281.37</v>
      </c>
      <c r="J333" s="10">
        <v>0</v>
      </c>
      <c r="K333" s="10">
        <v>45586.53</v>
      </c>
      <c r="L333" s="10">
        <v>283.74</v>
      </c>
      <c r="M333" s="10">
        <v>0</v>
      </c>
      <c r="N333" s="10">
        <v>0</v>
      </c>
      <c r="O333" s="10">
        <v>281.37</v>
      </c>
      <c r="P333" s="10">
        <v>0</v>
      </c>
      <c r="Q333" s="10">
        <v>0</v>
      </c>
      <c r="R333" s="10">
        <v>0</v>
      </c>
      <c r="S333" s="10">
        <v>45305.16</v>
      </c>
      <c r="T333" s="10">
        <v>383.69</v>
      </c>
      <c r="U333" s="10">
        <v>381.32</v>
      </c>
      <c r="V333" s="10">
        <v>0</v>
      </c>
      <c r="W333" s="10">
        <v>383.69</v>
      </c>
      <c r="X333" s="10">
        <v>0</v>
      </c>
      <c r="Y333" s="10">
        <v>0</v>
      </c>
      <c r="Z333" s="10">
        <v>0</v>
      </c>
      <c r="AA333" s="10">
        <v>381.32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0.24</v>
      </c>
      <c r="AJ333" s="10">
        <v>108.26</v>
      </c>
      <c r="AK333" s="10">
        <v>0</v>
      </c>
      <c r="AL333" s="10">
        <v>25</v>
      </c>
      <c r="AM333" s="10">
        <v>0</v>
      </c>
      <c r="AN333" s="10">
        <v>0</v>
      </c>
      <c r="AO333" s="10">
        <v>92.96</v>
      </c>
      <c r="AP333" s="10">
        <v>46.84</v>
      </c>
      <c r="AQ333" s="10">
        <v>3.0000000000000001E-3</v>
      </c>
      <c r="AR333" s="10">
        <v>0</v>
      </c>
      <c r="AS333" s="10">
        <v>0</v>
      </c>
      <c r="AT333" s="10">
        <v>0</v>
      </c>
      <c r="AU333" s="10">
        <f t="shared" si="5"/>
        <v>938.36299999999994</v>
      </c>
      <c r="AV333" s="10">
        <v>283.74</v>
      </c>
      <c r="AW333" s="10">
        <v>381.32</v>
      </c>
      <c r="AX333" s="11">
        <v>102</v>
      </c>
      <c r="AY333" s="11">
        <v>360</v>
      </c>
      <c r="AZ333" s="10">
        <v>253039.31849999999</v>
      </c>
      <c r="BA333" s="10">
        <v>75150</v>
      </c>
      <c r="BB333" s="12">
        <v>90</v>
      </c>
      <c r="BC333" s="12">
        <v>54.257676646706599</v>
      </c>
      <c r="BD333" s="12">
        <v>10.1</v>
      </c>
      <c r="BE333" s="12"/>
      <c r="BF333" s="8" t="s">
        <v>75</v>
      </c>
      <c r="BG333" s="5"/>
      <c r="BH333" s="8" t="s">
        <v>172</v>
      </c>
      <c r="BI333" s="8" t="s">
        <v>591</v>
      </c>
      <c r="BJ333" s="8" t="s">
        <v>329</v>
      </c>
      <c r="BK333" s="8" t="s">
        <v>79</v>
      </c>
      <c r="BL333" s="6" t="s">
        <v>80</v>
      </c>
      <c r="BM333" s="12">
        <v>352603.85347307997</v>
      </c>
      <c r="BN333" s="6" t="s">
        <v>81</v>
      </c>
      <c r="BO333" s="12"/>
      <c r="BP333" s="13">
        <v>37186</v>
      </c>
      <c r="BQ333" s="13">
        <v>48143</v>
      </c>
      <c r="BR333" s="12">
        <v>272.99</v>
      </c>
      <c r="BS333" s="12">
        <v>108.26</v>
      </c>
      <c r="BT333" s="12">
        <v>25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45047</v>
      </c>
      <c r="E334" s="17" t="s">
        <v>597</v>
      </c>
      <c r="F334" s="18">
        <v>0</v>
      </c>
      <c r="G334" s="18">
        <v>1</v>
      </c>
      <c r="H334" s="19">
        <v>43042.91</v>
      </c>
      <c r="I334" s="19">
        <v>597.99</v>
      </c>
      <c r="J334" s="19">
        <v>0</v>
      </c>
      <c r="K334" s="19">
        <v>43640.9</v>
      </c>
      <c r="L334" s="19">
        <v>302.77</v>
      </c>
      <c r="M334" s="19">
        <v>0</v>
      </c>
      <c r="N334" s="19">
        <v>0</v>
      </c>
      <c r="O334" s="19">
        <v>597.99</v>
      </c>
      <c r="P334" s="19">
        <v>302.77</v>
      </c>
      <c r="Q334" s="19">
        <v>0</v>
      </c>
      <c r="R334" s="19">
        <v>0</v>
      </c>
      <c r="S334" s="19">
        <v>42740.14</v>
      </c>
      <c r="T334" s="19">
        <v>617.08000000000004</v>
      </c>
      <c r="U334" s="19">
        <v>362.28</v>
      </c>
      <c r="V334" s="19">
        <v>0</v>
      </c>
      <c r="W334" s="19">
        <v>617.08000000000004</v>
      </c>
      <c r="X334" s="19">
        <v>362.28</v>
      </c>
      <c r="Y334" s="19">
        <v>0</v>
      </c>
      <c r="Z334" s="19">
        <v>0</v>
      </c>
      <c r="AA334" s="19">
        <v>0</v>
      </c>
      <c r="AB334" s="19">
        <v>108.26</v>
      </c>
      <c r="AC334" s="19">
        <v>0</v>
      </c>
      <c r="AD334" s="19">
        <v>25</v>
      </c>
      <c r="AE334" s="19">
        <v>0</v>
      </c>
      <c r="AF334" s="19">
        <v>43.67</v>
      </c>
      <c r="AG334" s="19">
        <v>0</v>
      </c>
      <c r="AH334" s="19">
        <v>92.96</v>
      </c>
      <c r="AI334" s="19">
        <v>47.08</v>
      </c>
      <c r="AJ334" s="19">
        <v>108.26</v>
      </c>
      <c r="AK334" s="19">
        <v>0</v>
      </c>
      <c r="AL334" s="19">
        <v>25</v>
      </c>
      <c r="AM334" s="19">
        <v>43.67</v>
      </c>
      <c r="AN334" s="19">
        <v>0</v>
      </c>
      <c r="AO334" s="19">
        <v>92.96</v>
      </c>
      <c r="AP334" s="19">
        <v>47.08</v>
      </c>
      <c r="AQ334" s="19">
        <v>6.798</v>
      </c>
      <c r="AR334" s="19">
        <v>0</v>
      </c>
      <c r="AS334" s="19">
        <v>0</v>
      </c>
      <c r="AT334" s="19">
        <v>0</v>
      </c>
      <c r="AU334" s="19">
        <f t="shared" si="5"/>
        <v>2520.8580000000002</v>
      </c>
      <c r="AV334" s="19">
        <v>0</v>
      </c>
      <c r="AW334" s="19">
        <v>0</v>
      </c>
      <c r="AX334" s="20">
        <v>103</v>
      </c>
      <c r="AY334" s="20">
        <v>360</v>
      </c>
      <c r="AZ334" s="19">
        <v>253365.80350000001</v>
      </c>
      <c r="BA334" s="19">
        <v>75150</v>
      </c>
      <c r="BB334" s="21">
        <v>90</v>
      </c>
      <c r="BC334" s="21">
        <v>51.185796407185599</v>
      </c>
      <c r="BD334" s="21">
        <v>10.1</v>
      </c>
      <c r="BE334" s="21"/>
      <c r="BF334" s="17" t="s">
        <v>75</v>
      </c>
      <c r="BG334" s="14"/>
      <c r="BH334" s="17" t="s">
        <v>172</v>
      </c>
      <c r="BI334" s="17" t="s">
        <v>591</v>
      </c>
      <c r="BJ334" s="17" t="s">
        <v>329</v>
      </c>
      <c r="BK334" s="17" t="s">
        <v>79</v>
      </c>
      <c r="BL334" s="15" t="s">
        <v>80</v>
      </c>
      <c r="BM334" s="21">
        <v>332640.65422082</v>
      </c>
      <c r="BN334" s="15" t="s">
        <v>81</v>
      </c>
      <c r="BO334" s="21"/>
      <c r="BP334" s="22">
        <v>37195</v>
      </c>
      <c r="BQ334" s="22">
        <v>48152</v>
      </c>
      <c r="BR334" s="21">
        <v>0</v>
      </c>
      <c r="BS334" s="21">
        <v>108.26</v>
      </c>
      <c r="BT334" s="21">
        <v>25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45047</v>
      </c>
      <c r="E335" s="8" t="s">
        <v>598</v>
      </c>
      <c r="F335" s="9">
        <v>0</v>
      </c>
      <c r="G335" s="9">
        <v>0</v>
      </c>
      <c r="H335" s="10">
        <v>45626.57</v>
      </c>
      <c r="I335" s="10">
        <v>0</v>
      </c>
      <c r="J335" s="10">
        <v>0</v>
      </c>
      <c r="K335" s="10">
        <v>45626.57</v>
      </c>
      <c r="L335" s="10">
        <v>281.04000000000002</v>
      </c>
      <c r="M335" s="10">
        <v>0</v>
      </c>
      <c r="N335" s="10">
        <v>0</v>
      </c>
      <c r="O335" s="10">
        <v>0</v>
      </c>
      <c r="P335" s="10">
        <v>281.04000000000002</v>
      </c>
      <c r="Q335" s="10">
        <v>0</v>
      </c>
      <c r="R335" s="10">
        <v>0</v>
      </c>
      <c r="S335" s="10">
        <v>45345.53</v>
      </c>
      <c r="T335" s="10">
        <v>0</v>
      </c>
      <c r="U335" s="10">
        <v>384.02</v>
      </c>
      <c r="V335" s="10">
        <v>0</v>
      </c>
      <c r="W335" s="10">
        <v>0</v>
      </c>
      <c r="X335" s="10">
        <v>384.02</v>
      </c>
      <c r="Y335" s="10">
        <v>0</v>
      </c>
      <c r="Z335" s="10">
        <v>0</v>
      </c>
      <c r="AA335" s="10">
        <v>0</v>
      </c>
      <c r="AB335" s="10">
        <v>108.24</v>
      </c>
      <c r="AC335" s="10">
        <v>0</v>
      </c>
      <c r="AD335" s="10">
        <v>25</v>
      </c>
      <c r="AE335" s="10">
        <v>0</v>
      </c>
      <c r="AF335" s="10">
        <v>0</v>
      </c>
      <c r="AG335" s="10">
        <v>0</v>
      </c>
      <c r="AH335" s="10">
        <v>92.96</v>
      </c>
      <c r="AI335" s="10">
        <v>46.99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7.8E-2</v>
      </c>
      <c r="AR335" s="10">
        <v>0</v>
      </c>
      <c r="AS335" s="10">
        <v>0</v>
      </c>
      <c r="AT335" s="10">
        <v>0</v>
      </c>
      <c r="AU335" s="10">
        <f t="shared" si="5"/>
        <v>938.32799999999997</v>
      </c>
      <c r="AV335" s="10">
        <v>0</v>
      </c>
      <c r="AW335" s="10">
        <v>0</v>
      </c>
      <c r="AX335" s="11">
        <v>103</v>
      </c>
      <c r="AY335" s="11">
        <v>360</v>
      </c>
      <c r="AZ335" s="10">
        <v>254257.66699999999</v>
      </c>
      <c r="BA335" s="10">
        <v>75150</v>
      </c>
      <c r="BB335" s="12">
        <v>90</v>
      </c>
      <c r="BC335" s="12">
        <v>54.306023952095799</v>
      </c>
      <c r="BD335" s="12">
        <v>10.1</v>
      </c>
      <c r="BE335" s="12"/>
      <c r="BF335" s="8" t="s">
        <v>75</v>
      </c>
      <c r="BG335" s="5"/>
      <c r="BH335" s="8" t="s">
        <v>172</v>
      </c>
      <c r="BI335" s="8" t="s">
        <v>591</v>
      </c>
      <c r="BJ335" s="8" t="s">
        <v>329</v>
      </c>
      <c r="BK335" s="8" t="s">
        <v>79</v>
      </c>
      <c r="BL335" s="6" t="s">
        <v>80</v>
      </c>
      <c r="BM335" s="12">
        <v>352918.04765239003</v>
      </c>
      <c r="BN335" s="6" t="s">
        <v>81</v>
      </c>
      <c r="BO335" s="12"/>
      <c r="BP335" s="13">
        <v>37218</v>
      </c>
      <c r="BQ335" s="13">
        <v>48175</v>
      </c>
      <c r="BR335" s="12">
        <v>0</v>
      </c>
      <c r="BS335" s="12">
        <v>108.24</v>
      </c>
      <c r="BT335" s="12">
        <v>25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45047</v>
      </c>
      <c r="E336" s="17" t="s">
        <v>599</v>
      </c>
      <c r="F336" s="18">
        <v>191</v>
      </c>
      <c r="G336" s="18">
        <v>190</v>
      </c>
      <c r="H336" s="19">
        <v>45693.95</v>
      </c>
      <c r="I336" s="19">
        <v>26600.07</v>
      </c>
      <c r="J336" s="19">
        <v>0</v>
      </c>
      <c r="K336" s="19">
        <v>72294.02</v>
      </c>
      <c r="L336" s="19">
        <v>280.45999999999998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72294.02</v>
      </c>
      <c r="T336" s="19">
        <v>100424.47</v>
      </c>
      <c r="U336" s="19">
        <v>384.59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100809.06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9">
        <f t="shared" si="5"/>
        <v>0</v>
      </c>
      <c r="AV336" s="19">
        <v>26880.53</v>
      </c>
      <c r="AW336" s="19">
        <v>100809.06</v>
      </c>
      <c r="AX336" s="20">
        <v>104</v>
      </c>
      <c r="AY336" s="20">
        <v>360</v>
      </c>
      <c r="AZ336" s="19">
        <v>254257.66699999999</v>
      </c>
      <c r="BA336" s="19">
        <v>75150</v>
      </c>
      <c r="BB336" s="21">
        <v>90</v>
      </c>
      <c r="BC336" s="21">
        <v>86.579664670658701</v>
      </c>
      <c r="BD336" s="21">
        <v>10.1</v>
      </c>
      <c r="BE336" s="21"/>
      <c r="BF336" s="17" t="s">
        <v>75</v>
      </c>
      <c r="BG336" s="14"/>
      <c r="BH336" s="17" t="s">
        <v>172</v>
      </c>
      <c r="BI336" s="17" t="s">
        <v>591</v>
      </c>
      <c r="BJ336" s="17" t="s">
        <v>329</v>
      </c>
      <c r="BK336" s="17" t="s">
        <v>83</v>
      </c>
      <c r="BL336" s="15" t="s">
        <v>80</v>
      </c>
      <c r="BM336" s="21">
        <v>562654.45337926003</v>
      </c>
      <c r="BN336" s="15" t="s">
        <v>81</v>
      </c>
      <c r="BO336" s="21"/>
      <c r="BP336" s="22">
        <v>37218</v>
      </c>
      <c r="BQ336" s="22">
        <v>48175</v>
      </c>
      <c r="BR336" s="21">
        <v>55579.1</v>
      </c>
      <c r="BS336" s="21">
        <v>108.24</v>
      </c>
      <c r="BT336" s="21">
        <v>68.52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45047</v>
      </c>
      <c r="E337" s="8" t="s">
        <v>600</v>
      </c>
      <c r="F337" s="9">
        <v>49</v>
      </c>
      <c r="G337" s="9">
        <v>48</v>
      </c>
      <c r="H337" s="10">
        <v>45939.69</v>
      </c>
      <c r="I337" s="10">
        <v>11140.31</v>
      </c>
      <c r="J337" s="10">
        <v>0</v>
      </c>
      <c r="K337" s="10">
        <v>57080</v>
      </c>
      <c r="L337" s="10">
        <v>278.39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57080</v>
      </c>
      <c r="T337" s="10">
        <v>21447.14</v>
      </c>
      <c r="U337" s="10">
        <v>386.66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21833.8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f t="shared" si="5"/>
        <v>0</v>
      </c>
      <c r="AV337" s="10">
        <v>11418.7</v>
      </c>
      <c r="AW337" s="10">
        <v>21833.8</v>
      </c>
      <c r="AX337" s="11">
        <v>105</v>
      </c>
      <c r="AY337" s="11">
        <v>360</v>
      </c>
      <c r="AZ337" s="10">
        <v>254710.73800000001</v>
      </c>
      <c r="BA337" s="10">
        <v>75150</v>
      </c>
      <c r="BB337" s="12">
        <v>90</v>
      </c>
      <c r="BC337" s="12">
        <v>68.359281437125702</v>
      </c>
      <c r="BD337" s="12">
        <v>10.1</v>
      </c>
      <c r="BE337" s="12"/>
      <c r="BF337" s="8" t="s">
        <v>75</v>
      </c>
      <c r="BG337" s="5"/>
      <c r="BH337" s="8" t="s">
        <v>172</v>
      </c>
      <c r="BI337" s="8" t="s">
        <v>591</v>
      </c>
      <c r="BJ337" s="8" t="s">
        <v>329</v>
      </c>
      <c r="BK337" s="8" t="s">
        <v>83</v>
      </c>
      <c r="BL337" s="6" t="s">
        <v>80</v>
      </c>
      <c r="BM337" s="12">
        <v>444245.82004000002</v>
      </c>
      <c r="BN337" s="6" t="s">
        <v>81</v>
      </c>
      <c r="BO337" s="12"/>
      <c r="BP337" s="13">
        <v>37228</v>
      </c>
      <c r="BQ337" s="13">
        <v>48185</v>
      </c>
      <c r="BR337" s="12">
        <v>15055.06</v>
      </c>
      <c r="BS337" s="12">
        <v>108.22</v>
      </c>
      <c r="BT337" s="12">
        <v>68.44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45047</v>
      </c>
      <c r="E338" s="17" t="s">
        <v>601</v>
      </c>
      <c r="F338" s="18">
        <v>0</v>
      </c>
      <c r="G338" s="18">
        <v>0</v>
      </c>
      <c r="H338" s="19">
        <v>45826.76</v>
      </c>
      <c r="I338" s="19">
        <v>0</v>
      </c>
      <c r="J338" s="19">
        <v>0</v>
      </c>
      <c r="K338" s="19">
        <v>45826.76</v>
      </c>
      <c r="L338" s="19">
        <v>279.39</v>
      </c>
      <c r="M338" s="19">
        <v>0</v>
      </c>
      <c r="N338" s="19">
        <v>0</v>
      </c>
      <c r="O338" s="19">
        <v>0</v>
      </c>
      <c r="P338" s="19">
        <v>279.39</v>
      </c>
      <c r="Q338" s="19">
        <v>4.16</v>
      </c>
      <c r="R338" s="19">
        <v>0</v>
      </c>
      <c r="S338" s="19">
        <v>45543.21</v>
      </c>
      <c r="T338" s="19">
        <v>0</v>
      </c>
      <c r="U338" s="19">
        <v>385.67</v>
      </c>
      <c r="V338" s="19">
        <v>0</v>
      </c>
      <c r="W338" s="19">
        <v>0</v>
      </c>
      <c r="X338" s="19">
        <v>385.67</v>
      </c>
      <c r="Y338" s="19">
        <v>0</v>
      </c>
      <c r="Z338" s="19">
        <v>0</v>
      </c>
      <c r="AA338" s="19">
        <v>0</v>
      </c>
      <c r="AB338" s="19">
        <v>108.22</v>
      </c>
      <c r="AC338" s="19">
        <v>0</v>
      </c>
      <c r="AD338" s="19">
        <v>25</v>
      </c>
      <c r="AE338" s="19">
        <v>0</v>
      </c>
      <c r="AF338" s="19">
        <v>0</v>
      </c>
      <c r="AG338" s="19">
        <v>0</v>
      </c>
      <c r="AH338" s="19">
        <v>92.96</v>
      </c>
      <c r="AI338" s="19">
        <v>47.01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3.0000000000000001E-3</v>
      </c>
      <c r="AR338" s="19">
        <v>0</v>
      </c>
      <c r="AS338" s="19">
        <v>0</v>
      </c>
      <c r="AT338" s="19">
        <v>0</v>
      </c>
      <c r="AU338" s="19">
        <f t="shared" si="5"/>
        <v>942.41300000000001</v>
      </c>
      <c r="AV338" s="19">
        <v>0</v>
      </c>
      <c r="AW338" s="19">
        <v>0</v>
      </c>
      <c r="AX338" s="20">
        <v>104</v>
      </c>
      <c r="AY338" s="20">
        <v>360</v>
      </c>
      <c r="AZ338" s="19">
        <v>255006.32800000001</v>
      </c>
      <c r="BA338" s="19">
        <v>75150</v>
      </c>
      <c r="BB338" s="21">
        <v>90</v>
      </c>
      <c r="BC338" s="21">
        <v>54.542766467065903</v>
      </c>
      <c r="BD338" s="21">
        <v>10.1</v>
      </c>
      <c r="BE338" s="21"/>
      <c r="BF338" s="17" t="s">
        <v>75</v>
      </c>
      <c r="BG338" s="14"/>
      <c r="BH338" s="17" t="s">
        <v>172</v>
      </c>
      <c r="BI338" s="17" t="s">
        <v>591</v>
      </c>
      <c r="BJ338" s="17" t="s">
        <v>329</v>
      </c>
      <c r="BK338" s="17" t="s">
        <v>79</v>
      </c>
      <c r="BL338" s="15" t="s">
        <v>80</v>
      </c>
      <c r="BM338" s="21">
        <v>354456.56401023001</v>
      </c>
      <c r="BN338" s="15" t="s">
        <v>81</v>
      </c>
      <c r="BO338" s="21"/>
      <c r="BP338" s="22">
        <v>37242</v>
      </c>
      <c r="BQ338" s="22">
        <v>48199</v>
      </c>
      <c r="BR338" s="21">
        <v>0</v>
      </c>
      <c r="BS338" s="21">
        <v>108.22</v>
      </c>
      <c r="BT338" s="21">
        <v>25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45047</v>
      </c>
      <c r="E339" s="8" t="s">
        <v>602</v>
      </c>
      <c r="F339" s="9">
        <v>13</v>
      </c>
      <c r="G339" s="9">
        <v>12</v>
      </c>
      <c r="H339" s="10">
        <v>44361.94</v>
      </c>
      <c r="I339" s="10">
        <v>3577.53</v>
      </c>
      <c r="J339" s="10">
        <v>0</v>
      </c>
      <c r="K339" s="10">
        <v>47939.47</v>
      </c>
      <c r="L339" s="10">
        <v>291.68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47939.47</v>
      </c>
      <c r="T339" s="10">
        <v>5058.75</v>
      </c>
      <c r="U339" s="10">
        <v>373.38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5432.13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v>0</v>
      </c>
      <c r="AU339" s="10">
        <f t="shared" si="5"/>
        <v>0</v>
      </c>
      <c r="AV339" s="10">
        <v>3869.21</v>
      </c>
      <c r="AW339" s="10">
        <v>5432.13</v>
      </c>
      <c r="AX339" s="11">
        <v>104</v>
      </c>
      <c r="AY339" s="11">
        <v>360</v>
      </c>
      <c r="AZ339" s="10">
        <v>255006.32800000001</v>
      </c>
      <c r="BA339" s="10">
        <v>75150</v>
      </c>
      <c r="BB339" s="12">
        <v>90</v>
      </c>
      <c r="BC339" s="12">
        <v>57.412538922155697</v>
      </c>
      <c r="BD339" s="12">
        <v>10.1</v>
      </c>
      <c r="BE339" s="12"/>
      <c r="BF339" s="8" t="s">
        <v>75</v>
      </c>
      <c r="BG339" s="5"/>
      <c r="BH339" s="8" t="s">
        <v>172</v>
      </c>
      <c r="BI339" s="8" t="s">
        <v>591</v>
      </c>
      <c r="BJ339" s="8" t="s">
        <v>329</v>
      </c>
      <c r="BK339" s="8" t="s">
        <v>83</v>
      </c>
      <c r="BL339" s="6" t="s">
        <v>80</v>
      </c>
      <c r="BM339" s="12">
        <v>373106.32730260998</v>
      </c>
      <c r="BN339" s="6" t="s">
        <v>81</v>
      </c>
      <c r="BO339" s="12"/>
      <c r="BP339" s="13">
        <v>37242</v>
      </c>
      <c r="BQ339" s="13">
        <v>48199</v>
      </c>
      <c r="BR339" s="12">
        <v>4149.54</v>
      </c>
      <c r="BS339" s="12">
        <v>108.22</v>
      </c>
      <c r="BT339" s="12">
        <v>68.39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45047</v>
      </c>
      <c r="E340" s="17" t="s">
        <v>603</v>
      </c>
      <c r="F340" s="18">
        <v>0</v>
      </c>
      <c r="G340" s="18">
        <v>0</v>
      </c>
      <c r="H340" s="19">
        <v>37414.53</v>
      </c>
      <c r="I340" s="19">
        <v>0</v>
      </c>
      <c r="J340" s="19">
        <v>0</v>
      </c>
      <c r="K340" s="19">
        <v>37414.53</v>
      </c>
      <c r="L340" s="19">
        <v>350.14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37414.53</v>
      </c>
      <c r="T340" s="19">
        <v>0</v>
      </c>
      <c r="U340" s="19">
        <v>314.91000000000003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314.91000000000003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0.02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2.0558E-2</v>
      </c>
      <c r="AT340" s="19">
        <v>0</v>
      </c>
      <c r="AU340" s="19">
        <f t="shared" si="5"/>
        <v>-5.5799999999999947E-4</v>
      </c>
      <c r="AV340" s="19">
        <v>350.14</v>
      </c>
      <c r="AW340" s="19">
        <v>314.91000000000003</v>
      </c>
      <c r="AX340" s="20">
        <v>105</v>
      </c>
      <c r="AY340" s="20">
        <v>360</v>
      </c>
      <c r="AZ340" s="19">
        <v>254991.63200000001</v>
      </c>
      <c r="BA340" s="19">
        <v>75150</v>
      </c>
      <c r="BB340" s="21">
        <v>90</v>
      </c>
      <c r="BC340" s="21">
        <v>44.807820359281401</v>
      </c>
      <c r="BD340" s="21">
        <v>10.1</v>
      </c>
      <c r="BE340" s="21"/>
      <c r="BF340" s="17" t="s">
        <v>75</v>
      </c>
      <c r="BG340" s="14"/>
      <c r="BH340" s="17" t="s">
        <v>172</v>
      </c>
      <c r="BI340" s="17" t="s">
        <v>591</v>
      </c>
      <c r="BJ340" s="17" t="s">
        <v>329</v>
      </c>
      <c r="BK340" s="17" t="s">
        <v>79</v>
      </c>
      <c r="BL340" s="15" t="s">
        <v>80</v>
      </c>
      <c r="BM340" s="21">
        <v>291192.16119939002</v>
      </c>
      <c r="BN340" s="15" t="s">
        <v>81</v>
      </c>
      <c r="BO340" s="21"/>
      <c r="BP340" s="22">
        <v>37245</v>
      </c>
      <c r="BQ340" s="22">
        <v>48202</v>
      </c>
      <c r="BR340" s="21">
        <v>273.23</v>
      </c>
      <c r="BS340" s="21">
        <v>108.22</v>
      </c>
      <c r="BT340" s="21">
        <v>68.400000000000006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45047</v>
      </c>
      <c r="E341" s="8" t="s">
        <v>604</v>
      </c>
      <c r="F341" s="9">
        <v>36</v>
      </c>
      <c r="G341" s="9">
        <v>35</v>
      </c>
      <c r="H341" s="10">
        <v>45970.95</v>
      </c>
      <c r="I341" s="10">
        <v>8606.98</v>
      </c>
      <c r="J341" s="10">
        <v>0</v>
      </c>
      <c r="K341" s="10">
        <v>54577.93</v>
      </c>
      <c r="L341" s="10">
        <v>278.13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54577.93</v>
      </c>
      <c r="T341" s="10">
        <v>15266.39</v>
      </c>
      <c r="U341" s="10">
        <v>386.92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15653.31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v>0</v>
      </c>
      <c r="AU341" s="10">
        <f t="shared" si="5"/>
        <v>0</v>
      </c>
      <c r="AV341" s="10">
        <v>8885.11</v>
      </c>
      <c r="AW341" s="10">
        <v>15653.31</v>
      </c>
      <c r="AX341" s="11">
        <v>105</v>
      </c>
      <c r="AY341" s="11">
        <v>360</v>
      </c>
      <c r="AZ341" s="10">
        <v>254991.63200000001</v>
      </c>
      <c r="BA341" s="10">
        <v>75150</v>
      </c>
      <c r="BB341" s="12">
        <v>90</v>
      </c>
      <c r="BC341" s="12">
        <v>65.362790419161698</v>
      </c>
      <c r="BD341" s="12">
        <v>10.1</v>
      </c>
      <c r="BE341" s="12"/>
      <c r="BF341" s="8" t="s">
        <v>75</v>
      </c>
      <c r="BG341" s="5"/>
      <c r="BH341" s="8" t="s">
        <v>172</v>
      </c>
      <c r="BI341" s="8" t="s">
        <v>591</v>
      </c>
      <c r="BJ341" s="8" t="s">
        <v>329</v>
      </c>
      <c r="BK341" s="8" t="s">
        <v>83</v>
      </c>
      <c r="BL341" s="6" t="s">
        <v>80</v>
      </c>
      <c r="BM341" s="12">
        <v>424772.55201359</v>
      </c>
      <c r="BN341" s="6" t="s">
        <v>81</v>
      </c>
      <c r="BO341" s="12"/>
      <c r="BP341" s="13">
        <v>37245</v>
      </c>
      <c r="BQ341" s="13">
        <v>48202</v>
      </c>
      <c r="BR341" s="12">
        <v>11264.64</v>
      </c>
      <c r="BS341" s="12">
        <v>108.22</v>
      </c>
      <c r="BT341" s="12">
        <v>68.400000000000006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45047</v>
      </c>
      <c r="E342" s="17" t="s">
        <v>605</v>
      </c>
      <c r="F342" s="18">
        <v>0</v>
      </c>
      <c r="G342" s="18">
        <v>0</v>
      </c>
      <c r="H342" s="19">
        <v>35926.400000000001</v>
      </c>
      <c r="I342" s="19">
        <v>0</v>
      </c>
      <c r="J342" s="19">
        <v>0</v>
      </c>
      <c r="K342" s="19">
        <v>35926.400000000001</v>
      </c>
      <c r="L342" s="19">
        <v>214.91</v>
      </c>
      <c r="M342" s="19">
        <v>0</v>
      </c>
      <c r="N342" s="19">
        <v>0</v>
      </c>
      <c r="O342" s="19">
        <v>0</v>
      </c>
      <c r="P342" s="19">
        <v>214.91</v>
      </c>
      <c r="Q342" s="19">
        <v>3.79</v>
      </c>
      <c r="R342" s="19">
        <v>0</v>
      </c>
      <c r="S342" s="19">
        <v>35707.699999999997</v>
      </c>
      <c r="T342" s="19">
        <v>0</v>
      </c>
      <c r="U342" s="19">
        <v>302.35000000000002</v>
      </c>
      <c r="V342" s="19">
        <v>0</v>
      </c>
      <c r="W342" s="19">
        <v>0</v>
      </c>
      <c r="X342" s="19">
        <v>302.35000000000002</v>
      </c>
      <c r="Y342" s="19">
        <v>0</v>
      </c>
      <c r="Z342" s="19">
        <v>0</v>
      </c>
      <c r="AA342" s="19">
        <v>0</v>
      </c>
      <c r="AB342" s="19">
        <v>118.59</v>
      </c>
      <c r="AC342" s="19">
        <v>0</v>
      </c>
      <c r="AD342" s="19">
        <v>25</v>
      </c>
      <c r="AE342" s="19">
        <v>0</v>
      </c>
      <c r="AF342" s="19">
        <v>0</v>
      </c>
      <c r="AG342" s="19">
        <v>0</v>
      </c>
      <c r="AH342" s="19">
        <v>76.7</v>
      </c>
      <c r="AI342" s="19">
        <v>36.82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3.7261000000000002E-2</v>
      </c>
      <c r="AT342" s="19">
        <v>0</v>
      </c>
      <c r="AU342" s="19">
        <f t="shared" si="5"/>
        <v>778.12273900000002</v>
      </c>
      <c r="AV342" s="19">
        <v>0</v>
      </c>
      <c r="AW342" s="19">
        <v>0</v>
      </c>
      <c r="AX342" s="20">
        <v>106</v>
      </c>
      <c r="AY342" s="20">
        <v>360</v>
      </c>
      <c r="AZ342" s="19">
        <v>200209.55059999999</v>
      </c>
      <c r="BA342" s="19">
        <v>58450</v>
      </c>
      <c r="BB342" s="21">
        <v>90</v>
      </c>
      <c r="BC342" s="21">
        <v>54.9819161676647</v>
      </c>
      <c r="BD342" s="21">
        <v>10.1</v>
      </c>
      <c r="BE342" s="21"/>
      <c r="BF342" s="17" t="s">
        <v>75</v>
      </c>
      <c r="BG342" s="14"/>
      <c r="BH342" s="17" t="s">
        <v>172</v>
      </c>
      <c r="BI342" s="17" t="s">
        <v>591</v>
      </c>
      <c r="BJ342" s="17" t="s">
        <v>329</v>
      </c>
      <c r="BK342" s="17" t="s">
        <v>79</v>
      </c>
      <c r="BL342" s="15" t="s">
        <v>80</v>
      </c>
      <c r="BM342" s="21">
        <v>277908.13714509999</v>
      </c>
      <c r="BN342" s="15" t="s">
        <v>81</v>
      </c>
      <c r="BO342" s="21"/>
      <c r="BP342" s="22">
        <v>37300</v>
      </c>
      <c r="BQ342" s="22">
        <v>48257</v>
      </c>
      <c r="BR342" s="21">
        <v>0</v>
      </c>
      <c r="BS342" s="21">
        <v>118.59</v>
      </c>
      <c r="BT342" s="21">
        <v>25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45047</v>
      </c>
      <c r="E343" s="8" t="s">
        <v>606</v>
      </c>
      <c r="F343" s="9">
        <v>157</v>
      </c>
      <c r="G343" s="9">
        <v>156</v>
      </c>
      <c r="H343" s="10">
        <v>59639.01</v>
      </c>
      <c r="I343" s="10">
        <v>25638.92</v>
      </c>
      <c r="J343" s="10">
        <v>0</v>
      </c>
      <c r="K343" s="10">
        <v>85277.93</v>
      </c>
      <c r="L343" s="10">
        <v>297.94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85277.93</v>
      </c>
      <c r="T343" s="10">
        <v>101341.5</v>
      </c>
      <c r="U343" s="10">
        <v>511.9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101853.4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25936.86</v>
      </c>
      <c r="AW343" s="10">
        <v>101853.4</v>
      </c>
      <c r="AX343" s="11">
        <v>117</v>
      </c>
      <c r="AY343" s="11">
        <v>360</v>
      </c>
      <c r="AZ343" s="10">
        <v>322942</v>
      </c>
      <c r="BA343" s="10">
        <v>90000</v>
      </c>
      <c r="BB343" s="12">
        <v>90</v>
      </c>
      <c r="BC343" s="12">
        <v>85.277929999999998</v>
      </c>
      <c r="BD343" s="12">
        <v>10.3</v>
      </c>
      <c r="BE343" s="12"/>
      <c r="BF343" s="8" t="s">
        <v>75</v>
      </c>
      <c r="BG343" s="5"/>
      <c r="BH343" s="8" t="s">
        <v>91</v>
      </c>
      <c r="BI343" s="8" t="s">
        <v>92</v>
      </c>
      <c r="BJ343" s="8" t="s">
        <v>140</v>
      </c>
      <c r="BK343" s="8" t="s">
        <v>83</v>
      </c>
      <c r="BL343" s="6" t="s">
        <v>80</v>
      </c>
      <c r="BM343" s="12">
        <v>663706.44611359003</v>
      </c>
      <c r="BN343" s="6" t="s">
        <v>81</v>
      </c>
      <c r="BO343" s="12"/>
      <c r="BP343" s="13">
        <v>37629</v>
      </c>
      <c r="BQ343" s="13">
        <v>48587</v>
      </c>
      <c r="BR343" s="12">
        <v>54598.26</v>
      </c>
      <c r="BS343" s="12">
        <v>196.17</v>
      </c>
      <c r="BT343" s="12">
        <v>45.61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45047</v>
      </c>
      <c r="E344" s="17" t="s">
        <v>607</v>
      </c>
      <c r="F344" s="18">
        <v>189</v>
      </c>
      <c r="G344" s="18">
        <v>188</v>
      </c>
      <c r="H344" s="19">
        <v>58138.69</v>
      </c>
      <c r="I344" s="19">
        <v>32401.67</v>
      </c>
      <c r="J344" s="19">
        <v>0</v>
      </c>
      <c r="K344" s="19">
        <v>90540.36</v>
      </c>
      <c r="L344" s="19">
        <v>345.11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90540.36</v>
      </c>
      <c r="T344" s="19">
        <v>126224.14</v>
      </c>
      <c r="U344" s="19">
        <v>494.18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126718.32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9">
        <f t="shared" si="5"/>
        <v>0</v>
      </c>
      <c r="AV344" s="19">
        <v>32746.78</v>
      </c>
      <c r="AW344" s="19">
        <v>126718.32</v>
      </c>
      <c r="AX344" s="20">
        <v>105</v>
      </c>
      <c r="AY344" s="20">
        <v>360</v>
      </c>
      <c r="AZ344" s="19">
        <v>319578.97399999999</v>
      </c>
      <c r="BA344" s="19">
        <v>94050</v>
      </c>
      <c r="BB344" s="21">
        <v>90</v>
      </c>
      <c r="BC344" s="21">
        <v>86.641492822966498</v>
      </c>
      <c r="BD344" s="21">
        <v>10.199999999999999</v>
      </c>
      <c r="BE344" s="21"/>
      <c r="BF344" s="17" t="s">
        <v>75</v>
      </c>
      <c r="BG344" s="14"/>
      <c r="BH344" s="17" t="s">
        <v>180</v>
      </c>
      <c r="BI344" s="17" t="s">
        <v>184</v>
      </c>
      <c r="BJ344" s="17" t="s">
        <v>608</v>
      </c>
      <c r="BK344" s="17" t="s">
        <v>83</v>
      </c>
      <c r="BL344" s="15" t="s">
        <v>80</v>
      </c>
      <c r="BM344" s="21">
        <v>704663.21785068</v>
      </c>
      <c r="BN344" s="15" t="s">
        <v>81</v>
      </c>
      <c r="BO344" s="21"/>
      <c r="BP344" s="22">
        <v>37273</v>
      </c>
      <c r="BQ344" s="22">
        <v>48230</v>
      </c>
      <c r="BR344" s="21">
        <v>62122.68</v>
      </c>
      <c r="BS344" s="21">
        <v>121.44</v>
      </c>
      <c r="BT344" s="21">
        <v>70.510000000000005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45047</v>
      </c>
      <c r="E345" s="8" t="s">
        <v>609</v>
      </c>
      <c r="F345" s="9">
        <v>176</v>
      </c>
      <c r="G345" s="9">
        <v>175</v>
      </c>
      <c r="H345" s="10">
        <v>34695.99</v>
      </c>
      <c r="I345" s="10">
        <v>26177.58</v>
      </c>
      <c r="J345" s="10">
        <v>0</v>
      </c>
      <c r="K345" s="10">
        <v>60873.57</v>
      </c>
      <c r="L345" s="10">
        <v>285.68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60873.57</v>
      </c>
      <c r="T345" s="10">
        <v>75237.39</v>
      </c>
      <c r="U345" s="10">
        <v>292.02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75529.41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  <c r="AU345" s="10">
        <f t="shared" si="5"/>
        <v>0</v>
      </c>
      <c r="AV345" s="10">
        <v>26463.26</v>
      </c>
      <c r="AW345" s="10">
        <v>75529.41</v>
      </c>
      <c r="AX345" s="11">
        <v>85</v>
      </c>
      <c r="AY345" s="11">
        <v>360</v>
      </c>
      <c r="AZ345" s="10">
        <v>217714.21100000001</v>
      </c>
      <c r="BA345" s="10">
        <v>65279.5</v>
      </c>
      <c r="BB345" s="12">
        <v>83</v>
      </c>
      <c r="BC345" s="12">
        <v>77.398054672600097</v>
      </c>
      <c r="BD345" s="12">
        <v>10.1</v>
      </c>
      <c r="BE345" s="12"/>
      <c r="BF345" s="8" t="s">
        <v>75</v>
      </c>
      <c r="BG345" s="5"/>
      <c r="BH345" s="8" t="s">
        <v>325</v>
      </c>
      <c r="BI345" s="8" t="s">
        <v>529</v>
      </c>
      <c r="BJ345" s="8" t="s">
        <v>610</v>
      </c>
      <c r="BK345" s="8" t="s">
        <v>83</v>
      </c>
      <c r="BL345" s="6" t="s">
        <v>80</v>
      </c>
      <c r="BM345" s="12">
        <v>473770.65563091001</v>
      </c>
      <c r="BN345" s="6" t="s">
        <v>81</v>
      </c>
      <c r="BO345" s="12"/>
      <c r="BP345" s="13">
        <v>36643</v>
      </c>
      <c r="BQ345" s="13">
        <v>47600</v>
      </c>
      <c r="BR345" s="12">
        <v>44504.63</v>
      </c>
      <c r="BS345" s="12">
        <v>105.99</v>
      </c>
      <c r="BT345" s="12">
        <v>46.2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45047</v>
      </c>
      <c r="E346" s="17" t="s">
        <v>611</v>
      </c>
      <c r="F346" s="18">
        <v>142</v>
      </c>
      <c r="G346" s="18">
        <v>141</v>
      </c>
      <c r="H346" s="19">
        <v>39482.959999999999</v>
      </c>
      <c r="I346" s="19">
        <v>30471.93</v>
      </c>
      <c r="J346" s="19">
        <v>0</v>
      </c>
      <c r="K346" s="19">
        <v>69954.89</v>
      </c>
      <c r="L346" s="19">
        <v>368.59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69954.89</v>
      </c>
      <c r="T346" s="19">
        <v>68630.81</v>
      </c>
      <c r="U346" s="19">
        <v>332.31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68963.12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9">
        <f t="shared" si="5"/>
        <v>0</v>
      </c>
      <c r="AV346" s="19">
        <v>30840.52</v>
      </c>
      <c r="AW346" s="19">
        <v>68963.12</v>
      </c>
      <c r="AX346" s="20">
        <v>77</v>
      </c>
      <c r="AY346" s="20">
        <v>360</v>
      </c>
      <c r="AZ346" s="19">
        <v>274246.54399999999</v>
      </c>
      <c r="BA346" s="19">
        <v>79200</v>
      </c>
      <c r="BB346" s="21">
        <v>90</v>
      </c>
      <c r="BC346" s="21">
        <v>79.494193181818204</v>
      </c>
      <c r="BD346" s="21">
        <v>10.1</v>
      </c>
      <c r="BE346" s="21"/>
      <c r="BF346" s="17" t="s">
        <v>75</v>
      </c>
      <c r="BG346" s="14"/>
      <c r="BH346" s="17" t="s">
        <v>222</v>
      </c>
      <c r="BI346" s="17" t="s">
        <v>223</v>
      </c>
      <c r="BJ346" s="17" t="s">
        <v>612</v>
      </c>
      <c r="BK346" s="17" t="s">
        <v>83</v>
      </c>
      <c r="BL346" s="15" t="s">
        <v>80</v>
      </c>
      <c r="BM346" s="21">
        <v>544449.32505006995</v>
      </c>
      <c r="BN346" s="15" t="s">
        <v>81</v>
      </c>
      <c r="BO346" s="21"/>
      <c r="BP346" s="22">
        <v>37407</v>
      </c>
      <c r="BQ346" s="22">
        <v>48335</v>
      </c>
      <c r="BR346" s="21">
        <v>38884.870000000003</v>
      </c>
      <c r="BS346" s="21">
        <v>105.62</v>
      </c>
      <c r="BT346" s="21">
        <v>45.64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45047</v>
      </c>
      <c r="E347" s="8" t="s">
        <v>613</v>
      </c>
      <c r="F347" s="9">
        <v>0</v>
      </c>
      <c r="G347" s="9">
        <v>0</v>
      </c>
      <c r="H347" s="10">
        <v>43004.92</v>
      </c>
      <c r="I347" s="10">
        <v>0</v>
      </c>
      <c r="J347" s="10">
        <v>0</v>
      </c>
      <c r="K347" s="10">
        <v>43004.92</v>
      </c>
      <c r="L347" s="10">
        <v>339.1</v>
      </c>
      <c r="M347" s="10">
        <v>0</v>
      </c>
      <c r="N347" s="10">
        <v>0</v>
      </c>
      <c r="O347" s="10">
        <v>0</v>
      </c>
      <c r="P347" s="10">
        <v>339.1</v>
      </c>
      <c r="Q347" s="10">
        <v>18.34</v>
      </c>
      <c r="R347" s="10">
        <v>0</v>
      </c>
      <c r="S347" s="10">
        <v>42647.48</v>
      </c>
      <c r="T347" s="10">
        <v>0</v>
      </c>
      <c r="U347" s="10">
        <v>361.8</v>
      </c>
      <c r="V347" s="10">
        <v>0</v>
      </c>
      <c r="W347" s="10">
        <v>0</v>
      </c>
      <c r="X347" s="10">
        <v>361.8</v>
      </c>
      <c r="Y347" s="10">
        <v>0</v>
      </c>
      <c r="Z347" s="10">
        <v>0</v>
      </c>
      <c r="AA347" s="10">
        <v>0</v>
      </c>
      <c r="AB347" s="10">
        <v>105.92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94.15</v>
      </c>
      <c r="AI347" s="10">
        <v>49.47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25.623999999999999</v>
      </c>
      <c r="AR347" s="10">
        <v>0</v>
      </c>
      <c r="AS347" s="10">
        <v>0</v>
      </c>
      <c r="AT347" s="10">
        <v>0</v>
      </c>
      <c r="AU347" s="10">
        <f t="shared" si="5"/>
        <v>994.404</v>
      </c>
      <c r="AV347" s="10">
        <v>0</v>
      </c>
      <c r="AW347" s="10">
        <v>0</v>
      </c>
      <c r="AX347" s="11">
        <v>93</v>
      </c>
      <c r="AY347" s="11">
        <v>360</v>
      </c>
      <c r="AZ347" s="10">
        <v>257808.408</v>
      </c>
      <c r="BA347" s="10">
        <v>79200</v>
      </c>
      <c r="BB347" s="12">
        <v>90</v>
      </c>
      <c r="BC347" s="12">
        <v>48.463045454545501</v>
      </c>
      <c r="BD347" s="12">
        <v>10.1</v>
      </c>
      <c r="BE347" s="12"/>
      <c r="BF347" s="8" t="s">
        <v>75</v>
      </c>
      <c r="BG347" s="5"/>
      <c r="BH347" s="8" t="s">
        <v>180</v>
      </c>
      <c r="BI347" s="8" t="s">
        <v>184</v>
      </c>
      <c r="BJ347" s="8" t="s">
        <v>614</v>
      </c>
      <c r="BK347" s="8" t="s">
        <v>79</v>
      </c>
      <c r="BL347" s="6" t="s">
        <v>80</v>
      </c>
      <c r="BM347" s="12">
        <v>331919.49413523998</v>
      </c>
      <c r="BN347" s="6" t="s">
        <v>81</v>
      </c>
      <c r="BO347" s="12"/>
      <c r="BP347" s="13">
        <v>36909</v>
      </c>
      <c r="BQ347" s="13">
        <v>47866</v>
      </c>
      <c r="BR347" s="12">
        <v>0</v>
      </c>
      <c r="BS347" s="12">
        <v>105.92</v>
      </c>
      <c r="BT347" s="12">
        <v>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45047</v>
      </c>
      <c r="E348" s="17" t="s">
        <v>615</v>
      </c>
      <c r="F348" s="18">
        <v>0</v>
      </c>
      <c r="G348" s="18">
        <v>0</v>
      </c>
      <c r="H348" s="19">
        <v>41078.31</v>
      </c>
      <c r="I348" s="19">
        <v>0</v>
      </c>
      <c r="J348" s="19">
        <v>0</v>
      </c>
      <c r="K348" s="19">
        <v>41078.31</v>
      </c>
      <c r="L348" s="19">
        <v>356.04</v>
      </c>
      <c r="M348" s="19">
        <v>0</v>
      </c>
      <c r="N348" s="19">
        <v>0</v>
      </c>
      <c r="O348" s="19">
        <v>0</v>
      </c>
      <c r="P348" s="19">
        <v>356.04</v>
      </c>
      <c r="Q348" s="19">
        <v>105.12</v>
      </c>
      <c r="R348" s="19">
        <v>0</v>
      </c>
      <c r="S348" s="19">
        <v>40617.15</v>
      </c>
      <c r="T348" s="19">
        <v>0</v>
      </c>
      <c r="U348" s="19">
        <v>344.86</v>
      </c>
      <c r="V348" s="19">
        <v>0</v>
      </c>
      <c r="W348" s="19">
        <v>0</v>
      </c>
      <c r="X348" s="19">
        <v>344.86</v>
      </c>
      <c r="Y348" s="19">
        <v>0</v>
      </c>
      <c r="Z348" s="19">
        <v>0</v>
      </c>
      <c r="AA348" s="19">
        <v>0</v>
      </c>
      <c r="AB348" s="19">
        <v>105.9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94.15</v>
      </c>
      <c r="AI348" s="19">
        <v>49.35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4.6254999999999998E-2</v>
      </c>
      <c r="AT348" s="19">
        <v>0</v>
      </c>
      <c r="AU348" s="19">
        <f t="shared" si="5"/>
        <v>1055.3737450000001</v>
      </c>
      <c r="AV348" s="19">
        <v>0</v>
      </c>
      <c r="AW348" s="19">
        <v>0</v>
      </c>
      <c r="AX348" s="20">
        <v>94</v>
      </c>
      <c r="AY348" s="20">
        <v>360</v>
      </c>
      <c r="AZ348" s="19">
        <v>258746.75200000001</v>
      </c>
      <c r="BA348" s="19">
        <v>79200</v>
      </c>
      <c r="BB348" s="21">
        <v>90</v>
      </c>
      <c r="BC348" s="21">
        <v>46.155852272727302</v>
      </c>
      <c r="BD348" s="21">
        <v>10.1</v>
      </c>
      <c r="BE348" s="21"/>
      <c r="BF348" s="17" t="s">
        <v>75</v>
      </c>
      <c r="BG348" s="14"/>
      <c r="BH348" s="17" t="s">
        <v>180</v>
      </c>
      <c r="BI348" s="17" t="s">
        <v>184</v>
      </c>
      <c r="BJ348" s="17" t="s">
        <v>614</v>
      </c>
      <c r="BK348" s="17" t="s">
        <v>79</v>
      </c>
      <c r="BL348" s="15" t="s">
        <v>80</v>
      </c>
      <c r="BM348" s="21">
        <v>316117.71390044998</v>
      </c>
      <c r="BN348" s="15" t="s">
        <v>81</v>
      </c>
      <c r="BO348" s="21"/>
      <c r="BP348" s="22">
        <v>36924</v>
      </c>
      <c r="BQ348" s="22">
        <v>47881</v>
      </c>
      <c r="BR348" s="21">
        <v>0</v>
      </c>
      <c r="BS348" s="21">
        <v>105.9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45047</v>
      </c>
      <c r="E349" s="8" t="s">
        <v>616</v>
      </c>
      <c r="F349" s="9">
        <v>22</v>
      </c>
      <c r="G349" s="9">
        <v>22</v>
      </c>
      <c r="H349" s="10">
        <v>45396.39</v>
      </c>
      <c r="I349" s="10">
        <v>6641.35</v>
      </c>
      <c r="J349" s="10">
        <v>0</v>
      </c>
      <c r="K349" s="10">
        <v>52037.74</v>
      </c>
      <c r="L349" s="10">
        <v>318.81</v>
      </c>
      <c r="M349" s="10">
        <v>0</v>
      </c>
      <c r="N349" s="10">
        <v>0</v>
      </c>
      <c r="O349" s="10">
        <v>262.92</v>
      </c>
      <c r="P349" s="10">
        <v>0</v>
      </c>
      <c r="Q349" s="10">
        <v>0</v>
      </c>
      <c r="R349" s="10">
        <v>0</v>
      </c>
      <c r="S349" s="10">
        <v>51774.82</v>
      </c>
      <c r="T349" s="10">
        <v>9381.4</v>
      </c>
      <c r="U349" s="10">
        <v>382.09</v>
      </c>
      <c r="V349" s="10">
        <v>0</v>
      </c>
      <c r="W349" s="10">
        <v>340.03</v>
      </c>
      <c r="X349" s="10">
        <v>0</v>
      </c>
      <c r="Y349" s="10">
        <v>0</v>
      </c>
      <c r="Z349" s="10">
        <v>0</v>
      </c>
      <c r="AA349" s="10">
        <v>9423.4599999999991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102.12</v>
      </c>
      <c r="AK349" s="10">
        <v>0</v>
      </c>
      <c r="AL349" s="10">
        <v>0</v>
      </c>
      <c r="AM349" s="10">
        <v>68.81</v>
      </c>
      <c r="AN349" s="10">
        <v>0</v>
      </c>
      <c r="AO349" s="10">
        <v>94.15</v>
      </c>
      <c r="AP349" s="10">
        <v>49.38</v>
      </c>
      <c r="AQ349" s="10">
        <v>3.0000000000000001E-3</v>
      </c>
      <c r="AR349" s="10">
        <v>0</v>
      </c>
      <c r="AS349" s="10">
        <v>0</v>
      </c>
      <c r="AT349" s="10">
        <v>0</v>
      </c>
      <c r="AU349" s="10">
        <f t="shared" si="5"/>
        <v>917.41300000000001</v>
      </c>
      <c r="AV349" s="10">
        <v>6697.24</v>
      </c>
      <c r="AW349" s="10">
        <v>9423.4599999999991</v>
      </c>
      <c r="AX349" s="11">
        <v>94</v>
      </c>
      <c r="AY349" s="11">
        <v>360</v>
      </c>
      <c r="AZ349" s="10">
        <v>259157.976</v>
      </c>
      <c r="BA349" s="10">
        <v>79200</v>
      </c>
      <c r="BB349" s="12">
        <v>90</v>
      </c>
      <c r="BC349" s="12">
        <v>58.835022727272701</v>
      </c>
      <c r="BD349" s="12">
        <v>10.1</v>
      </c>
      <c r="BE349" s="12"/>
      <c r="BF349" s="8" t="s">
        <v>75</v>
      </c>
      <c r="BG349" s="5"/>
      <c r="BH349" s="8" t="s">
        <v>180</v>
      </c>
      <c r="BI349" s="8" t="s">
        <v>184</v>
      </c>
      <c r="BJ349" s="8" t="s">
        <v>617</v>
      </c>
      <c r="BK349" s="8" t="s">
        <v>83</v>
      </c>
      <c r="BL349" s="6" t="s">
        <v>80</v>
      </c>
      <c r="BM349" s="12">
        <v>402956.33090966003</v>
      </c>
      <c r="BN349" s="6" t="s">
        <v>81</v>
      </c>
      <c r="BO349" s="12"/>
      <c r="BP349" s="13">
        <v>36936</v>
      </c>
      <c r="BQ349" s="13">
        <v>47893</v>
      </c>
      <c r="BR349" s="12">
        <v>6890.78</v>
      </c>
      <c r="BS349" s="12">
        <v>105.9</v>
      </c>
      <c r="BT349" s="12">
        <v>59.44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45047</v>
      </c>
      <c r="E350" s="17" t="s">
        <v>618</v>
      </c>
      <c r="F350" s="18">
        <v>177</v>
      </c>
      <c r="G350" s="18">
        <v>176</v>
      </c>
      <c r="H350" s="19">
        <v>49020.24</v>
      </c>
      <c r="I350" s="19">
        <v>26484.67</v>
      </c>
      <c r="J350" s="19">
        <v>0</v>
      </c>
      <c r="K350" s="19">
        <v>75504.91</v>
      </c>
      <c r="L350" s="19">
        <v>288.31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75504.91</v>
      </c>
      <c r="T350" s="19">
        <v>97304.51</v>
      </c>
      <c r="U350" s="19">
        <v>412.59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97717.1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9">
        <f t="shared" si="5"/>
        <v>0</v>
      </c>
      <c r="AV350" s="19">
        <v>26772.98</v>
      </c>
      <c r="AW350" s="19">
        <v>97717.1</v>
      </c>
      <c r="AX350" s="20">
        <v>106</v>
      </c>
      <c r="AY350" s="20">
        <v>360</v>
      </c>
      <c r="AZ350" s="19">
        <v>271709.50400000002</v>
      </c>
      <c r="BA350" s="19">
        <v>79200</v>
      </c>
      <c r="BB350" s="21">
        <v>90</v>
      </c>
      <c r="BC350" s="21">
        <v>85.801034090909098</v>
      </c>
      <c r="BD350" s="21">
        <v>10.1</v>
      </c>
      <c r="BE350" s="21"/>
      <c r="BF350" s="17" t="s">
        <v>75</v>
      </c>
      <c r="BG350" s="14"/>
      <c r="BH350" s="17" t="s">
        <v>255</v>
      </c>
      <c r="BI350" s="17" t="s">
        <v>619</v>
      </c>
      <c r="BJ350" s="17" t="s">
        <v>620</v>
      </c>
      <c r="BK350" s="17" t="s">
        <v>83</v>
      </c>
      <c r="BL350" s="15" t="s">
        <v>80</v>
      </c>
      <c r="BM350" s="21">
        <v>587644.37035732996</v>
      </c>
      <c r="BN350" s="15" t="s">
        <v>81</v>
      </c>
      <c r="BO350" s="21"/>
      <c r="BP350" s="22">
        <v>37306</v>
      </c>
      <c r="BQ350" s="22">
        <v>48263</v>
      </c>
      <c r="BR350" s="21">
        <v>46911.85</v>
      </c>
      <c r="BS350" s="21">
        <v>105.68</v>
      </c>
      <c r="BT350" s="21">
        <v>46.06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45047</v>
      </c>
      <c r="E351" s="8" t="s">
        <v>621</v>
      </c>
      <c r="F351" s="9">
        <v>142</v>
      </c>
      <c r="G351" s="9">
        <v>141</v>
      </c>
      <c r="H351" s="10">
        <v>36704.19</v>
      </c>
      <c r="I351" s="10">
        <v>18298.46</v>
      </c>
      <c r="J351" s="10">
        <v>0</v>
      </c>
      <c r="K351" s="10">
        <v>55002.65</v>
      </c>
      <c r="L351" s="10">
        <v>222.05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55002.65</v>
      </c>
      <c r="T351" s="10">
        <v>56577.98</v>
      </c>
      <c r="U351" s="10">
        <v>308.93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56886.91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0">
        <f t="shared" si="5"/>
        <v>0</v>
      </c>
      <c r="AV351" s="10">
        <v>18520.509999999998</v>
      </c>
      <c r="AW351" s="10">
        <v>56886.91</v>
      </c>
      <c r="AX351" s="11">
        <v>105</v>
      </c>
      <c r="AY351" s="11">
        <v>360</v>
      </c>
      <c r="AZ351" s="10">
        <v>228951.3</v>
      </c>
      <c r="BA351" s="10">
        <v>60000</v>
      </c>
      <c r="BB351" s="12">
        <v>80</v>
      </c>
      <c r="BC351" s="12">
        <v>73.336866666666694</v>
      </c>
      <c r="BD351" s="12">
        <v>10.1</v>
      </c>
      <c r="BE351" s="12"/>
      <c r="BF351" s="8" t="s">
        <v>75</v>
      </c>
      <c r="BG351" s="5"/>
      <c r="BH351" s="8" t="s">
        <v>255</v>
      </c>
      <c r="BI351" s="8" t="s">
        <v>619</v>
      </c>
      <c r="BJ351" s="8" t="s">
        <v>620</v>
      </c>
      <c r="BK351" s="8" t="s">
        <v>83</v>
      </c>
      <c r="BL351" s="6" t="s">
        <v>80</v>
      </c>
      <c r="BM351" s="12">
        <v>428078.08958695002</v>
      </c>
      <c r="BN351" s="6" t="s">
        <v>81</v>
      </c>
      <c r="BO351" s="12"/>
      <c r="BP351" s="13">
        <v>37232</v>
      </c>
      <c r="BQ351" s="13">
        <v>48189</v>
      </c>
      <c r="BR351" s="12">
        <v>36138.22</v>
      </c>
      <c r="BS351" s="12">
        <v>117.66</v>
      </c>
      <c r="BT351" s="12">
        <v>44.6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45047</v>
      </c>
      <c r="E352" s="17" t="s">
        <v>622</v>
      </c>
      <c r="F352" s="18">
        <v>0</v>
      </c>
      <c r="G352" s="18">
        <v>0</v>
      </c>
      <c r="H352" s="19">
        <v>41284.39</v>
      </c>
      <c r="I352" s="19">
        <v>0</v>
      </c>
      <c r="J352" s="19">
        <v>0</v>
      </c>
      <c r="K352" s="19">
        <v>41284.39</v>
      </c>
      <c r="L352" s="19">
        <v>249.87</v>
      </c>
      <c r="M352" s="19">
        <v>0</v>
      </c>
      <c r="N352" s="19">
        <v>0</v>
      </c>
      <c r="O352" s="19">
        <v>0</v>
      </c>
      <c r="P352" s="19">
        <v>249.87</v>
      </c>
      <c r="Q352" s="19">
        <v>0</v>
      </c>
      <c r="R352" s="19">
        <v>0</v>
      </c>
      <c r="S352" s="19">
        <v>41034.519999999997</v>
      </c>
      <c r="T352" s="19">
        <v>0</v>
      </c>
      <c r="U352" s="19">
        <v>347.48</v>
      </c>
      <c r="V352" s="19">
        <v>0</v>
      </c>
      <c r="W352" s="19">
        <v>0</v>
      </c>
      <c r="X352" s="19">
        <v>347.48</v>
      </c>
      <c r="Y352" s="19">
        <v>0</v>
      </c>
      <c r="Z352" s="19">
        <v>0</v>
      </c>
      <c r="AA352" s="19">
        <v>0</v>
      </c>
      <c r="AB352" s="19">
        <v>112.99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82.76</v>
      </c>
      <c r="AI352" s="19">
        <v>42.25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6.7000000000000004E-2</v>
      </c>
      <c r="AR352" s="19">
        <v>0</v>
      </c>
      <c r="AS352" s="19">
        <v>0</v>
      </c>
      <c r="AT352" s="19">
        <v>0</v>
      </c>
      <c r="AU352" s="19">
        <f t="shared" si="5"/>
        <v>835.41700000000003</v>
      </c>
      <c r="AV352" s="19">
        <v>0</v>
      </c>
      <c r="AW352" s="19">
        <v>0</v>
      </c>
      <c r="AX352" s="20">
        <v>104</v>
      </c>
      <c r="AY352" s="20">
        <v>360</v>
      </c>
      <c r="AZ352" s="19">
        <v>228951.3</v>
      </c>
      <c r="BA352" s="19">
        <v>67500</v>
      </c>
      <c r="BB352" s="21">
        <v>90</v>
      </c>
      <c r="BC352" s="21">
        <v>54.712693333333299</v>
      </c>
      <c r="BD352" s="21">
        <v>10.1</v>
      </c>
      <c r="BE352" s="21"/>
      <c r="BF352" s="17" t="s">
        <v>75</v>
      </c>
      <c r="BG352" s="14"/>
      <c r="BH352" s="17" t="s">
        <v>255</v>
      </c>
      <c r="BI352" s="17" t="s">
        <v>619</v>
      </c>
      <c r="BJ352" s="17" t="s">
        <v>620</v>
      </c>
      <c r="BK352" s="17" t="s">
        <v>79</v>
      </c>
      <c r="BL352" s="15" t="s">
        <v>80</v>
      </c>
      <c r="BM352" s="21">
        <v>319366.04743075999</v>
      </c>
      <c r="BN352" s="15" t="s">
        <v>81</v>
      </c>
      <c r="BO352" s="21"/>
      <c r="BP352" s="22">
        <v>37232</v>
      </c>
      <c r="BQ352" s="22">
        <v>48189</v>
      </c>
      <c r="BR352" s="21">
        <v>0</v>
      </c>
      <c r="BS352" s="21">
        <v>112.99</v>
      </c>
      <c r="BT352" s="21">
        <v>0</v>
      </c>
    </row>
    <row r="353" spans="1:72" s="1" customFormat="1" ht="18.2" customHeight="1" x14ac:dyDescent="0.15">
      <c r="A353" s="5">
        <v>351</v>
      </c>
      <c r="B353" s="6" t="s">
        <v>72</v>
      </c>
      <c r="C353" s="6" t="s">
        <v>73</v>
      </c>
      <c r="D353" s="7">
        <v>45047</v>
      </c>
      <c r="E353" s="8" t="s">
        <v>623</v>
      </c>
      <c r="F353" s="9">
        <v>174</v>
      </c>
      <c r="G353" s="9">
        <v>173</v>
      </c>
      <c r="H353" s="10">
        <v>41293.410000000003</v>
      </c>
      <c r="I353" s="10">
        <v>22775.119999999999</v>
      </c>
      <c r="J353" s="10">
        <v>0</v>
      </c>
      <c r="K353" s="10">
        <v>64068.53</v>
      </c>
      <c r="L353" s="10">
        <v>249.8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64068.53</v>
      </c>
      <c r="T353" s="10">
        <v>81163.78</v>
      </c>
      <c r="U353" s="10">
        <v>347.55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81511.33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23024.92</v>
      </c>
      <c r="AW353" s="10">
        <v>81511.33</v>
      </c>
      <c r="AX353" s="11">
        <v>105</v>
      </c>
      <c r="AY353" s="11">
        <v>360</v>
      </c>
      <c r="AZ353" s="10">
        <v>228951.3</v>
      </c>
      <c r="BA353" s="10">
        <v>67500</v>
      </c>
      <c r="BB353" s="12">
        <v>90</v>
      </c>
      <c r="BC353" s="12">
        <v>85.424706666666694</v>
      </c>
      <c r="BD353" s="12">
        <v>10.1</v>
      </c>
      <c r="BE353" s="12"/>
      <c r="BF353" s="8" t="s">
        <v>75</v>
      </c>
      <c r="BG353" s="5"/>
      <c r="BH353" s="8" t="s">
        <v>255</v>
      </c>
      <c r="BI353" s="8" t="s">
        <v>619</v>
      </c>
      <c r="BJ353" s="8" t="s">
        <v>620</v>
      </c>
      <c r="BK353" s="8" t="s">
        <v>83</v>
      </c>
      <c r="BL353" s="6" t="s">
        <v>80</v>
      </c>
      <c r="BM353" s="12">
        <v>498636.59160138998</v>
      </c>
      <c r="BN353" s="6" t="s">
        <v>81</v>
      </c>
      <c r="BO353" s="12"/>
      <c r="BP353" s="13">
        <v>37232</v>
      </c>
      <c r="BQ353" s="13">
        <v>48189</v>
      </c>
      <c r="BR353" s="12">
        <v>45171.01</v>
      </c>
      <c r="BS353" s="12">
        <v>112.99</v>
      </c>
      <c r="BT353" s="12">
        <v>44.6</v>
      </c>
    </row>
    <row r="354" spans="1:72" s="1" customFormat="1" ht="18.2" customHeight="1" x14ac:dyDescent="0.15">
      <c r="A354" s="14">
        <v>352</v>
      </c>
      <c r="B354" s="15" t="s">
        <v>72</v>
      </c>
      <c r="C354" s="15" t="s">
        <v>73</v>
      </c>
      <c r="D354" s="16">
        <v>45047</v>
      </c>
      <c r="E354" s="17" t="s">
        <v>624</v>
      </c>
      <c r="F354" s="18">
        <v>173</v>
      </c>
      <c r="G354" s="18">
        <v>172</v>
      </c>
      <c r="H354" s="19">
        <v>41293.410000000003</v>
      </c>
      <c r="I354" s="19">
        <v>22717.01</v>
      </c>
      <c r="J354" s="19">
        <v>0</v>
      </c>
      <c r="K354" s="19">
        <v>64010.42</v>
      </c>
      <c r="L354" s="19">
        <v>249.8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64010.42</v>
      </c>
      <c r="T354" s="19">
        <v>80256.87</v>
      </c>
      <c r="U354" s="19">
        <v>347.55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80604.42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9">
        <f t="shared" si="5"/>
        <v>0</v>
      </c>
      <c r="AV354" s="19">
        <v>22966.81</v>
      </c>
      <c r="AW354" s="19">
        <v>80604.42</v>
      </c>
      <c r="AX354" s="20">
        <v>44</v>
      </c>
      <c r="AY354" s="20">
        <v>360</v>
      </c>
      <c r="AZ354" s="19">
        <v>228951.3</v>
      </c>
      <c r="BA354" s="19">
        <v>67500</v>
      </c>
      <c r="BB354" s="21">
        <v>90</v>
      </c>
      <c r="BC354" s="21">
        <v>85.3472266666667</v>
      </c>
      <c r="BD354" s="21">
        <v>10.1</v>
      </c>
      <c r="BE354" s="21"/>
      <c r="BF354" s="17" t="s">
        <v>75</v>
      </c>
      <c r="BG354" s="14"/>
      <c r="BH354" s="17" t="s">
        <v>255</v>
      </c>
      <c r="BI354" s="17" t="s">
        <v>619</v>
      </c>
      <c r="BJ354" s="17" t="s">
        <v>620</v>
      </c>
      <c r="BK354" s="17" t="s">
        <v>83</v>
      </c>
      <c r="BL354" s="15" t="s">
        <v>80</v>
      </c>
      <c r="BM354" s="21">
        <v>498184.32943246001</v>
      </c>
      <c r="BN354" s="15" t="s">
        <v>81</v>
      </c>
      <c r="BO354" s="21"/>
      <c r="BP354" s="22">
        <v>37232</v>
      </c>
      <c r="BQ354" s="22">
        <v>48189</v>
      </c>
      <c r="BR354" s="21">
        <v>43714.46</v>
      </c>
      <c r="BS354" s="21">
        <v>112.99</v>
      </c>
      <c r="BT354" s="21">
        <v>44.6</v>
      </c>
    </row>
    <row r="355" spans="1:72" s="1" customFormat="1" ht="18.2" customHeight="1" x14ac:dyDescent="0.15">
      <c r="A355" s="5">
        <v>353</v>
      </c>
      <c r="B355" s="6" t="s">
        <v>72</v>
      </c>
      <c r="C355" s="6" t="s">
        <v>73</v>
      </c>
      <c r="D355" s="7">
        <v>45047</v>
      </c>
      <c r="E355" s="8" t="s">
        <v>625</v>
      </c>
      <c r="F355" s="9">
        <v>0</v>
      </c>
      <c r="G355" s="9">
        <v>0</v>
      </c>
      <c r="H355" s="10">
        <v>41293.410000000003</v>
      </c>
      <c r="I355" s="10">
        <v>0</v>
      </c>
      <c r="J355" s="10">
        <v>0</v>
      </c>
      <c r="K355" s="10">
        <v>41293.410000000003</v>
      </c>
      <c r="L355" s="10">
        <v>249.8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41293.410000000003</v>
      </c>
      <c r="T355" s="10">
        <v>0</v>
      </c>
      <c r="U355" s="10">
        <v>347.55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347.55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0.13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0.13105700000000001</v>
      </c>
      <c r="AT355" s="10">
        <v>0</v>
      </c>
      <c r="AU355" s="10">
        <f t="shared" si="5"/>
        <v>-1.0570000000000024E-3</v>
      </c>
      <c r="AV355" s="10">
        <v>249.8</v>
      </c>
      <c r="AW355" s="10">
        <v>347.55</v>
      </c>
      <c r="AX355" s="11">
        <v>105</v>
      </c>
      <c r="AY355" s="11">
        <v>360</v>
      </c>
      <c r="AZ355" s="10">
        <v>228951.3</v>
      </c>
      <c r="BA355" s="10">
        <v>67500</v>
      </c>
      <c r="BB355" s="12">
        <v>90</v>
      </c>
      <c r="BC355" s="12">
        <v>55.057879999999997</v>
      </c>
      <c r="BD355" s="12">
        <v>10.1</v>
      </c>
      <c r="BE355" s="12"/>
      <c r="BF355" s="8" t="s">
        <v>75</v>
      </c>
      <c r="BG355" s="5"/>
      <c r="BH355" s="8" t="s">
        <v>255</v>
      </c>
      <c r="BI355" s="8" t="s">
        <v>619</v>
      </c>
      <c r="BJ355" s="8" t="s">
        <v>620</v>
      </c>
      <c r="BK355" s="8" t="s">
        <v>79</v>
      </c>
      <c r="BL355" s="6" t="s">
        <v>80</v>
      </c>
      <c r="BM355" s="12">
        <v>321380.95283283002</v>
      </c>
      <c r="BN355" s="6" t="s">
        <v>81</v>
      </c>
      <c r="BO355" s="12"/>
      <c r="BP355" s="13">
        <v>37232</v>
      </c>
      <c r="BQ355" s="13">
        <v>48189</v>
      </c>
      <c r="BR355" s="12">
        <v>237.87</v>
      </c>
      <c r="BS355" s="12">
        <v>112.99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72</v>
      </c>
      <c r="C356" s="15" t="s">
        <v>73</v>
      </c>
      <c r="D356" s="16">
        <v>45047</v>
      </c>
      <c r="E356" s="17" t="s">
        <v>626</v>
      </c>
      <c r="F356" s="18">
        <v>101</v>
      </c>
      <c r="G356" s="18">
        <v>100</v>
      </c>
      <c r="H356" s="19">
        <v>41293.410000000003</v>
      </c>
      <c r="I356" s="19">
        <v>16949.509999999998</v>
      </c>
      <c r="J356" s="19">
        <v>0</v>
      </c>
      <c r="K356" s="19">
        <v>58242.92</v>
      </c>
      <c r="L356" s="19">
        <v>249.8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58242.92</v>
      </c>
      <c r="T356" s="19">
        <v>43382.84</v>
      </c>
      <c r="U356" s="19">
        <v>347.55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43730.39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9">
        <f t="shared" si="5"/>
        <v>0</v>
      </c>
      <c r="AV356" s="19">
        <v>17199.310000000001</v>
      </c>
      <c r="AW356" s="19">
        <v>43730.39</v>
      </c>
      <c r="AX356" s="20">
        <v>105</v>
      </c>
      <c r="AY356" s="20">
        <v>360</v>
      </c>
      <c r="AZ356" s="19">
        <v>229029.97500000001</v>
      </c>
      <c r="BA356" s="19">
        <v>67500</v>
      </c>
      <c r="BB356" s="21">
        <v>90</v>
      </c>
      <c r="BC356" s="21">
        <v>77.657226666666702</v>
      </c>
      <c r="BD356" s="21">
        <v>10.1</v>
      </c>
      <c r="BE356" s="21"/>
      <c r="BF356" s="17" t="s">
        <v>75</v>
      </c>
      <c r="BG356" s="14"/>
      <c r="BH356" s="17" t="s">
        <v>255</v>
      </c>
      <c r="BI356" s="17" t="s">
        <v>619</v>
      </c>
      <c r="BJ356" s="17" t="s">
        <v>620</v>
      </c>
      <c r="BK356" s="17" t="s">
        <v>83</v>
      </c>
      <c r="BL356" s="15" t="s">
        <v>80</v>
      </c>
      <c r="BM356" s="21">
        <v>453296.66707996</v>
      </c>
      <c r="BN356" s="15" t="s">
        <v>81</v>
      </c>
      <c r="BO356" s="21"/>
      <c r="BP356" s="22">
        <v>37246</v>
      </c>
      <c r="BQ356" s="22">
        <v>48203</v>
      </c>
      <c r="BR356" s="21">
        <v>26733.13</v>
      </c>
      <c r="BS356" s="21">
        <v>112.99</v>
      </c>
      <c r="BT356" s="21">
        <v>44.59</v>
      </c>
    </row>
    <row r="357" spans="1:72" s="1" customFormat="1" ht="18.2" customHeight="1" x14ac:dyDescent="0.15">
      <c r="A357" s="5">
        <v>355</v>
      </c>
      <c r="B357" s="6" t="s">
        <v>72</v>
      </c>
      <c r="C357" s="6" t="s">
        <v>73</v>
      </c>
      <c r="D357" s="7">
        <v>45047</v>
      </c>
      <c r="E357" s="8" t="s">
        <v>627</v>
      </c>
      <c r="F357" s="9">
        <v>0</v>
      </c>
      <c r="G357" s="9">
        <v>0</v>
      </c>
      <c r="H357" s="10">
        <v>41206.18</v>
      </c>
      <c r="I357" s="10">
        <v>0</v>
      </c>
      <c r="J357" s="10">
        <v>0</v>
      </c>
      <c r="K357" s="10">
        <v>41206.18</v>
      </c>
      <c r="L357" s="10">
        <v>250.53</v>
      </c>
      <c r="M357" s="10">
        <v>0</v>
      </c>
      <c r="N357" s="10">
        <v>0</v>
      </c>
      <c r="O357" s="10">
        <v>0</v>
      </c>
      <c r="P357" s="10">
        <v>250.53</v>
      </c>
      <c r="Q357" s="10">
        <v>0</v>
      </c>
      <c r="R357" s="10">
        <v>0</v>
      </c>
      <c r="S357" s="10">
        <v>40955.65</v>
      </c>
      <c r="T357" s="10">
        <v>0</v>
      </c>
      <c r="U357" s="10">
        <v>346.82</v>
      </c>
      <c r="V357" s="10">
        <v>0</v>
      </c>
      <c r="W357" s="10">
        <v>0</v>
      </c>
      <c r="X357" s="10">
        <v>346.82</v>
      </c>
      <c r="Y357" s="10">
        <v>0</v>
      </c>
      <c r="Z357" s="10">
        <v>0</v>
      </c>
      <c r="AA357" s="10">
        <v>0</v>
      </c>
      <c r="AB357" s="10">
        <v>112.99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82.76</v>
      </c>
      <c r="AI357" s="10">
        <v>42.13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1.7988000000000001E-2</v>
      </c>
      <c r="AT357" s="10">
        <v>0</v>
      </c>
      <c r="AU357" s="10">
        <f t="shared" si="5"/>
        <v>835.21201200000007</v>
      </c>
      <c r="AV357" s="10">
        <v>0</v>
      </c>
      <c r="AW357" s="10">
        <v>0</v>
      </c>
      <c r="AX357" s="11">
        <v>105</v>
      </c>
      <c r="AY357" s="11">
        <v>360</v>
      </c>
      <c r="AZ357" s="10">
        <v>229043.17499999999</v>
      </c>
      <c r="BA357" s="10">
        <v>67500</v>
      </c>
      <c r="BB357" s="12">
        <v>90</v>
      </c>
      <c r="BC357" s="12">
        <v>54.607533333333301</v>
      </c>
      <c r="BD357" s="12">
        <v>10.1</v>
      </c>
      <c r="BE357" s="12"/>
      <c r="BF357" s="8" t="s">
        <v>75</v>
      </c>
      <c r="BG357" s="5"/>
      <c r="BH357" s="8" t="s">
        <v>255</v>
      </c>
      <c r="BI357" s="8" t="s">
        <v>619</v>
      </c>
      <c r="BJ357" s="8" t="s">
        <v>620</v>
      </c>
      <c r="BK357" s="8" t="s">
        <v>79</v>
      </c>
      <c r="BL357" s="6" t="s">
        <v>80</v>
      </c>
      <c r="BM357" s="12">
        <v>318752.21302595001</v>
      </c>
      <c r="BN357" s="6" t="s">
        <v>81</v>
      </c>
      <c r="BO357" s="12"/>
      <c r="BP357" s="13">
        <v>37243</v>
      </c>
      <c r="BQ357" s="13">
        <v>48200</v>
      </c>
      <c r="BR357" s="12">
        <v>0</v>
      </c>
      <c r="BS357" s="12">
        <v>112.99</v>
      </c>
      <c r="BT357" s="12">
        <v>0</v>
      </c>
    </row>
    <row r="358" spans="1:72" s="1" customFormat="1" ht="18.2" customHeight="1" x14ac:dyDescent="0.15">
      <c r="A358" s="14">
        <v>356</v>
      </c>
      <c r="B358" s="15" t="s">
        <v>72</v>
      </c>
      <c r="C358" s="15" t="s">
        <v>73</v>
      </c>
      <c r="D358" s="16">
        <v>45047</v>
      </c>
      <c r="E358" s="17" t="s">
        <v>628</v>
      </c>
      <c r="F358" s="18">
        <v>16</v>
      </c>
      <c r="G358" s="18">
        <v>15</v>
      </c>
      <c r="H358" s="19">
        <v>48735.360000000001</v>
      </c>
      <c r="I358" s="19">
        <v>4334.7700000000004</v>
      </c>
      <c r="J358" s="19">
        <v>0</v>
      </c>
      <c r="K358" s="19">
        <v>53070.13</v>
      </c>
      <c r="L358" s="19">
        <v>290.70999999999998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53070.13</v>
      </c>
      <c r="T358" s="19">
        <v>6605.1</v>
      </c>
      <c r="U358" s="19">
        <v>410.19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7015.29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9">
        <f t="shared" si="5"/>
        <v>0</v>
      </c>
      <c r="AV358" s="19">
        <v>4625.4799999999996</v>
      </c>
      <c r="AW358" s="19">
        <v>7015.29</v>
      </c>
      <c r="AX358" s="20">
        <v>106</v>
      </c>
      <c r="AY358" s="20">
        <v>360</v>
      </c>
      <c r="AZ358" s="19">
        <v>271709.50400000002</v>
      </c>
      <c r="BA358" s="19">
        <v>79200</v>
      </c>
      <c r="BB358" s="21">
        <v>90</v>
      </c>
      <c r="BC358" s="21">
        <v>60.306965909090898</v>
      </c>
      <c r="BD358" s="21">
        <v>10.1</v>
      </c>
      <c r="BE358" s="21"/>
      <c r="BF358" s="17" t="s">
        <v>75</v>
      </c>
      <c r="BG358" s="14"/>
      <c r="BH358" s="17" t="s">
        <v>255</v>
      </c>
      <c r="BI358" s="17" t="s">
        <v>619</v>
      </c>
      <c r="BJ358" s="17" t="s">
        <v>620</v>
      </c>
      <c r="BK358" s="17" t="s">
        <v>83</v>
      </c>
      <c r="BL358" s="15" t="s">
        <v>80</v>
      </c>
      <c r="BM358" s="21">
        <v>413037.55118219001</v>
      </c>
      <c r="BN358" s="15" t="s">
        <v>81</v>
      </c>
      <c r="BO358" s="21"/>
      <c r="BP358" s="22">
        <v>37306</v>
      </c>
      <c r="BQ358" s="22">
        <v>48263</v>
      </c>
      <c r="BR358" s="21">
        <v>4775.54</v>
      </c>
      <c r="BS358" s="21">
        <v>105.68</v>
      </c>
      <c r="BT358" s="21">
        <v>46.06</v>
      </c>
    </row>
    <row r="359" spans="1:72" s="1" customFormat="1" ht="18.2" customHeight="1" x14ac:dyDescent="0.15">
      <c r="A359" s="5">
        <v>357</v>
      </c>
      <c r="B359" s="6" t="s">
        <v>72</v>
      </c>
      <c r="C359" s="6" t="s">
        <v>73</v>
      </c>
      <c r="D359" s="7">
        <v>45047</v>
      </c>
      <c r="E359" s="8" t="s">
        <v>629</v>
      </c>
      <c r="F359" s="9">
        <v>163</v>
      </c>
      <c r="G359" s="9">
        <v>162</v>
      </c>
      <c r="H359" s="10">
        <v>48662.080000000002</v>
      </c>
      <c r="I359" s="10">
        <v>75968.69</v>
      </c>
      <c r="J359" s="10">
        <v>0</v>
      </c>
      <c r="K359" s="10">
        <v>124630.77</v>
      </c>
      <c r="L359" s="10">
        <v>866.07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124630.77</v>
      </c>
      <c r="T359" s="10">
        <v>131703.23000000001</v>
      </c>
      <c r="U359" s="10">
        <v>415.25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132118.48000000001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v>0</v>
      </c>
      <c r="AU359" s="10">
        <f t="shared" si="5"/>
        <v>0</v>
      </c>
      <c r="AV359" s="10">
        <v>76834.759999999995</v>
      </c>
      <c r="AW359" s="10">
        <v>132118.48000000001</v>
      </c>
      <c r="AX359" s="11">
        <v>47</v>
      </c>
      <c r="AY359" s="11">
        <v>300</v>
      </c>
      <c r="AZ359" s="10">
        <v>498771.86200000002</v>
      </c>
      <c r="BA359" s="10">
        <v>138420</v>
      </c>
      <c r="BB359" s="12">
        <v>90</v>
      </c>
      <c r="BC359" s="12">
        <v>81.034310793238006</v>
      </c>
      <c r="BD359" s="12">
        <v>10.24</v>
      </c>
      <c r="BE359" s="12"/>
      <c r="BF359" s="8" t="s">
        <v>75</v>
      </c>
      <c r="BG359" s="5"/>
      <c r="BH359" s="8" t="s">
        <v>85</v>
      </c>
      <c r="BI359" s="8" t="s">
        <v>86</v>
      </c>
      <c r="BJ359" s="8" t="s">
        <v>87</v>
      </c>
      <c r="BK359" s="8" t="s">
        <v>83</v>
      </c>
      <c r="BL359" s="6" t="s">
        <v>80</v>
      </c>
      <c r="BM359" s="12">
        <v>969984.20849451004</v>
      </c>
      <c r="BN359" s="6" t="s">
        <v>81</v>
      </c>
      <c r="BO359" s="12"/>
      <c r="BP359" s="13">
        <v>37659</v>
      </c>
      <c r="BQ359" s="13">
        <v>46790</v>
      </c>
      <c r="BR359" s="12">
        <v>77848.34</v>
      </c>
      <c r="BS359" s="12">
        <v>261</v>
      </c>
      <c r="BT359" s="12">
        <v>45.42</v>
      </c>
    </row>
    <row r="360" spans="1:72" s="1" customFormat="1" ht="18.2" customHeight="1" x14ac:dyDescent="0.15">
      <c r="A360" s="14">
        <v>358</v>
      </c>
      <c r="B360" s="15" t="s">
        <v>72</v>
      </c>
      <c r="C360" s="15" t="s">
        <v>73</v>
      </c>
      <c r="D360" s="16">
        <v>45047</v>
      </c>
      <c r="E360" s="17" t="s">
        <v>630</v>
      </c>
      <c r="F360" s="18">
        <v>105</v>
      </c>
      <c r="G360" s="18">
        <v>104</v>
      </c>
      <c r="H360" s="19">
        <v>41538.86</v>
      </c>
      <c r="I360" s="19">
        <v>17148.18</v>
      </c>
      <c r="J360" s="19">
        <v>0</v>
      </c>
      <c r="K360" s="19">
        <v>58687.040000000001</v>
      </c>
      <c r="L360" s="19">
        <v>247.73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58687.040000000001</v>
      </c>
      <c r="T360" s="19">
        <v>45001.59</v>
      </c>
      <c r="U360" s="19">
        <v>349.62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45351.21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9">
        <v>0</v>
      </c>
      <c r="AU360" s="19">
        <f t="shared" si="5"/>
        <v>0</v>
      </c>
      <c r="AV360" s="19">
        <v>17395.91</v>
      </c>
      <c r="AW360" s="19">
        <v>45351.21</v>
      </c>
      <c r="AX360" s="20">
        <v>106</v>
      </c>
      <c r="AY360" s="20">
        <v>360</v>
      </c>
      <c r="AZ360" s="19">
        <v>229357.72500000001</v>
      </c>
      <c r="BA360" s="19">
        <v>67500</v>
      </c>
      <c r="BB360" s="21">
        <v>90</v>
      </c>
      <c r="BC360" s="21">
        <v>78.249386666666695</v>
      </c>
      <c r="BD360" s="21">
        <v>10.1</v>
      </c>
      <c r="BE360" s="21"/>
      <c r="BF360" s="17" t="s">
        <v>75</v>
      </c>
      <c r="BG360" s="14"/>
      <c r="BH360" s="17" t="s">
        <v>255</v>
      </c>
      <c r="BI360" s="17" t="s">
        <v>619</v>
      </c>
      <c r="BJ360" s="17" t="s">
        <v>620</v>
      </c>
      <c r="BK360" s="17" t="s">
        <v>83</v>
      </c>
      <c r="BL360" s="15" t="s">
        <v>80</v>
      </c>
      <c r="BM360" s="21">
        <v>456753.19219551998</v>
      </c>
      <c r="BN360" s="15" t="s">
        <v>81</v>
      </c>
      <c r="BO360" s="21"/>
      <c r="BP360" s="22">
        <v>37281</v>
      </c>
      <c r="BQ360" s="22">
        <v>48238</v>
      </c>
      <c r="BR360" s="21">
        <v>30528.87</v>
      </c>
      <c r="BS360" s="21">
        <v>112.97</v>
      </c>
      <c r="BT360" s="21">
        <v>70.16</v>
      </c>
    </row>
    <row r="361" spans="1:72" s="1" customFormat="1" ht="18.2" customHeight="1" x14ac:dyDescent="0.15">
      <c r="A361" s="5">
        <v>359</v>
      </c>
      <c r="B361" s="6" t="s">
        <v>72</v>
      </c>
      <c r="C361" s="6" t="s">
        <v>73</v>
      </c>
      <c r="D361" s="7">
        <v>45047</v>
      </c>
      <c r="E361" s="8" t="s">
        <v>631</v>
      </c>
      <c r="F361" s="9">
        <v>142</v>
      </c>
      <c r="G361" s="9">
        <v>141</v>
      </c>
      <c r="H361" s="10">
        <v>45328.61</v>
      </c>
      <c r="I361" s="10">
        <v>73460.509999999995</v>
      </c>
      <c r="J361" s="10">
        <v>0</v>
      </c>
      <c r="K361" s="10">
        <v>118789.12</v>
      </c>
      <c r="L361" s="10">
        <v>894.52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118789.12</v>
      </c>
      <c r="T361" s="10">
        <v>108412.13</v>
      </c>
      <c r="U361" s="10">
        <v>386.8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108798.93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74355.03</v>
      </c>
      <c r="AW361" s="10">
        <v>108798.93</v>
      </c>
      <c r="AX361" s="11">
        <v>43</v>
      </c>
      <c r="AY361" s="11">
        <v>300</v>
      </c>
      <c r="AZ361" s="10">
        <v>498771.86200000002</v>
      </c>
      <c r="BA361" s="10">
        <v>138420</v>
      </c>
      <c r="BB361" s="12">
        <v>90</v>
      </c>
      <c r="BC361" s="12">
        <v>77.236098829648896</v>
      </c>
      <c r="BD361" s="12">
        <v>10.24</v>
      </c>
      <c r="BE361" s="12"/>
      <c r="BF361" s="8" t="s">
        <v>75</v>
      </c>
      <c r="BG361" s="5"/>
      <c r="BH361" s="8" t="s">
        <v>85</v>
      </c>
      <c r="BI361" s="8" t="s">
        <v>86</v>
      </c>
      <c r="BJ361" s="8" t="s">
        <v>87</v>
      </c>
      <c r="BK361" s="8" t="s">
        <v>83</v>
      </c>
      <c r="BL361" s="6" t="s">
        <v>80</v>
      </c>
      <c r="BM361" s="12">
        <v>924519.44685056002</v>
      </c>
      <c r="BN361" s="6" t="s">
        <v>81</v>
      </c>
      <c r="BO361" s="12"/>
      <c r="BP361" s="13">
        <v>37659</v>
      </c>
      <c r="BQ361" s="13">
        <v>46790</v>
      </c>
      <c r="BR361" s="12">
        <v>68729.789999999994</v>
      </c>
      <c r="BS361" s="12">
        <v>261</v>
      </c>
      <c r="BT361" s="12">
        <v>45.42</v>
      </c>
    </row>
    <row r="362" spans="1:72" s="1" customFormat="1" ht="18.2" customHeight="1" x14ac:dyDescent="0.15">
      <c r="A362" s="14">
        <v>360</v>
      </c>
      <c r="B362" s="15" t="s">
        <v>72</v>
      </c>
      <c r="C362" s="15" t="s">
        <v>73</v>
      </c>
      <c r="D362" s="16">
        <v>45047</v>
      </c>
      <c r="E362" s="17" t="s">
        <v>632</v>
      </c>
      <c r="F362" s="18">
        <v>135</v>
      </c>
      <c r="G362" s="18">
        <v>134</v>
      </c>
      <c r="H362" s="19">
        <v>49020.24</v>
      </c>
      <c r="I362" s="19">
        <v>23206.03</v>
      </c>
      <c r="J362" s="19">
        <v>0</v>
      </c>
      <c r="K362" s="19">
        <v>72226.27</v>
      </c>
      <c r="L362" s="19">
        <v>288.31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72226.27</v>
      </c>
      <c r="T362" s="19">
        <v>71415.48</v>
      </c>
      <c r="U362" s="19">
        <v>412.59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71828.070000000007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9">
        <v>0</v>
      </c>
      <c r="AU362" s="19">
        <f t="shared" si="5"/>
        <v>0</v>
      </c>
      <c r="AV362" s="19">
        <v>23494.34</v>
      </c>
      <c r="AW362" s="19">
        <v>71828.070000000007</v>
      </c>
      <c r="AX362" s="20">
        <v>106</v>
      </c>
      <c r="AY362" s="20">
        <v>360</v>
      </c>
      <c r="AZ362" s="19">
        <v>271709.50400000002</v>
      </c>
      <c r="BA362" s="19">
        <v>79200</v>
      </c>
      <c r="BB362" s="21">
        <v>90</v>
      </c>
      <c r="BC362" s="21">
        <v>82.075306818181801</v>
      </c>
      <c r="BD362" s="21">
        <v>10.1</v>
      </c>
      <c r="BE362" s="21"/>
      <c r="BF362" s="17" t="s">
        <v>75</v>
      </c>
      <c r="BG362" s="14"/>
      <c r="BH362" s="17" t="s">
        <v>255</v>
      </c>
      <c r="BI362" s="17" t="s">
        <v>619</v>
      </c>
      <c r="BJ362" s="17" t="s">
        <v>620</v>
      </c>
      <c r="BK362" s="17" t="s">
        <v>83</v>
      </c>
      <c r="BL362" s="15" t="s">
        <v>80</v>
      </c>
      <c r="BM362" s="21">
        <v>562127.16441100999</v>
      </c>
      <c r="BN362" s="15" t="s">
        <v>81</v>
      </c>
      <c r="BO362" s="21"/>
      <c r="BP362" s="22">
        <v>37306</v>
      </c>
      <c r="BQ362" s="22">
        <v>48263</v>
      </c>
      <c r="BR362" s="21">
        <v>40565.1</v>
      </c>
      <c r="BS362" s="21">
        <v>105.68</v>
      </c>
      <c r="BT362" s="21">
        <v>69.89</v>
      </c>
    </row>
    <row r="363" spans="1:72" s="1" customFormat="1" ht="18.2" customHeight="1" x14ac:dyDescent="0.15">
      <c r="A363" s="5">
        <v>361</v>
      </c>
      <c r="B363" s="6" t="s">
        <v>72</v>
      </c>
      <c r="C363" s="6" t="s">
        <v>73</v>
      </c>
      <c r="D363" s="7">
        <v>45047</v>
      </c>
      <c r="E363" s="8" t="s">
        <v>633</v>
      </c>
      <c r="F363" s="9">
        <v>173</v>
      </c>
      <c r="G363" s="9">
        <v>172</v>
      </c>
      <c r="H363" s="10">
        <v>52662.39</v>
      </c>
      <c r="I363" s="10">
        <v>63657.04</v>
      </c>
      <c r="J363" s="10">
        <v>0</v>
      </c>
      <c r="K363" s="10">
        <v>116319.43</v>
      </c>
      <c r="L363" s="10">
        <v>705.61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116319.43</v>
      </c>
      <c r="T363" s="10">
        <v>135145.37</v>
      </c>
      <c r="U363" s="10">
        <v>449.39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135594.76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v>0</v>
      </c>
      <c r="AU363" s="10">
        <f t="shared" si="5"/>
        <v>0</v>
      </c>
      <c r="AV363" s="10">
        <v>64362.65</v>
      </c>
      <c r="AW363" s="10">
        <v>135594.76</v>
      </c>
      <c r="AX363" s="11">
        <v>58</v>
      </c>
      <c r="AY363" s="11">
        <v>300</v>
      </c>
      <c r="AZ363" s="10">
        <v>450000.299</v>
      </c>
      <c r="BA363" s="10">
        <v>124773.64</v>
      </c>
      <c r="BB363" s="12">
        <v>90</v>
      </c>
      <c r="BC363" s="12">
        <v>83.901925919609297</v>
      </c>
      <c r="BD363" s="12">
        <v>10.24</v>
      </c>
      <c r="BE363" s="12"/>
      <c r="BF363" s="8" t="s">
        <v>75</v>
      </c>
      <c r="BG363" s="5"/>
      <c r="BH363" s="8" t="s">
        <v>76</v>
      </c>
      <c r="BI363" s="8" t="s">
        <v>77</v>
      </c>
      <c r="BJ363" s="8" t="s">
        <v>634</v>
      </c>
      <c r="BK363" s="8" t="s">
        <v>83</v>
      </c>
      <c r="BL363" s="6" t="s">
        <v>80</v>
      </c>
      <c r="BM363" s="12">
        <v>905298.18792808999</v>
      </c>
      <c r="BN363" s="6" t="s">
        <v>81</v>
      </c>
      <c r="BO363" s="12"/>
      <c r="BP363" s="13">
        <v>37673</v>
      </c>
      <c r="BQ363" s="13">
        <v>46804</v>
      </c>
      <c r="BR363" s="12">
        <v>51111</v>
      </c>
      <c r="BS363" s="12">
        <v>107.32</v>
      </c>
      <c r="BT363" s="12">
        <v>45.38</v>
      </c>
    </row>
    <row r="364" spans="1:72" s="1" customFormat="1" ht="18.2" customHeight="1" x14ac:dyDescent="0.15">
      <c r="A364" s="14">
        <v>362</v>
      </c>
      <c r="B364" s="15" t="s">
        <v>72</v>
      </c>
      <c r="C364" s="15" t="s">
        <v>73</v>
      </c>
      <c r="D364" s="16">
        <v>45047</v>
      </c>
      <c r="E364" s="17" t="s">
        <v>635</v>
      </c>
      <c r="F364" s="18">
        <v>12</v>
      </c>
      <c r="G364" s="18">
        <v>11</v>
      </c>
      <c r="H364" s="19">
        <v>28052.48</v>
      </c>
      <c r="I364" s="19">
        <v>4072.65</v>
      </c>
      <c r="J364" s="19">
        <v>0</v>
      </c>
      <c r="K364" s="19">
        <v>32125.13</v>
      </c>
      <c r="L364" s="19">
        <v>377.95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32125.13</v>
      </c>
      <c r="T364" s="19">
        <v>2838.43</v>
      </c>
      <c r="U364" s="19">
        <v>239.38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3077.81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</v>
      </c>
      <c r="AT364" s="19">
        <v>0</v>
      </c>
      <c r="AU364" s="19">
        <f t="shared" si="5"/>
        <v>0</v>
      </c>
      <c r="AV364" s="19">
        <v>4450.6000000000004</v>
      </c>
      <c r="AW364" s="19">
        <v>3077.81</v>
      </c>
      <c r="AX364" s="20">
        <v>58</v>
      </c>
      <c r="AY364" s="20">
        <v>300</v>
      </c>
      <c r="AZ364" s="19">
        <v>240493.77299999999</v>
      </c>
      <c r="BA364" s="19">
        <v>66690</v>
      </c>
      <c r="BB364" s="21">
        <v>90</v>
      </c>
      <c r="BC364" s="21">
        <v>43.353751686909597</v>
      </c>
      <c r="BD364" s="21">
        <v>10.24</v>
      </c>
      <c r="BE364" s="21"/>
      <c r="BF364" s="17" t="s">
        <v>75</v>
      </c>
      <c r="BG364" s="14"/>
      <c r="BH364" s="17" t="s">
        <v>339</v>
      </c>
      <c r="BI364" s="17" t="s">
        <v>390</v>
      </c>
      <c r="BJ364" s="17" t="s">
        <v>340</v>
      </c>
      <c r="BK364" s="17" t="s">
        <v>83</v>
      </c>
      <c r="BL364" s="15" t="s">
        <v>80</v>
      </c>
      <c r="BM364" s="21">
        <v>250025.48564719001</v>
      </c>
      <c r="BN364" s="15" t="s">
        <v>81</v>
      </c>
      <c r="BO364" s="21"/>
      <c r="BP364" s="22">
        <v>37669</v>
      </c>
      <c r="BQ364" s="22">
        <v>46800</v>
      </c>
      <c r="BR364" s="21">
        <v>2373.9899999999998</v>
      </c>
      <c r="BS364" s="21">
        <v>57.36</v>
      </c>
      <c r="BT364" s="21">
        <v>45.38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45047</v>
      </c>
      <c r="E365" s="8" t="s">
        <v>636</v>
      </c>
      <c r="F365" s="9">
        <v>0</v>
      </c>
      <c r="G365" s="9">
        <v>0</v>
      </c>
      <c r="H365" s="10">
        <v>38894.93</v>
      </c>
      <c r="I365" s="10">
        <v>0</v>
      </c>
      <c r="J365" s="10">
        <v>0</v>
      </c>
      <c r="K365" s="10">
        <v>38894.93</v>
      </c>
      <c r="L365" s="10">
        <v>234.63</v>
      </c>
      <c r="M365" s="10">
        <v>0</v>
      </c>
      <c r="N365" s="10">
        <v>0</v>
      </c>
      <c r="O365" s="10">
        <v>0</v>
      </c>
      <c r="P365" s="10">
        <v>234.63</v>
      </c>
      <c r="Q365" s="10">
        <v>0</v>
      </c>
      <c r="R365" s="10">
        <v>0</v>
      </c>
      <c r="S365" s="10">
        <v>38660.300000000003</v>
      </c>
      <c r="T365" s="10">
        <v>0</v>
      </c>
      <c r="U365" s="10">
        <v>311.16000000000003</v>
      </c>
      <c r="V365" s="10">
        <v>0</v>
      </c>
      <c r="W365" s="10">
        <v>0</v>
      </c>
      <c r="X365" s="10">
        <v>311.16000000000003</v>
      </c>
      <c r="Y365" s="10">
        <v>0</v>
      </c>
      <c r="Z365" s="10">
        <v>0</v>
      </c>
      <c r="AA365" s="10">
        <v>0</v>
      </c>
      <c r="AB365" s="10">
        <v>84.9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73.790000000000006</v>
      </c>
      <c r="AI365" s="10">
        <v>40.35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0.11799999999999999</v>
      </c>
      <c r="AR365" s="10">
        <v>0</v>
      </c>
      <c r="AS365" s="10">
        <v>0</v>
      </c>
      <c r="AT365" s="10">
        <v>0</v>
      </c>
      <c r="AU365" s="10">
        <f t="shared" si="5"/>
        <v>744.94799999999998</v>
      </c>
      <c r="AV365" s="10">
        <v>0</v>
      </c>
      <c r="AW365" s="10">
        <v>0</v>
      </c>
      <c r="AX365" s="11">
        <v>108</v>
      </c>
      <c r="AY365" s="11">
        <v>360</v>
      </c>
      <c r="AZ365" s="10">
        <v>221566.41649999999</v>
      </c>
      <c r="BA365" s="10">
        <v>64350</v>
      </c>
      <c r="BB365" s="12">
        <v>90</v>
      </c>
      <c r="BC365" s="12">
        <v>54.070349650349698</v>
      </c>
      <c r="BD365" s="12">
        <v>9.6</v>
      </c>
      <c r="BE365" s="12"/>
      <c r="BF365" s="8" t="s">
        <v>75</v>
      </c>
      <c r="BG365" s="5"/>
      <c r="BH365" s="8" t="s">
        <v>216</v>
      </c>
      <c r="BI365" s="8" t="s">
        <v>217</v>
      </c>
      <c r="BJ365" s="8" t="s">
        <v>637</v>
      </c>
      <c r="BK365" s="8" t="s">
        <v>79</v>
      </c>
      <c r="BL365" s="6" t="s">
        <v>80</v>
      </c>
      <c r="BM365" s="12">
        <v>300887.81843889999</v>
      </c>
      <c r="BN365" s="6" t="s">
        <v>81</v>
      </c>
      <c r="BO365" s="12"/>
      <c r="BP365" s="13">
        <v>37362</v>
      </c>
      <c r="BQ365" s="13">
        <v>48320</v>
      </c>
      <c r="BR365" s="12">
        <v>0</v>
      </c>
      <c r="BS365" s="12">
        <v>84.9</v>
      </c>
      <c r="BT365" s="12">
        <v>0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45047</v>
      </c>
      <c r="E366" s="17" t="s">
        <v>638</v>
      </c>
      <c r="F366" s="18">
        <v>131</v>
      </c>
      <c r="G366" s="18">
        <v>130</v>
      </c>
      <c r="H366" s="19">
        <v>52224.76</v>
      </c>
      <c r="I366" s="19">
        <v>27491.51</v>
      </c>
      <c r="J366" s="19">
        <v>0</v>
      </c>
      <c r="K366" s="19">
        <v>79716.27</v>
      </c>
      <c r="L366" s="19">
        <v>348.75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79716.27</v>
      </c>
      <c r="T366" s="19">
        <v>76346.960000000006</v>
      </c>
      <c r="U366" s="19">
        <v>443.91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76790.87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9">
        <f t="shared" si="5"/>
        <v>0</v>
      </c>
      <c r="AV366" s="19">
        <v>27840.26</v>
      </c>
      <c r="AW366" s="19">
        <v>76790.87</v>
      </c>
      <c r="AX366" s="20">
        <v>97</v>
      </c>
      <c r="AY366" s="20">
        <v>360</v>
      </c>
      <c r="AZ366" s="19">
        <v>311416.47899999999</v>
      </c>
      <c r="BA366" s="19">
        <v>88825</v>
      </c>
      <c r="BB366" s="21">
        <v>85</v>
      </c>
      <c r="BC366" s="21">
        <v>76.283511961722496</v>
      </c>
      <c r="BD366" s="21">
        <v>10.199999999999999</v>
      </c>
      <c r="BE366" s="21"/>
      <c r="BF366" s="17" t="s">
        <v>75</v>
      </c>
      <c r="BG366" s="14"/>
      <c r="BH366" s="17" t="s">
        <v>142</v>
      </c>
      <c r="BI366" s="17" t="s">
        <v>350</v>
      </c>
      <c r="BJ366" s="17" t="s">
        <v>425</v>
      </c>
      <c r="BK366" s="17" t="s">
        <v>83</v>
      </c>
      <c r="BL366" s="15" t="s">
        <v>80</v>
      </c>
      <c r="BM366" s="21">
        <v>620420.80828101002</v>
      </c>
      <c r="BN366" s="15" t="s">
        <v>81</v>
      </c>
      <c r="BO366" s="21"/>
      <c r="BP366" s="22">
        <v>37040</v>
      </c>
      <c r="BQ366" s="22">
        <v>47997</v>
      </c>
      <c r="BR366" s="21">
        <v>41178.47</v>
      </c>
      <c r="BS366" s="21">
        <v>124.85</v>
      </c>
      <c r="BT366" s="21">
        <v>45.69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45047</v>
      </c>
      <c r="E367" s="8" t="s">
        <v>639</v>
      </c>
      <c r="F367" s="9">
        <v>152</v>
      </c>
      <c r="G367" s="9">
        <v>151</v>
      </c>
      <c r="H367" s="10">
        <v>52571.86</v>
      </c>
      <c r="I367" s="10">
        <v>29444.799999999999</v>
      </c>
      <c r="J367" s="10">
        <v>0</v>
      </c>
      <c r="K367" s="10">
        <v>82016.66</v>
      </c>
      <c r="L367" s="10">
        <v>345.8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82016.66</v>
      </c>
      <c r="T367" s="10">
        <v>91039.53</v>
      </c>
      <c r="U367" s="10">
        <v>446.86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91486.39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  <c r="AU367" s="10">
        <f t="shared" si="5"/>
        <v>0</v>
      </c>
      <c r="AV367" s="10">
        <v>29790.6</v>
      </c>
      <c r="AW367" s="10">
        <v>91486.39</v>
      </c>
      <c r="AX367" s="11">
        <v>99</v>
      </c>
      <c r="AY367" s="11">
        <v>360</v>
      </c>
      <c r="AZ367" s="10">
        <v>311701.86849999998</v>
      </c>
      <c r="BA367" s="10">
        <v>88825</v>
      </c>
      <c r="BB367" s="12">
        <v>85</v>
      </c>
      <c r="BC367" s="12">
        <v>78.484842105263198</v>
      </c>
      <c r="BD367" s="12">
        <v>10.199999999999999</v>
      </c>
      <c r="BE367" s="12"/>
      <c r="BF367" s="8" t="s">
        <v>75</v>
      </c>
      <c r="BG367" s="5"/>
      <c r="BH367" s="8" t="s">
        <v>142</v>
      </c>
      <c r="BI367" s="8" t="s">
        <v>350</v>
      </c>
      <c r="BJ367" s="8" t="s">
        <v>425</v>
      </c>
      <c r="BK367" s="8" t="s">
        <v>83</v>
      </c>
      <c r="BL367" s="6" t="s">
        <v>80</v>
      </c>
      <c r="BM367" s="12">
        <v>638324.42849758</v>
      </c>
      <c r="BN367" s="6" t="s">
        <v>81</v>
      </c>
      <c r="BO367" s="12"/>
      <c r="BP367" s="13">
        <v>37057</v>
      </c>
      <c r="BQ367" s="13">
        <v>48014</v>
      </c>
      <c r="BR367" s="12">
        <v>47483.71</v>
      </c>
      <c r="BS367" s="12">
        <v>124.83</v>
      </c>
      <c r="BT367" s="12">
        <v>45.65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45047</v>
      </c>
      <c r="E368" s="17" t="s">
        <v>640</v>
      </c>
      <c r="F368" s="18">
        <v>0</v>
      </c>
      <c r="G368" s="18">
        <v>2</v>
      </c>
      <c r="H368" s="19">
        <v>59749.55</v>
      </c>
      <c r="I368" s="19">
        <v>977.6</v>
      </c>
      <c r="J368" s="19">
        <v>0</v>
      </c>
      <c r="K368" s="19">
        <v>60727.15</v>
      </c>
      <c r="L368" s="19">
        <v>331.42</v>
      </c>
      <c r="M368" s="19">
        <v>0</v>
      </c>
      <c r="N368" s="19">
        <v>0</v>
      </c>
      <c r="O368" s="19">
        <v>977.6</v>
      </c>
      <c r="P368" s="19">
        <v>331.42</v>
      </c>
      <c r="Q368" s="19">
        <v>0</v>
      </c>
      <c r="R368" s="19">
        <v>0</v>
      </c>
      <c r="S368" s="19">
        <v>59418.13</v>
      </c>
      <c r="T368" s="19">
        <v>1267.97</v>
      </c>
      <c r="U368" s="19">
        <v>507.87</v>
      </c>
      <c r="V368" s="19">
        <v>0</v>
      </c>
      <c r="W368" s="19">
        <v>1267.97</v>
      </c>
      <c r="X368" s="19">
        <v>507.87</v>
      </c>
      <c r="Y368" s="19">
        <v>0</v>
      </c>
      <c r="Z368" s="19">
        <v>0</v>
      </c>
      <c r="AA368" s="19">
        <v>0</v>
      </c>
      <c r="AB368" s="19">
        <v>124.59</v>
      </c>
      <c r="AC368" s="19">
        <v>0</v>
      </c>
      <c r="AD368" s="19">
        <v>0</v>
      </c>
      <c r="AE368" s="19">
        <v>0</v>
      </c>
      <c r="AF368" s="19">
        <v>45.49</v>
      </c>
      <c r="AG368" s="19">
        <v>0</v>
      </c>
      <c r="AH368" s="19">
        <v>112.12</v>
      </c>
      <c r="AI368" s="19">
        <v>55.68</v>
      </c>
      <c r="AJ368" s="19">
        <v>249.18</v>
      </c>
      <c r="AK368" s="19">
        <v>0</v>
      </c>
      <c r="AL368" s="19">
        <v>0</v>
      </c>
      <c r="AM368" s="19">
        <v>103.98</v>
      </c>
      <c r="AN368" s="19">
        <v>0</v>
      </c>
      <c r="AO368" s="19">
        <v>224.24</v>
      </c>
      <c r="AP368" s="19">
        <v>111.36</v>
      </c>
      <c r="AQ368" s="19">
        <v>2014.9110000000001</v>
      </c>
      <c r="AR368" s="19">
        <v>0</v>
      </c>
      <c r="AS368" s="19">
        <v>0</v>
      </c>
      <c r="AT368" s="19">
        <v>0</v>
      </c>
      <c r="AU368" s="19">
        <f t="shared" si="5"/>
        <v>6126.411000000001</v>
      </c>
      <c r="AV368" s="19">
        <v>0</v>
      </c>
      <c r="AW368" s="19">
        <v>0</v>
      </c>
      <c r="AX368" s="20">
        <v>110</v>
      </c>
      <c r="AY368" s="20">
        <v>360</v>
      </c>
      <c r="AZ368" s="19">
        <v>326729.07299999997</v>
      </c>
      <c r="BA368" s="19">
        <v>94050</v>
      </c>
      <c r="BB368" s="21">
        <v>90</v>
      </c>
      <c r="BC368" s="21">
        <v>56.859454545454497</v>
      </c>
      <c r="BD368" s="21">
        <v>10.199999999999999</v>
      </c>
      <c r="BE368" s="21"/>
      <c r="BF368" s="17" t="s">
        <v>75</v>
      </c>
      <c r="BG368" s="14"/>
      <c r="BH368" s="17" t="s">
        <v>325</v>
      </c>
      <c r="BI368" s="17" t="s">
        <v>529</v>
      </c>
      <c r="BJ368" s="17" t="s">
        <v>543</v>
      </c>
      <c r="BK368" s="17" t="s">
        <v>79</v>
      </c>
      <c r="BL368" s="15" t="s">
        <v>80</v>
      </c>
      <c r="BM368" s="21">
        <v>462443.16550618998</v>
      </c>
      <c r="BN368" s="15" t="s">
        <v>81</v>
      </c>
      <c r="BO368" s="21"/>
      <c r="BP368" s="22">
        <v>37434</v>
      </c>
      <c r="BQ368" s="22">
        <v>48392</v>
      </c>
      <c r="BR368" s="21">
        <v>0</v>
      </c>
      <c r="BS368" s="21">
        <v>124.59</v>
      </c>
      <c r="BT368" s="21">
        <v>13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45047</v>
      </c>
      <c r="E369" s="8" t="s">
        <v>641</v>
      </c>
      <c r="F369" s="9">
        <v>0</v>
      </c>
      <c r="G369" s="9">
        <v>0</v>
      </c>
      <c r="H369" s="10">
        <v>59220.82</v>
      </c>
      <c r="I369" s="10">
        <v>0</v>
      </c>
      <c r="J369" s="10">
        <v>0</v>
      </c>
      <c r="K369" s="10">
        <v>59220.82</v>
      </c>
      <c r="L369" s="10">
        <v>335.96</v>
      </c>
      <c r="M369" s="10">
        <v>0</v>
      </c>
      <c r="N369" s="10">
        <v>0</v>
      </c>
      <c r="O369" s="10">
        <v>0</v>
      </c>
      <c r="P369" s="10">
        <v>0</v>
      </c>
      <c r="Q369" s="10">
        <v>5.48</v>
      </c>
      <c r="R369" s="10">
        <v>0</v>
      </c>
      <c r="S369" s="10">
        <v>59215.34</v>
      </c>
      <c r="T369" s="10">
        <v>0</v>
      </c>
      <c r="U369" s="10">
        <v>503.33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503.33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5.4748489999999999</v>
      </c>
      <c r="AT369" s="10">
        <v>0</v>
      </c>
      <c r="AU369" s="10">
        <f t="shared" si="5"/>
        <v>5.1510000000005718E-3</v>
      </c>
      <c r="AV369" s="10">
        <v>335.96</v>
      </c>
      <c r="AW369" s="10">
        <v>503.33</v>
      </c>
      <c r="AX369" s="11">
        <v>110</v>
      </c>
      <c r="AY369" s="11">
        <v>360</v>
      </c>
      <c r="AZ369" s="10">
        <v>326729.07299999997</v>
      </c>
      <c r="BA369" s="10">
        <v>94050</v>
      </c>
      <c r="BB369" s="12">
        <v>90</v>
      </c>
      <c r="BC369" s="12">
        <v>56.665397129186601</v>
      </c>
      <c r="BD369" s="12">
        <v>10.199999999999999</v>
      </c>
      <c r="BE369" s="12"/>
      <c r="BF369" s="8" t="s">
        <v>75</v>
      </c>
      <c r="BG369" s="5"/>
      <c r="BH369" s="8" t="s">
        <v>325</v>
      </c>
      <c r="BI369" s="8" t="s">
        <v>529</v>
      </c>
      <c r="BJ369" s="8" t="s">
        <v>543</v>
      </c>
      <c r="BK369" s="8" t="s">
        <v>79</v>
      </c>
      <c r="BL369" s="6" t="s">
        <v>80</v>
      </c>
      <c r="BM369" s="12">
        <v>460864.87871841999</v>
      </c>
      <c r="BN369" s="6" t="s">
        <v>81</v>
      </c>
      <c r="BO369" s="12"/>
      <c r="BP369" s="13">
        <v>37434</v>
      </c>
      <c r="BQ369" s="13">
        <v>48392</v>
      </c>
      <c r="BR369" s="12">
        <v>292.39</v>
      </c>
      <c r="BS369" s="12">
        <v>124.59</v>
      </c>
      <c r="BT369" s="12">
        <v>0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45047</v>
      </c>
      <c r="E370" s="17" t="s">
        <v>642</v>
      </c>
      <c r="F370" s="18">
        <v>0</v>
      </c>
      <c r="G370" s="18">
        <v>0</v>
      </c>
      <c r="H370" s="19">
        <v>31345.200000000001</v>
      </c>
      <c r="I370" s="19">
        <v>0</v>
      </c>
      <c r="J370" s="19">
        <v>0</v>
      </c>
      <c r="K370" s="19">
        <v>31345.200000000001</v>
      </c>
      <c r="L370" s="19">
        <v>419.83</v>
      </c>
      <c r="M370" s="19">
        <v>0</v>
      </c>
      <c r="N370" s="19">
        <v>0</v>
      </c>
      <c r="O370" s="19">
        <v>0</v>
      </c>
      <c r="P370" s="19">
        <v>419.83</v>
      </c>
      <c r="Q370" s="19">
        <v>0</v>
      </c>
      <c r="R370" s="19">
        <v>0</v>
      </c>
      <c r="S370" s="19">
        <v>30925.37</v>
      </c>
      <c r="T370" s="19">
        <v>0</v>
      </c>
      <c r="U370" s="19">
        <v>267.48</v>
      </c>
      <c r="V370" s="19">
        <v>0</v>
      </c>
      <c r="W370" s="19">
        <v>0</v>
      </c>
      <c r="X370" s="19">
        <v>267.48</v>
      </c>
      <c r="Y370" s="19">
        <v>0</v>
      </c>
      <c r="Z370" s="19">
        <v>0</v>
      </c>
      <c r="AA370" s="19">
        <v>0</v>
      </c>
      <c r="AB370" s="19">
        <v>63.87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40.65</v>
      </c>
      <c r="AI370" s="19">
        <v>62.07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1.4134000000000001E-2</v>
      </c>
      <c r="AT370" s="19">
        <v>0</v>
      </c>
      <c r="AU370" s="19">
        <f t="shared" si="5"/>
        <v>853.88586600000008</v>
      </c>
      <c r="AV370" s="19">
        <v>0</v>
      </c>
      <c r="AW370" s="19">
        <v>0</v>
      </c>
      <c r="AX370" s="20">
        <v>59</v>
      </c>
      <c r="AY370" s="20">
        <v>300</v>
      </c>
      <c r="AZ370" s="19">
        <v>267813.97499999998</v>
      </c>
      <c r="BA370" s="19">
        <v>74250</v>
      </c>
      <c r="BB370" s="21">
        <v>90</v>
      </c>
      <c r="BC370" s="21">
        <v>37.485296969697004</v>
      </c>
      <c r="BD370" s="21">
        <v>10.24</v>
      </c>
      <c r="BE370" s="21"/>
      <c r="BF370" s="17" t="s">
        <v>75</v>
      </c>
      <c r="BG370" s="14"/>
      <c r="BH370" s="17" t="s">
        <v>255</v>
      </c>
      <c r="BI370" s="17" t="s">
        <v>461</v>
      </c>
      <c r="BJ370" s="17" t="s">
        <v>462</v>
      </c>
      <c r="BK370" s="17" t="s">
        <v>79</v>
      </c>
      <c r="BL370" s="15" t="s">
        <v>80</v>
      </c>
      <c r="BM370" s="21">
        <v>240687.91793431001</v>
      </c>
      <c r="BN370" s="15" t="s">
        <v>81</v>
      </c>
      <c r="BO370" s="21"/>
      <c r="BP370" s="22">
        <v>37677</v>
      </c>
      <c r="BQ370" s="22">
        <v>46808</v>
      </c>
      <c r="BR370" s="21">
        <v>0</v>
      </c>
      <c r="BS370" s="21">
        <v>63.87</v>
      </c>
      <c r="BT370" s="21">
        <v>0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45047</v>
      </c>
      <c r="E371" s="8" t="s">
        <v>643</v>
      </c>
      <c r="F371" s="9">
        <v>0</v>
      </c>
      <c r="G371" s="9">
        <v>0</v>
      </c>
      <c r="H371" s="10">
        <v>56587.360000000001</v>
      </c>
      <c r="I371" s="10">
        <v>0</v>
      </c>
      <c r="J371" s="10">
        <v>0</v>
      </c>
      <c r="K371" s="10">
        <v>56587.360000000001</v>
      </c>
      <c r="L371" s="10">
        <v>358.3</v>
      </c>
      <c r="M371" s="10">
        <v>0</v>
      </c>
      <c r="N371" s="10">
        <v>0</v>
      </c>
      <c r="O371" s="10">
        <v>0</v>
      </c>
      <c r="P371" s="10">
        <v>358.3</v>
      </c>
      <c r="Q371" s="10">
        <v>0</v>
      </c>
      <c r="R371" s="10">
        <v>0</v>
      </c>
      <c r="S371" s="10">
        <v>56229.06</v>
      </c>
      <c r="T371" s="10">
        <v>0</v>
      </c>
      <c r="U371" s="10">
        <v>480.99</v>
      </c>
      <c r="V371" s="10">
        <v>0</v>
      </c>
      <c r="W371" s="10">
        <v>0</v>
      </c>
      <c r="X371" s="10">
        <v>480.99</v>
      </c>
      <c r="Y371" s="10">
        <v>0</v>
      </c>
      <c r="Z371" s="10">
        <v>0</v>
      </c>
      <c r="AA371" s="10">
        <v>0</v>
      </c>
      <c r="AB371" s="10">
        <v>121.35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112.12</v>
      </c>
      <c r="AI371" s="10">
        <v>58.89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5.1390000000000003E-3</v>
      </c>
      <c r="AT371" s="10">
        <v>0</v>
      </c>
      <c r="AU371" s="10">
        <f t="shared" si="5"/>
        <v>1131.644861</v>
      </c>
      <c r="AV371" s="10">
        <v>0</v>
      </c>
      <c r="AW371" s="10">
        <v>0</v>
      </c>
      <c r="AX371" s="11">
        <v>109</v>
      </c>
      <c r="AY371" s="11">
        <v>360</v>
      </c>
      <c r="AZ371" s="10">
        <v>326048.0465</v>
      </c>
      <c r="BA371" s="10">
        <v>94050</v>
      </c>
      <c r="BB371" s="12">
        <v>90</v>
      </c>
      <c r="BC371" s="12">
        <v>53.8077129186603</v>
      </c>
      <c r="BD371" s="12">
        <v>10.199999999999999</v>
      </c>
      <c r="BE371" s="12"/>
      <c r="BF371" s="8" t="s">
        <v>75</v>
      </c>
      <c r="BG371" s="5"/>
      <c r="BH371" s="8" t="s">
        <v>325</v>
      </c>
      <c r="BI371" s="8" t="s">
        <v>529</v>
      </c>
      <c r="BJ371" s="8" t="s">
        <v>557</v>
      </c>
      <c r="BK371" s="8" t="s">
        <v>79</v>
      </c>
      <c r="BL371" s="6" t="s">
        <v>80</v>
      </c>
      <c r="BM371" s="12">
        <v>437623.07059878</v>
      </c>
      <c r="BN371" s="6" t="s">
        <v>81</v>
      </c>
      <c r="BO371" s="12"/>
      <c r="BP371" s="13">
        <v>37385</v>
      </c>
      <c r="BQ371" s="13">
        <v>48343</v>
      </c>
      <c r="BR371" s="12">
        <v>0</v>
      </c>
      <c r="BS371" s="12">
        <v>121.35</v>
      </c>
      <c r="BT371" s="12">
        <v>0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45047</v>
      </c>
      <c r="E372" s="17" t="s">
        <v>644</v>
      </c>
      <c r="F372" s="18">
        <v>61</v>
      </c>
      <c r="G372" s="18">
        <v>61</v>
      </c>
      <c r="H372" s="19">
        <v>0</v>
      </c>
      <c r="I372" s="19">
        <v>30441.38</v>
      </c>
      <c r="J372" s="19">
        <v>0</v>
      </c>
      <c r="K372" s="19">
        <v>30441.38</v>
      </c>
      <c r="L372" s="19">
        <v>0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30441.38</v>
      </c>
      <c r="T372" s="19">
        <v>8755.5400000000009</v>
      </c>
      <c r="U372" s="19">
        <v>0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8755.5400000000009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9">
        <v>0</v>
      </c>
      <c r="AU372" s="19">
        <f t="shared" si="5"/>
        <v>0</v>
      </c>
      <c r="AV372" s="19">
        <v>30441.38</v>
      </c>
      <c r="AW372" s="19">
        <v>8755.5400000000009</v>
      </c>
      <c r="AX372" s="20">
        <v>0</v>
      </c>
      <c r="AY372" s="20">
        <v>300</v>
      </c>
      <c r="AZ372" s="19">
        <v>249807.1372</v>
      </c>
      <c r="BA372" s="19">
        <v>69257.7</v>
      </c>
      <c r="BB372" s="21">
        <v>90</v>
      </c>
      <c r="BC372" s="21">
        <v>39.558405780151503</v>
      </c>
      <c r="BD372" s="21">
        <v>10.24</v>
      </c>
      <c r="BE372" s="21"/>
      <c r="BF372" s="17" t="s">
        <v>75</v>
      </c>
      <c r="BG372" s="14"/>
      <c r="BH372" s="17" t="s">
        <v>91</v>
      </c>
      <c r="BI372" s="17" t="s">
        <v>128</v>
      </c>
      <c r="BJ372" s="17" t="s">
        <v>565</v>
      </c>
      <c r="BK372" s="17" t="s">
        <v>83</v>
      </c>
      <c r="BL372" s="15" t="s">
        <v>80</v>
      </c>
      <c r="BM372" s="21">
        <v>236921.09007094</v>
      </c>
      <c r="BN372" s="15" t="s">
        <v>81</v>
      </c>
      <c r="BO372" s="21"/>
      <c r="BP372" s="22">
        <v>37677</v>
      </c>
      <c r="BQ372" s="22">
        <v>46808</v>
      </c>
      <c r="BR372" s="21">
        <v>11828.2</v>
      </c>
      <c r="BS372" s="21">
        <v>0</v>
      </c>
      <c r="BT372" s="21">
        <v>48.92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45047</v>
      </c>
      <c r="E373" s="8" t="s">
        <v>645</v>
      </c>
      <c r="F373" s="9">
        <v>0</v>
      </c>
      <c r="G373" s="9">
        <v>1</v>
      </c>
      <c r="H373" s="10">
        <v>20580.63</v>
      </c>
      <c r="I373" s="10">
        <v>2186.5500000000002</v>
      </c>
      <c r="J373" s="10">
        <v>0</v>
      </c>
      <c r="K373" s="10">
        <v>22767.18</v>
      </c>
      <c r="L373" s="10">
        <v>1107.32</v>
      </c>
      <c r="M373" s="10">
        <v>0</v>
      </c>
      <c r="N373" s="10">
        <v>0</v>
      </c>
      <c r="O373" s="10">
        <v>2186.5500000000002</v>
      </c>
      <c r="P373" s="10">
        <v>1107.32</v>
      </c>
      <c r="Q373" s="10">
        <v>0</v>
      </c>
      <c r="R373" s="10">
        <v>0</v>
      </c>
      <c r="S373" s="10">
        <v>19473.310000000001</v>
      </c>
      <c r="T373" s="10">
        <v>380.01</v>
      </c>
      <c r="U373" s="10">
        <v>175.96</v>
      </c>
      <c r="V373" s="10">
        <v>0</v>
      </c>
      <c r="W373" s="10">
        <v>380.01</v>
      </c>
      <c r="X373" s="10">
        <v>175.96</v>
      </c>
      <c r="Y373" s="10">
        <v>0</v>
      </c>
      <c r="Z373" s="10">
        <v>0</v>
      </c>
      <c r="AA373" s="10">
        <v>0</v>
      </c>
      <c r="AB373" s="10">
        <v>117.11</v>
      </c>
      <c r="AC373" s="10">
        <v>0</v>
      </c>
      <c r="AD373" s="10">
        <v>0</v>
      </c>
      <c r="AE373" s="10">
        <v>0</v>
      </c>
      <c r="AF373" s="10">
        <v>45.32</v>
      </c>
      <c r="AG373" s="10">
        <v>0</v>
      </c>
      <c r="AH373" s="10">
        <v>75.790000000000006</v>
      </c>
      <c r="AI373" s="10">
        <v>115.66</v>
      </c>
      <c r="AJ373" s="10">
        <v>234.22</v>
      </c>
      <c r="AK373" s="10">
        <v>0</v>
      </c>
      <c r="AL373" s="10">
        <v>0</v>
      </c>
      <c r="AM373" s="10">
        <v>89.81</v>
      </c>
      <c r="AN373" s="10">
        <v>0</v>
      </c>
      <c r="AO373" s="10">
        <v>151.58000000000001</v>
      </c>
      <c r="AP373" s="10">
        <v>231.32</v>
      </c>
      <c r="AQ373" s="10">
        <v>0</v>
      </c>
      <c r="AR373" s="10">
        <v>0</v>
      </c>
      <c r="AS373" s="10">
        <v>2980.9107519999998</v>
      </c>
      <c r="AT373" s="10">
        <v>0</v>
      </c>
      <c r="AU373" s="10">
        <f t="shared" si="5"/>
        <v>1929.7392480000008</v>
      </c>
      <c r="AV373" s="10">
        <v>0</v>
      </c>
      <c r="AW373" s="10">
        <v>0</v>
      </c>
      <c r="AX373" s="11">
        <v>60</v>
      </c>
      <c r="AY373" s="11">
        <v>300</v>
      </c>
      <c r="AZ373" s="10">
        <v>499842.31</v>
      </c>
      <c r="BA373" s="10">
        <v>138420</v>
      </c>
      <c r="BB373" s="12">
        <v>90</v>
      </c>
      <c r="BC373" s="12">
        <v>12.661449934980499</v>
      </c>
      <c r="BD373" s="12">
        <v>10.26</v>
      </c>
      <c r="BE373" s="12"/>
      <c r="BF373" s="8" t="s">
        <v>75</v>
      </c>
      <c r="BG373" s="5"/>
      <c r="BH373" s="8" t="s">
        <v>85</v>
      </c>
      <c r="BI373" s="8" t="s">
        <v>86</v>
      </c>
      <c r="BJ373" s="8" t="s">
        <v>87</v>
      </c>
      <c r="BK373" s="8" t="s">
        <v>79</v>
      </c>
      <c r="BL373" s="6" t="s">
        <v>80</v>
      </c>
      <c r="BM373" s="12">
        <v>151558.10388653001</v>
      </c>
      <c r="BN373" s="6" t="s">
        <v>81</v>
      </c>
      <c r="BO373" s="12"/>
      <c r="BP373" s="13">
        <v>37687</v>
      </c>
      <c r="BQ373" s="13">
        <v>46819</v>
      </c>
      <c r="BR373" s="12">
        <v>0</v>
      </c>
      <c r="BS373" s="12">
        <v>117.11</v>
      </c>
      <c r="BT373" s="12">
        <v>0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45047</v>
      </c>
      <c r="E374" s="17" t="s">
        <v>646</v>
      </c>
      <c r="F374" s="18">
        <v>101</v>
      </c>
      <c r="G374" s="18">
        <v>100</v>
      </c>
      <c r="H374" s="19">
        <v>55722.41</v>
      </c>
      <c r="I374" s="19">
        <v>49259.87</v>
      </c>
      <c r="J374" s="19">
        <v>0</v>
      </c>
      <c r="K374" s="19">
        <v>104982.28</v>
      </c>
      <c r="L374" s="19">
        <v>730.2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104982.28</v>
      </c>
      <c r="T374" s="19">
        <v>72609.759999999995</v>
      </c>
      <c r="U374" s="19">
        <v>476.43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73086.19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9">
        <f t="shared" si="5"/>
        <v>0</v>
      </c>
      <c r="AV374" s="19">
        <v>49990.07</v>
      </c>
      <c r="AW374" s="19">
        <v>73086.19</v>
      </c>
      <c r="AX374" s="20">
        <v>59</v>
      </c>
      <c r="AY374" s="20">
        <v>300</v>
      </c>
      <c r="AZ374" s="19">
        <v>470349.44410000002</v>
      </c>
      <c r="BA374" s="19">
        <v>130151.7</v>
      </c>
      <c r="BB374" s="21">
        <v>90</v>
      </c>
      <c r="BC374" s="21">
        <v>72.595326837836197</v>
      </c>
      <c r="BD374" s="21">
        <v>10.26</v>
      </c>
      <c r="BE374" s="21"/>
      <c r="BF374" s="17" t="s">
        <v>75</v>
      </c>
      <c r="BG374" s="14"/>
      <c r="BH374" s="17" t="s">
        <v>115</v>
      </c>
      <c r="BI374" s="17" t="s">
        <v>116</v>
      </c>
      <c r="BJ374" s="17" t="s">
        <v>527</v>
      </c>
      <c r="BK374" s="17" t="s">
        <v>83</v>
      </c>
      <c r="BL374" s="15" t="s">
        <v>80</v>
      </c>
      <c r="BM374" s="21">
        <v>817062.70266764006</v>
      </c>
      <c r="BN374" s="15" t="s">
        <v>81</v>
      </c>
      <c r="BO374" s="21"/>
      <c r="BP374" s="22">
        <v>37693</v>
      </c>
      <c r="BQ374" s="22">
        <v>46825</v>
      </c>
      <c r="BR374" s="21">
        <v>32195.040000000001</v>
      </c>
      <c r="BS374" s="21">
        <v>110.1</v>
      </c>
      <c r="BT374" s="21">
        <v>45.29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45047</v>
      </c>
      <c r="E375" s="8" t="s">
        <v>647</v>
      </c>
      <c r="F375" s="9">
        <v>0</v>
      </c>
      <c r="G375" s="9">
        <v>0</v>
      </c>
      <c r="H375" s="10">
        <v>53035.360000000001</v>
      </c>
      <c r="I375" s="10">
        <v>0</v>
      </c>
      <c r="J375" s="10">
        <v>0</v>
      </c>
      <c r="K375" s="10">
        <v>53035.360000000001</v>
      </c>
      <c r="L375" s="10">
        <v>696.4</v>
      </c>
      <c r="M375" s="10">
        <v>0</v>
      </c>
      <c r="N375" s="10">
        <v>0</v>
      </c>
      <c r="O375" s="10">
        <v>0</v>
      </c>
      <c r="P375" s="10">
        <v>696.4</v>
      </c>
      <c r="Q375" s="10">
        <v>0</v>
      </c>
      <c r="R375" s="10">
        <v>0</v>
      </c>
      <c r="S375" s="10">
        <v>52338.96</v>
      </c>
      <c r="T375" s="10">
        <v>0</v>
      </c>
      <c r="U375" s="10">
        <v>453.45</v>
      </c>
      <c r="V375" s="10">
        <v>0</v>
      </c>
      <c r="W375" s="10">
        <v>0</v>
      </c>
      <c r="X375" s="10">
        <v>453.45</v>
      </c>
      <c r="Y375" s="10">
        <v>0</v>
      </c>
      <c r="Z375" s="10">
        <v>0</v>
      </c>
      <c r="AA375" s="10">
        <v>0</v>
      </c>
      <c r="AB375" s="10">
        <v>104.93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67.91</v>
      </c>
      <c r="AI375" s="10">
        <v>103.63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8.6999999999999994E-2</v>
      </c>
      <c r="AR375" s="10">
        <v>0</v>
      </c>
      <c r="AS375" s="10">
        <v>0</v>
      </c>
      <c r="AT375" s="10">
        <v>0</v>
      </c>
      <c r="AU375" s="10">
        <f t="shared" si="5"/>
        <v>1426.4070000000002</v>
      </c>
      <c r="AV375" s="10">
        <v>0</v>
      </c>
      <c r="AW375" s="10">
        <v>0</v>
      </c>
      <c r="AX375" s="11">
        <v>59</v>
      </c>
      <c r="AY375" s="11">
        <v>300</v>
      </c>
      <c r="AZ375" s="10">
        <v>448154.81520000001</v>
      </c>
      <c r="BA375" s="10">
        <v>124027.7</v>
      </c>
      <c r="BB375" s="12">
        <v>90</v>
      </c>
      <c r="BC375" s="12">
        <v>37.979470715009597</v>
      </c>
      <c r="BD375" s="12">
        <v>10.26</v>
      </c>
      <c r="BE375" s="12"/>
      <c r="BF375" s="8" t="s">
        <v>75</v>
      </c>
      <c r="BG375" s="5"/>
      <c r="BH375" s="8" t="s">
        <v>146</v>
      </c>
      <c r="BI375" s="8" t="s">
        <v>147</v>
      </c>
      <c r="BJ375" s="8" t="s">
        <v>316</v>
      </c>
      <c r="BK375" s="8" t="s">
        <v>79</v>
      </c>
      <c r="BL375" s="6" t="s">
        <v>80</v>
      </c>
      <c r="BM375" s="12">
        <v>407346.95524247998</v>
      </c>
      <c r="BN375" s="6" t="s">
        <v>81</v>
      </c>
      <c r="BO375" s="12"/>
      <c r="BP375" s="13">
        <v>37692</v>
      </c>
      <c r="BQ375" s="13">
        <v>46824</v>
      </c>
      <c r="BR375" s="12">
        <v>0</v>
      </c>
      <c r="BS375" s="12">
        <v>104.93</v>
      </c>
      <c r="BT375" s="12">
        <v>0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45047</v>
      </c>
      <c r="E376" s="17" t="s">
        <v>648</v>
      </c>
      <c r="F376" s="18">
        <v>148</v>
      </c>
      <c r="G376" s="18">
        <v>147</v>
      </c>
      <c r="H376" s="19">
        <v>21194.79</v>
      </c>
      <c r="I376" s="19">
        <v>23201.62</v>
      </c>
      <c r="J376" s="19">
        <v>0</v>
      </c>
      <c r="K376" s="19">
        <v>44396.41</v>
      </c>
      <c r="L376" s="19">
        <v>277.69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44396.41</v>
      </c>
      <c r="T376" s="19">
        <v>44272.2</v>
      </c>
      <c r="U376" s="19">
        <v>181.22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44453.42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9">
        <f t="shared" si="5"/>
        <v>0</v>
      </c>
      <c r="AV376" s="19">
        <v>23479.31</v>
      </c>
      <c r="AW376" s="19">
        <v>44453.42</v>
      </c>
      <c r="AX376" s="20">
        <v>59</v>
      </c>
      <c r="AY376" s="20">
        <v>300</v>
      </c>
      <c r="AZ376" s="19">
        <v>179066.8</v>
      </c>
      <c r="BA376" s="19">
        <v>49500</v>
      </c>
      <c r="BB376" s="21">
        <v>90</v>
      </c>
      <c r="BC376" s="21">
        <v>80.720745454545494</v>
      </c>
      <c r="BD376" s="21">
        <v>10.26</v>
      </c>
      <c r="BE376" s="21"/>
      <c r="BF376" s="17" t="s">
        <v>75</v>
      </c>
      <c r="BG376" s="14"/>
      <c r="BH376" s="17" t="s">
        <v>91</v>
      </c>
      <c r="BI376" s="17" t="s">
        <v>128</v>
      </c>
      <c r="BJ376" s="17" t="s">
        <v>131</v>
      </c>
      <c r="BK376" s="17" t="s">
        <v>83</v>
      </c>
      <c r="BL376" s="15" t="s">
        <v>80</v>
      </c>
      <c r="BM376" s="21">
        <v>345531.17672182998</v>
      </c>
      <c r="BN376" s="15" t="s">
        <v>81</v>
      </c>
      <c r="BO376" s="21"/>
      <c r="BP376" s="22">
        <v>37700</v>
      </c>
      <c r="BQ376" s="22">
        <v>46832</v>
      </c>
      <c r="BR376" s="21">
        <v>19953.099999999999</v>
      </c>
      <c r="BS376" s="21">
        <v>41.98</v>
      </c>
      <c r="BT376" s="21">
        <v>45.24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45047</v>
      </c>
      <c r="E377" s="8" t="s">
        <v>649</v>
      </c>
      <c r="F377" s="9">
        <v>131</v>
      </c>
      <c r="G377" s="9">
        <v>130</v>
      </c>
      <c r="H377" s="10">
        <v>29652.68</v>
      </c>
      <c r="I377" s="10">
        <v>30546.78</v>
      </c>
      <c r="J377" s="10">
        <v>0</v>
      </c>
      <c r="K377" s="10">
        <v>60199.46</v>
      </c>
      <c r="L377" s="10">
        <v>388.55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60199.46</v>
      </c>
      <c r="T377" s="10">
        <v>53565.69</v>
      </c>
      <c r="U377" s="10">
        <v>253.53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53819.22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30935.33</v>
      </c>
      <c r="AW377" s="10">
        <v>53819.22</v>
      </c>
      <c r="AX377" s="11">
        <v>59</v>
      </c>
      <c r="AY377" s="11">
        <v>300</v>
      </c>
      <c r="AZ377" s="10">
        <v>250540.4993</v>
      </c>
      <c r="BA377" s="10">
        <v>69257.7</v>
      </c>
      <c r="BB377" s="12">
        <v>90</v>
      </c>
      <c r="BC377" s="12">
        <v>78.228866970748399</v>
      </c>
      <c r="BD377" s="12">
        <v>10.26</v>
      </c>
      <c r="BE377" s="12"/>
      <c r="BF377" s="8" t="s">
        <v>75</v>
      </c>
      <c r="BG377" s="5"/>
      <c r="BH377" s="8" t="s">
        <v>91</v>
      </c>
      <c r="BI377" s="8" t="s">
        <v>128</v>
      </c>
      <c r="BJ377" s="8" t="s">
        <v>131</v>
      </c>
      <c r="BK377" s="8" t="s">
        <v>83</v>
      </c>
      <c r="BL377" s="6" t="s">
        <v>80</v>
      </c>
      <c r="BM377" s="12">
        <v>468524.14985397999</v>
      </c>
      <c r="BN377" s="6" t="s">
        <v>81</v>
      </c>
      <c r="BO377" s="12"/>
      <c r="BP377" s="13">
        <v>37700</v>
      </c>
      <c r="BQ377" s="13">
        <v>46832</v>
      </c>
      <c r="BR377" s="12">
        <v>23666.37</v>
      </c>
      <c r="BS377" s="12">
        <v>58.74</v>
      </c>
      <c r="BT377" s="12">
        <v>45.24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45047</v>
      </c>
      <c r="E378" s="17" t="s">
        <v>650</v>
      </c>
      <c r="F378" s="18">
        <v>166</v>
      </c>
      <c r="G378" s="18">
        <v>165</v>
      </c>
      <c r="H378" s="19">
        <v>29652.68</v>
      </c>
      <c r="I378" s="19">
        <v>34385.620000000003</v>
      </c>
      <c r="J378" s="19">
        <v>0</v>
      </c>
      <c r="K378" s="19">
        <v>64038.3</v>
      </c>
      <c r="L378" s="19">
        <v>388.55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64038.3</v>
      </c>
      <c r="T378" s="19">
        <v>72199.649999999994</v>
      </c>
      <c r="U378" s="19">
        <v>253.53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72453.179999999993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9">
        <f t="shared" si="5"/>
        <v>0</v>
      </c>
      <c r="AV378" s="19">
        <v>34774.17</v>
      </c>
      <c r="AW378" s="19">
        <v>72453.179999999993</v>
      </c>
      <c r="AX378" s="20">
        <v>59</v>
      </c>
      <c r="AY378" s="20">
        <v>300</v>
      </c>
      <c r="AZ378" s="19">
        <v>250844.46359999999</v>
      </c>
      <c r="BA378" s="19">
        <v>69257.7</v>
      </c>
      <c r="BB378" s="21">
        <v>90</v>
      </c>
      <c r="BC378" s="21">
        <v>83.217418424233003</v>
      </c>
      <c r="BD378" s="21">
        <v>10.26</v>
      </c>
      <c r="BE378" s="21"/>
      <c r="BF378" s="17" t="s">
        <v>75</v>
      </c>
      <c r="BG378" s="14"/>
      <c r="BH378" s="17" t="s">
        <v>91</v>
      </c>
      <c r="BI378" s="17" t="s">
        <v>128</v>
      </c>
      <c r="BJ378" s="17" t="s">
        <v>131</v>
      </c>
      <c r="BK378" s="17" t="s">
        <v>83</v>
      </c>
      <c r="BL378" s="15" t="s">
        <v>80</v>
      </c>
      <c r="BM378" s="21">
        <v>498401.31565290003</v>
      </c>
      <c r="BN378" s="15" t="s">
        <v>81</v>
      </c>
      <c r="BO378" s="21"/>
      <c r="BP378" s="22">
        <v>37707</v>
      </c>
      <c r="BQ378" s="22">
        <v>46839</v>
      </c>
      <c r="BR378" s="21">
        <v>29229.919999999998</v>
      </c>
      <c r="BS378" s="21">
        <v>58.74</v>
      </c>
      <c r="BT378" s="21">
        <v>45.19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45047</v>
      </c>
      <c r="E379" s="8" t="s">
        <v>651</v>
      </c>
      <c r="F379" s="9">
        <v>174</v>
      </c>
      <c r="G379" s="9">
        <v>173</v>
      </c>
      <c r="H379" s="10">
        <v>55722.41</v>
      </c>
      <c r="I379" s="10">
        <v>65989.5</v>
      </c>
      <c r="J379" s="10">
        <v>0</v>
      </c>
      <c r="K379" s="10">
        <v>121711.91</v>
      </c>
      <c r="L379" s="10">
        <v>730.2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121711.91</v>
      </c>
      <c r="T379" s="10">
        <v>143449.56</v>
      </c>
      <c r="U379" s="10">
        <v>476.43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143925.99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0</v>
      </c>
      <c r="AV379" s="10">
        <v>66719.7</v>
      </c>
      <c r="AW379" s="10">
        <v>143925.99</v>
      </c>
      <c r="AX379" s="11">
        <v>59</v>
      </c>
      <c r="AY379" s="11">
        <v>300</v>
      </c>
      <c r="AZ379" s="10">
        <v>471512.13260000001</v>
      </c>
      <c r="BA379" s="10">
        <v>130151.7</v>
      </c>
      <c r="BB379" s="12">
        <v>90</v>
      </c>
      <c r="BC379" s="12">
        <v>84.163878766086</v>
      </c>
      <c r="BD379" s="12">
        <v>10.26</v>
      </c>
      <c r="BE379" s="12"/>
      <c r="BF379" s="8" t="s">
        <v>75</v>
      </c>
      <c r="BG379" s="5"/>
      <c r="BH379" s="8" t="s">
        <v>115</v>
      </c>
      <c r="BI379" s="8" t="s">
        <v>116</v>
      </c>
      <c r="BJ379" s="8" t="s">
        <v>527</v>
      </c>
      <c r="BK379" s="8" t="s">
        <v>83</v>
      </c>
      <c r="BL379" s="6" t="s">
        <v>80</v>
      </c>
      <c r="BM379" s="12">
        <v>947267.12099832995</v>
      </c>
      <c r="BN379" s="6" t="s">
        <v>81</v>
      </c>
      <c r="BO379" s="12"/>
      <c r="BP379" s="13">
        <v>37708</v>
      </c>
      <c r="BQ379" s="13">
        <v>46840</v>
      </c>
      <c r="BR379" s="12">
        <v>53184</v>
      </c>
      <c r="BS379" s="12">
        <v>110.1</v>
      </c>
      <c r="BT379" s="12">
        <v>45.17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45047</v>
      </c>
      <c r="E380" s="17" t="s">
        <v>652</v>
      </c>
      <c r="F380" s="18">
        <v>3</v>
      </c>
      <c r="G380" s="18">
        <v>2</v>
      </c>
      <c r="H380" s="19">
        <v>35169.31</v>
      </c>
      <c r="I380" s="19">
        <v>1359.07</v>
      </c>
      <c r="J380" s="19">
        <v>0</v>
      </c>
      <c r="K380" s="19">
        <v>36528.379999999997</v>
      </c>
      <c r="L380" s="19">
        <v>460.79</v>
      </c>
      <c r="M380" s="19">
        <v>0</v>
      </c>
      <c r="N380" s="19">
        <v>0</v>
      </c>
      <c r="O380" s="19">
        <v>412.13</v>
      </c>
      <c r="P380" s="19">
        <v>0</v>
      </c>
      <c r="Q380" s="19">
        <v>0</v>
      </c>
      <c r="R380" s="19">
        <v>0</v>
      </c>
      <c r="S380" s="19">
        <v>36116.25</v>
      </c>
      <c r="T380" s="19">
        <v>925.4</v>
      </c>
      <c r="U380" s="19">
        <v>300.7</v>
      </c>
      <c r="V380" s="19">
        <v>0</v>
      </c>
      <c r="W380" s="19">
        <v>312.32</v>
      </c>
      <c r="X380" s="19">
        <v>0</v>
      </c>
      <c r="Y380" s="19">
        <v>0</v>
      </c>
      <c r="Z380" s="19">
        <v>0</v>
      </c>
      <c r="AA380" s="19">
        <v>913.78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69.48</v>
      </c>
      <c r="AK380" s="19">
        <v>0</v>
      </c>
      <c r="AL380" s="19">
        <v>0</v>
      </c>
      <c r="AM380" s="19">
        <v>0</v>
      </c>
      <c r="AN380" s="19">
        <v>0</v>
      </c>
      <c r="AO380" s="19">
        <v>44.97</v>
      </c>
      <c r="AP380" s="19">
        <v>41.13</v>
      </c>
      <c r="AQ380" s="19">
        <v>0</v>
      </c>
      <c r="AR380" s="19">
        <v>0</v>
      </c>
      <c r="AS380" s="19">
        <v>0</v>
      </c>
      <c r="AT380" s="19">
        <v>0</v>
      </c>
      <c r="AU380" s="19">
        <f t="shared" si="5"/>
        <v>880.03</v>
      </c>
      <c r="AV380" s="19">
        <v>1407.73</v>
      </c>
      <c r="AW380" s="19">
        <v>913.78</v>
      </c>
      <c r="AX380" s="20">
        <v>59</v>
      </c>
      <c r="AY380" s="20">
        <v>300</v>
      </c>
      <c r="AZ380" s="19">
        <v>297567.18459999998</v>
      </c>
      <c r="BA380" s="19">
        <v>82137.600000000006</v>
      </c>
      <c r="BB380" s="21">
        <v>90</v>
      </c>
      <c r="BC380" s="21">
        <v>39.573380522440402</v>
      </c>
      <c r="BD380" s="21">
        <v>10.26</v>
      </c>
      <c r="BE380" s="21"/>
      <c r="BF380" s="17" t="s">
        <v>75</v>
      </c>
      <c r="BG380" s="14"/>
      <c r="BH380" s="17" t="s">
        <v>115</v>
      </c>
      <c r="BI380" s="17" t="s">
        <v>116</v>
      </c>
      <c r="BJ380" s="17" t="s">
        <v>653</v>
      </c>
      <c r="BK380" s="17" t="s">
        <v>113</v>
      </c>
      <c r="BL380" s="15" t="s">
        <v>80</v>
      </c>
      <c r="BM380" s="21">
        <v>281087.82582375</v>
      </c>
      <c r="BN380" s="15" t="s">
        <v>81</v>
      </c>
      <c r="BO380" s="21"/>
      <c r="BP380" s="22">
        <v>37708</v>
      </c>
      <c r="BQ380" s="22">
        <v>46840</v>
      </c>
      <c r="BR380" s="21">
        <v>685.05</v>
      </c>
      <c r="BS380" s="21">
        <v>69.48</v>
      </c>
      <c r="BT380" s="21">
        <v>45.17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45047</v>
      </c>
      <c r="E381" s="8" t="s">
        <v>654</v>
      </c>
      <c r="F381" s="9">
        <v>149</v>
      </c>
      <c r="G381" s="9">
        <v>148</v>
      </c>
      <c r="H381" s="10">
        <v>55722.41</v>
      </c>
      <c r="I381" s="10">
        <v>61384.639999999999</v>
      </c>
      <c r="J381" s="10">
        <v>0</v>
      </c>
      <c r="K381" s="10">
        <v>117107.05</v>
      </c>
      <c r="L381" s="10">
        <v>730.2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117107.05</v>
      </c>
      <c r="T381" s="10">
        <v>117456.55</v>
      </c>
      <c r="U381" s="10">
        <v>476.43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117932.98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62114.84</v>
      </c>
      <c r="AW381" s="10">
        <v>117932.98</v>
      </c>
      <c r="AX381" s="11">
        <v>59</v>
      </c>
      <c r="AY381" s="11">
        <v>300</v>
      </c>
      <c r="AZ381" s="10">
        <v>471512.13260000001</v>
      </c>
      <c r="BA381" s="10">
        <v>130151.7</v>
      </c>
      <c r="BB381" s="12">
        <v>90</v>
      </c>
      <c r="BC381" s="12">
        <v>80.979614557474093</v>
      </c>
      <c r="BD381" s="12">
        <v>10.26</v>
      </c>
      <c r="BE381" s="12"/>
      <c r="BF381" s="8" t="s">
        <v>75</v>
      </c>
      <c r="BG381" s="5"/>
      <c r="BH381" s="8" t="s">
        <v>115</v>
      </c>
      <c r="BI381" s="8" t="s">
        <v>116</v>
      </c>
      <c r="BJ381" s="8" t="s">
        <v>527</v>
      </c>
      <c r="BK381" s="8" t="s">
        <v>83</v>
      </c>
      <c r="BL381" s="6" t="s">
        <v>80</v>
      </c>
      <c r="BM381" s="12">
        <v>911428.12648414995</v>
      </c>
      <c r="BN381" s="6" t="s">
        <v>81</v>
      </c>
      <c r="BO381" s="12"/>
      <c r="BP381" s="13">
        <v>37708</v>
      </c>
      <c r="BQ381" s="13">
        <v>46840</v>
      </c>
      <c r="BR381" s="12">
        <v>46841.37</v>
      </c>
      <c r="BS381" s="12">
        <v>110.1</v>
      </c>
      <c r="BT381" s="12">
        <v>45.17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45047</v>
      </c>
      <c r="E382" s="17" t="s">
        <v>655</v>
      </c>
      <c r="F382" s="18">
        <v>0</v>
      </c>
      <c r="G382" s="18">
        <v>0</v>
      </c>
      <c r="H382" s="19">
        <v>35183.26</v>
      </c>
      <c r="I382" s="19">
        <v>0</v>
      </c>
      <c r="J382" s="19">
        <v>0</v>
      </c>
      <c r="K382" s="19">
        <v>35183.26</v>
      </c>
      <c r="L382" s="19">
        <v>458.94</v>
      </c>
      <c r="M382" s="19">
        <v>0</v>
      </c>
      <c r="N382" s="19">
        <v>0</v>
      </c>
      <c r="O382" s="19">
        <v>0</v>
      </c>
      <c r="P382" s="19">
        <v>458.94</v>
      </c>
      <c r="Q382" s="19">
        <v>0</v>
      </c>
      <c r="R382" s="19">
        <v>0</v>
      </c>
      <c r="S382" s="19">
        <v>34724.32</v>
      </c>
      <c r="T382" s="19">
        <v>0</v>
      </c>
      <c r="U382" s="19">
        <v>299.06</v>
      </c>
      <c r="V382" s="19">
        <v>0</v>
      </c>
      <c r="W382" s="19">
        <v>0</v>
      </c>
      <c r="X382" s="19">
        <v>299.06</v>
      </c>
      <c r="Y382" s="19">
        <v>0</v>
      </c>
      <c r="Z382" s="19">
        <v>0</v>
      </c>
      <c r="AA382" s="19">
        <v>0</v>
      </c>
      <c r="AB382" s="19">
        <v>73.150000000000006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44.98</v>
      </c>
      <c r="AI382" s="19">
        <v>68.63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0.04</v>
      </c>
      <c r="AR382" s="19">
        <v>0</v>
      </c>
      <c r="AS382" s="19">
        <v>0</v>
      </c>
      <c r="AT382" s="19">
        <v>0</v>
      </c>
      <c r="AU382" s="19">
        <f t="shared" si="5"/>
        <v>944.8</v>
      </c>
      <c r="AV382" s="19">
        <v>0</v>
      </c>
      <c r="AW382" s="19">
        <v>0</v>
      </c>
      <c r="AX382" s="20">
        <v>60</v>
      </c>
      <c r="AY382" s="20">
        <v>300</v>
      </c>
      <c r="AZ382" s="19">
        <v>298080.0883</v>
      </c>
      <c r="BA382" s="19">
        <v>82137.600000000006</v>
      </c>
      <c r="BB382" s="21">
        <v>90</v>
      </c>
      <c r="BC382" s="21">
        <v>38.048211781206199</v>
      </c>
      <c r="BD382" s="21">
        <v>10.199999999999999</v>
      </c>
      <c r="BE382" s="21"/>
      <c r="BF382" s="17" t="s">
        <v>75</v>
      </c>
      <c r="BG382" s="14"/>
      <c r="BH382" s="17" t="s">
        <v>115</v>
      </c>
      <c r="BI382" s="17" t="s">
        <v>116</v>
      </c>
      <c r="BJ382" s="17" t="s">
        <v>653</v>
      </c>
      <c r="BK382" s="17" t="s">
        <v>79</v>
      </c>
      <c r="BL382" s="15" t="s">
        <v>80</v>
      </c>
      <c r="BM382" s="21">
        <v>270254.62532816001</v>
      </c>
      <c r="BN382" s="15" t="s">
        <v>81</v>
      </c>
      <c r="BO382" s="21"/>
      <c r="BP382" s="22">
        <v>37715</v>
      </c>
      <c r="BQ382" s="22">
        <v>46847</v>
      </c>
      <c r="BR382" s="21">
        <v>0</v>
      </c>
      <c r="BS382" s="21">
        <v>73.150000000000006</v>
      </c>
      <c r="BT382" s="21">
        <v>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45047</v>
      </c>
      <c r="E383" s="8" t="s">
        <v>656</v>
      </c>
      <c r="F383" s="9">
        <v>166</v>
      </c>
      <c r="G383" s="9">
        <v>165</v>
      </c>
      <c r="H383" s="10">
        <v>49380.66</v>
      </c>
      <c r="I383" s="10">
        <v>58617.57</v>
      </c>
      <c r="J383" s="10">
        <v>0</v>
      </c>
      <c r="K383" s="10">
        <v>107998.23</v>
      </c>
      <c r="L383" s="10">
        <v>661.66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107998.23</v>
      </c>
      <c r="T383" s="10">
        <v>121167.07</v>
      </c>
      <c r="U383" s="10">
        <v>421.38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121588.45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0</v>
      </c>
      <c r="AU383" s="10">
        <f t="shared" si="5"/>
        <v>0</v>
      </c>
      <c r="AV383" s="10">
        <v>59279.23</v>
      </c>
      <c r="AW383" s="10">
        <v>121588.45</v>
      </c>
      <c r="AX383" s="11">
        <v>58</v>
      </c>
      <c r="AY383" s="11">
        <v>300</v>
      </c>
      <c r="AZ383" s="10">
        <v>421952.7</v>
      </c>
      <c r="BA383" s="10">
        <v>117000</v>
      </c>
      <c r="BB383" s="12">
        <v>90</v>
      </c>
      <c r="BC383" s="12">
        <v>83.0755615384615</v>
      </c>
      <c r="BD383" s="12">
        <v>10.24</v>
      </c>
      <c r="BE383" s="12"/>
      <c r="BF383" s="8" t="s">
        <v>75</v>
      </c>
      <c r="BG383" s="5"/>
      <c r="BH383" s="8" t="s">
        <v>255</v>
      </c>
      <c r="BI383" s="8" t="s">
        <v>657</v>
      </c>
      <c r="BJ383" s="8" t="s">
        <v>658</v>
      </c>
      <c r="BK383" s="8" t="s">
        <v>83</v>
      </c>
      <c r="BL383" s="6" t="s">
        <v>80</v>
      </c>
      <c r="BM383" s="12">
        <v>840535.42833249003</v>
      </c>
      <c r="BN383" s="6" t="s">
        <v>81</v>
      </c>
      <c r="BO383" s="12"/>
      <c r="BP383" s="13">
        <v>37672</v>
      </c>
      <c r="BQ383" s="13">
        <v>46803</v>
      </c>
      <c r="BR383" s="12">
        <v>46855.81</v>
      </c>
      <c r="BS383" s="12">
        <v>100.89</v>
      </c>
      <c r="BT383" s="12">
        <v>45.38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45047</v>
      </c>
      <c r="E384" s="17" t="s">
        <v>659</v>
      </c>
      <c r="F384" s="18">
        <v>110</v>
      </c>
      <c r="G384" s="18">
        <v>109</v>
      </c>
      <c r="H384" s="19">
        <v>32039.02</v>
      </c>
      <c r="I384" s="19">
        <v>28954.17</v>
      </c>
      <c r="J384" s="19">
        <v>0</v>
      </c>
      <c r="K384" s="19">
        <v>60993.19</v>
      </c>
      <c r="L384" s="19">
        <v>404.32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60993.19</v>
      </c>
      <c r="T384" s="19">
        <v>45110.62</v>
      </c>
      <c r="U384" s="19">
        <v>269.13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45379.75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v>0</v>
      </c>
      <c r="AU384" s="19">
        <f t="shared" si="5"/>
        <v>0</v>
      </c>
      <c r="AV384" s="19">
        <v>29358.49</v>
      </c>
      <c r="AW384" s="19">
        <v>45379.75</v>
      </c>
      <c r="AX384" s="20">
        <v>61</v>
      </c>
      <c r="AY384" s="20">
        <v>300</v>
      </c>
      <c r="AZ384" s="19">
        <v>276052.00870000001</v>
      </c>
      <c r="BA384" s="19">
        <v>73653.509999999995</v>
      </c>
      <c r="BB384" s="21">
        <v>87</v>
      </c>
      <c r="BC384" s="21">
        <v>72.045548542085797</v>
      </c>
      <c r="BD384" s="21">
        <v>10.08</v>
      </c>
      <c r="BE384" s="21"/>
      <c r="BF384" s="17" t="s">
        <v>75</v>
      </c>
      <c r="BG384" s="14"/>
      <c r="BH384" s="17" t="s">
        <v>180</v>
      </c>
      <c r="BI384" s="17" t="s">
        <v>660</v>
      </c>
      <c r="BJ384" s="17" t="s">
        <v>661</v>
      </c>
      <c r="BK384" s="17" t="s">
        <v>83</v>
      </c>
      <c r="BL384" s="15" t="s">
        <v>80</v>
      </c>
      <c r="BM384" s="21">
        <v>474701.64170297002</v>
      </c>
      <c r="BN384" s="15" t="s">
        <v>81</v>
      </c>
      <c r="BO384" s="21"/>
      <c r="BP384" s="22">
        <v>37743</v>
      </c>
      <c r="BQ384" s="22">
        <v>46875</v>
      </c>
      <c r="BR384" s="21">
        <v>21894.73</v>
      </c>
      <c r="BS384" s="21">
        <v>71.86</v>
      </c>
      <c r="BT384" s="21">
        <v>44.91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45047</v>
      </c>
      <c r="E385" s="8" t="s">
        <v>662</v>
      </c>
      <c r="F385" s="9">
        <v>0</v>
      </c>
      <c r="G385" s="9">
        <v>1</v>
      </c>
      <c r="H385" s="10">
        <v>25194.36</v>
      </c>
      <c r="I385" s="10">
        <v>336.54</v>
      </c>
      <c r="J385" s="10">
        <v>0</v>
      </c>
      <c r="K385" s="10">
        <v>25530.9</v>
      </c>
      <c r="L385" s="10">
        <v>329.76</v>
      </c>
      <c r="M385" s="10">
        <v>0</v>
      </c>
      <c r="N385" s="10">
        <v>0</v>
      </c>
      <c r="O385" s="10">
        <v>336.54</v>
      </c>
      <c r="P385" s="10">
        <v>329.76</v>
      </c>
      <c r="Q385" s="10">
        <v>0</v>
      </c>
      <c r="R385" s="10">
        <v>0</v>
      </c>
      <c r="S385" s="10">
        <v>24864.6</v>
      </c>
      <c r="T385" s="10">
        <v>216.93</v>
      </c>
      <c r="U385" s="10">
        <v>214.15</v>
      </c>
      <c r="V385" s="10">
        <v>0</v>
      </c>
      <c r="W385" s="10">
        <v>216.93</v>
      </c>
      <c r="X385" s="10">
        <v>214.15</v>
      </c>
      <c r="Y385" s="10">
        <v>0</v>
      </c>
      <c r="Z385" s="10">
        <v>0</v>
      </c>
      <c r="AA385" s="10">
        <v>0</v>
      </c>
      <c r="AB385" s="10">
        <v>52.35</v>
      </c>
      <c r="AC385" s="10">
        <v>0</v>
      </c>
      <c r="AD385" s="10">
        <v>0</v>
      </c>
      <c r="AE385" s="10">
        <v>0</v>
      </c>
      <c r="AF385" s="10">
        <v>44.91</v>
      </c>
      <c r="AG385" s="10">
        <v>0</v>
      </c>
      <c r="AH385" s="10">
        <v>32.270000000000003</v>
      </c>
      <c r="AI385" s="10">
        <v>49.3</v>
      </c>
      <c r="AJ385" s="10">
        <v>52.35</v>
      </c>
      <c r="AK385" s="10">
        <v>0</v>
      </c>
      <c r="AL385" s="10">
        <v>0</v>
      </c>
      <c r="AM385" s="10">
        <v>0</v>
      </c>
      <c r="AN385" s="10">
        <v>0</v>
      </c>
      <c r="AO385" s="10">
        <v>32.270000000000003</v>
      </c>
      <c r="AP385" s="10">
        <v>49.3</v>
      </c>
      <c r="AQ385" s="10">
        <v>0</v>
      </c>
      <c r="AR385" s="10">
        <v>0</v>
      </c>
      <c r="AS385" s="10">
        <v>698.85978999999998</v>
      </c>
      <c r="AT385" s="10">
        <v>44.91</v>
      </c>
      <c r="AU385" s="10">
        <f t="shared" si="5"/>
        <v>666.36021000000017</v>
      </c>
      <c r="AV385" s="10">
        <v>0</v>
      </c>
      <c r="AW385" s="10">
        <v>0</v>
      </c>
      <c r="AX385" s="11">
        <v>60</v>
      </c>
      <c r="AY385" s="11">
        <v>300</v>
      </c>
      <c r="AZ385" s="10">
        <v>214760.55710000001</v>
      </c>
      <c r="BA385" s="10">
        <v>58938.44</v>
      </c>
      <c r="BB385" s="12">
        <v>90</v>
      </c>
      <c r="BC385" s="12">
        <v>37.968666968450499</v>
      </c>
      <c r="BD385" s="12">
        <v>10.199999999999999</v>
      </c>
      <c r="BE385" s="12"/>
      <c r="BF385" s="8" t="s">
        <v>75</v>
      </c>
      <c r="BG385" s="5"/>
      <c r="BH385" s="8" t="s">
        <v>115</v>
      </c>
      <c r="BI385" s="8" t="s">
        <v>116</v>
      </c>
      <c r="BJ385" s="8" t="s">
        <v>663</v>
      </c>
      <c r="BK385" s="8" t="s">
        <v>79</v>
      </c>
      <c r="BL385" s="6" t="s">
        <v>80</v>
      </c>
      <c r="BM385" s="12">
        <v>193517.77534980001</v>
      </c>
      <c r="BN385" s="6" t="s">
        <v>81</v>
      </c>
      <c r="BO385" s="12"/>
      <c r="BP385" s="13">
        <v>37741</v>
      </c>
      <c r="BQ385" s="13">
        <v>46873</v>
      </c>
      <c r="BR385" s="12">
        <v>0</v>
      </c>
      <c r="BS385" s="12">
        <v>52.35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45047</v>
      </c>
      <c r="E386" s="17" t="s">
        <v>664</v>
      </c>
      <c r="F386" s="18">
        <v>87</v>
      </c>
      <c r="G386" s="18">
        <v>86</v>
      </c>
      <c r="H386" s="19">
        <v>27306.29</v>
      </c>
      <c r="I386" s="19">
        <v>21500.74</v>
      </c>
      <c r="J386" s="19">
        <v>0</v>
      </c>
      <c r="K386" s="19">
        <v>48807.03</v>
      </c>
      <c r="L386" s="19">
        <v>350.68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48807.03</v>
      </c>
      <c r="T386" s="19">
        <v>29201.119999999999</v>
      </c>
      <c r="U386" s="19">
        <v>232.1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29433.22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v>0</v>
      </c>
      <c r="AU386" s="19">
        <f t="shared" si="5"/>
        <v>0</v>
      </c>
      <c r="AV386" s="19">
        <v>21851.42</v>
      </c>
      <c r="AW386" s="19">
        <v>29433.22</v>
      </c>
      <c r="AX386" s="20">
        <v>61</v>
      </c>
      <c r="AY386" s="20">
        <v>300</v>
      </c>
      <c r="AZ386" s="19">
        <v>230111.0442</v>
      </c>
      <c r="BA386" s="19">
        <v>63151.199999999997</v>
      </c>
      <c r="BB386" s="21">
        <v>90</v>
      </c>
      <c r="BC386" s="21">
        <v>69.5573908334283</v>
      </c>
      <c r="BD386" s="21">
        <v>10.199999999999999</v>
      </c>
      <c r="BE386" s="21"/>
      <c r="BF386" s="17" t="s">
        <v>75</v>
      </c>
      <c r="BG386" s="14"/>
      <c r="BH386" s="17" t="s">
        <v>160</v>
      </c>
      <c r="BI386" s="17" t="s">
        <v>189</v>
      </c>
      <c r="BJ386" s="17" t="s">
        <v>190</v>
      </c>
      <c r="BK386" s="17" t="s">
        <v>83</v>
      </c>
      <c r="BL386" s="15" t="s">
        <v>80</v>
      </c>
      <c r="BM386" s="21">
        <v>379858.42792689003</v>
      </c>
      <c r="BN386" s="15" t="s">
        <v>81</v>
      </c>
      <c r="BO386" s="21"/>
      <c r="BP386" s="22">
        <v>37741</v>
      </c>
      <c r="BQ386" s="22">
        <v>46873</v>
      </c>
      <c r="BR386" s="21">
        <v>14969.31</v>
      </c>
      <c r="BS386" s="21">
        <v>56.25</v>
      </c>
      <c r="BT386" s="21">
        <v>44.91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45047</v>
      </c>
      <c r="E387" s="8" t="s">
        <v>665</v>
      </c>
      <c r="F387" s="9">
        <v>93</v>
      </c>
      <c r="G387" s="9">
        <v>92</v>
      </c>
      <c r="H387" s="10">
        <v>27306.29</v>
      </c>
      <c r="I387" s="10">
        <v>22478.95</v>
      </c>
      <c r="J387" s="10">
        <v>0</v>
      </c>
      <c r="K387" s="10">
        <v>49785.24</v>
      </c>
      <c r="L387" s="10">
        <v>350.68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49785.24</v>
      </c>
      <c r="T387" s="10">
        <v>31719.59</v>
      </c>
      <c r="U387" s="10">
        <v>232.1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31951.69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v>0</v>
      </c>
      <c r="AU387" s="10">
        <f t="shared" ref="AU387:AU413" si="6">SUM(AB387:AR387,W387:Y387,O387:R387)-J387-AS387-AT387</f>
        <v>0</v>
      </c>
      <c r="AV387" s="10">
        <v>22829.63</v>
      </c>
      <c r="AW387" s="10">
        <v>31951.69</v>
      </c>
      <c r="AX387" s="11">
        <v>61</v>
      </c>
      <c r="AY387" s="11">
        <v>300</v>
      </c>
      <c r="AZ387" s="10">
        <v>230111.0442</v>
      </c>
      <c r="BA387" s="10">
        <v>63151.199999999997</v>
      </c>
      <c r="BB387" s="12">
        <v>90</v>
      </c>
      <c r="BC387" s="12">
        <v>70.951487857712905</v>
      </c>
      <c r="BD387" s="12">
        <v>10.199999999999999</v>
      </c>
      <c r="BE387" s="12"/>
      <c r="BF387" s="8" t="s">
        <v>75</v>
      </c>
      <c r="BG387" s="5"/>
      <c r="BH387" s="8" t="s">
        <v>160</v>
      </c>
      <c r="BI387" s="8" t="s">
        <v>189</v>
      </c>
      <c r="BJ387" s="8" t="s">
        <v>190</v>
      </c>
      <c r="BK387" s="8" t="s">
        <v>83</v>
      </c>
      <c r="BL387" s="6" t="s">
        <v>80</v>
      </c>
      <c r="BM387" s="12">
        <v>387471.70234212</v>
      </c>
      <c r="BN387" s="6" t="s">
        <v>81</v>
      </c>
      <c r="BO387" s="12"/>
      <c r="BP387" s="13">
        <v>37741</v>
      </c>
      <c r="BQ387" s="13">
        <v>46873</v>
      </c>
      <c r="BR387" s="12">
        <v>15942.91</v>
      </c>
      <c r="BS387" s="12">
        <v>56.25</v>
      </c>
      <c r="BT387" s="12">
        <v>44.91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45047</v>
      </c>
      <c r="E388" s="17" t="s">
        <v>666</v>
      </c>
      <c r="F388" s="18">
        <v>159</v>
      </c>
      <c r="G388" s="18">
        <v>158</v>
      </c>
      <c r="H388" s="19">
        <v>27472.959999999999</v>
      </c>
      <c r="I388" s="19">
        <v>30353.46</v>
      </c>
      <c r="J388" s="19">
        <v>0</v>
      </c>
      <c r="K388" s="19">
        <v>57826.42</v>
      </c>
      <c r="L388" s="19">
        <v>346.65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57826.42</v>
      </c>
      <c r="T388" s="19">
        <v>61211.49</v>
      </c>
      <c r="U388" s="19">
        <v>230.77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61442.26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9">
        <v>0</v>
      </c>
      <c r="AU388" s="19">
        <f t="shared" si="6"/>
        <v>0</v>
      </c>
      <c r="AV388" s="19">
        <v>30700.11</v>
      </c>
      <c r="AW388" s="19">
        <v>61442.26</v>
      </c>
      <c r="AX388" s="20">
        <v>61</v>
      </c>
      <c r="AY388" s="20">
        <v>300</v>
      </c>
      <c r="AZ388" s="19">
        <v>230245.27559999999</v>
      </c>
      <c r="BA388" s="19">
        <v>63151.199999999997</v>
      </c>
      <c r="BB388" s="21">
        <v>90</v>
      </c>
      <c r="BC388" s="21">
        <v>82.411384106715303</v>
      </c>
      <c r="BD388" s="21">
        <v>10.08</v>
      </c>
      <c r="BE388" s="21"/>
      <c r="BF388" s="17" t="s">
        <v>75</v>
      </c>
      <c r="BG388" s="14"/>
      <c r="BH388" s="17" t="s">
        <v>160</v>
      </c>
      <c r="BI388" s="17" t="s">
        <v>189</v>
      </c>
      <c r="BJ388" s="17" t="s">
        <v>190</v>
      </c>
      <c r="BK388" s="17" t="s">
        <v>83</v>
      </c>
      <c r="BL388" s="15" t="s">
        <v>80</v>
      </c>
      <c r="BM388" s="21">
        <v>450055.10464045999</v>
      </c>
      <c r="BN388" s="15" t="s">
        <v>81</v>
      </c>
      <c r="BO388" s="21"/>
      <c r="BP388" s="22">
        <v>37763</v>
      </c>
      <c r="BQ388" s="22">
        <v>46895</v>
      </c>
      <c r="BR388" s="21">
        <v>27378.02</v>
      </c>
      <c r="BS388" s="21">
        <v>61.61</v>
      </c>
      <c r="BT388" s="21">
        <v>44.89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45047</v>
      </c>
      <c r="E389" s="8" t="s">
        <v>667</v>
      </c>
      <c r="F389" s="9">
        <v>119</v>
      </c>
      <c r="G389" s="9">
        <v>118</v>
      </c>
      <c r="H389" s="10">
        <v>27472.959999999999</v>
      </c>
      <c r="I389" s="10">
        <v>25992.38</v>
      </c>
      <c r="J389" s="10">
        <v>0</v>
      </c>
      <c r="K389" s="10">
        <v>53465.34</v>
      </c>
      <c r="L389" s="10">
        <v>346.65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53465.34</v>
      </c>
      <c r="T389" s="10">
        <v>42247.199999999997</v>
      </c>
      <c r="U389" s="10">
        <v>230.77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42477.97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0</v>
      </c>
      <c r="AU389" s="10">
        <f t="shared" si="6"/>
        <v>0</v>
      </c>
      <c r="AV389" s="10">
        <v>26339.03</v>
      </c>
      <c r="AW389" s="10">
        <v>42477.97</v>
      </c>
      <c r="AX389" s="11">
        <v>61</v>
      </c>
      <c r="AY389" s="11">
        <v>300</v>
      </c>
      <c r="AZ389" s="10">
        <v>230187.10639999999</v>
      </c>
      <c r="BA389" s="10">
        <v>63151.199999999997</v>
      </c>
      <c r="BB389" s="12">
        <v>90</v>
      </c>
      <c r="BC389" s="12">
        <v>76.196186295747395</v>
      </c>
      <c r="BD389" s="12">
        <v>10.08</v>
      </c>
      <c r="BE389" s="12"/>
      <c r="BF389" s="8" t="s">
        <v>75</v>
      </c>
      <c r="BG389" s="5"/>
      <c r="BH389" s="8" t="s">
        <v>160</v>
      </c>
      <c r="BI389" s="8" t="s">
        <v>189</v>
      </c>
      <c r="BJ389" s="8" t="s">
        <v>190</v>
      </c>
      <c r="BK389" s="8" t="s">
        <v>83</v>
      </c>
      <c r="BL389" s="6" t="s">
        <v>80</v>
      </c>
      <c r="BM389" s="12">
        <v>416113.41646842001</v>
      </c>
      <c r="BN389" s="6" t="s">
        <v>81</v>
      </c>
      <c r="BO389" s="12"/>
      <c r="BP389" s="13">
        <v>37757</v>
      </c>
      <c r="BQ389" s="13">
        <v>46889</v>
      </c>
      <c r="BR389" s="12">
        <v>20683.09</v>
      </c>
      <c r="BS389" s="12">
        <v>61.61</v>
      </c>
      <c r="BT389" s="12">
        <v>44.9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45047</v>
      </c>
      <c r="E390" s="17" t="s">
        <v>668</v>
      </c>
      <c r="F390" s="18">
        <v>87</v>
      </c>
      <c r="G390" s="18">
        <v>86</v>
      </c>
      <c r="H390" s="19">
        <v>27472.959999999999</v>
      </c>
      <c r="I390" s="19">
        <v>21335.51</v>
      </c>
      <c r="J390" s="19">
        <v>0</v>
      </c>
      <c r="K390" s="19">
        <v>48808.47</v>
      </c>
      <c r="L390" s="19">
        <v>346.65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48808.47</v>
      </c>
      <c r="T390" s="19">
        <v>28900.03</v>
      </c>
      <c r="U390" s="19">
        <v>230.77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29130.799999999999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9">
        <v>0</v>
      </c>
      <c r="AU390" s="19">
        <f t="shared" si="6"/>
        <v>0</v>
      </c>
      <c r="AV390" s="19">
        <v>21682.16</v>
      </c>
      <c r="AW390" s="19">
        <v>29130.799999999999</v>
      </c>
      <c r="AX390" s="20">
        <v>61</v>
      </c>
      <c r="AY390" s="20">
        <v>300</v>
      </c>
      <c r="AZ390" s="19">
        <v>230187.10639999999</v>
      </c>
      <c r="BA390" s="19">
        <v>63151.199999999997</v>
      </c>
      <c r="BB390" s="21">
        <v>90</v>
      </c>
      <c r="BC390" s="21">
        <v>69.559443050963395</v>
      </c>
      <c r="BD390" s="21">
        <v>10.08</v>
      </c>
      <c r="BE390" s="21"/>
      <c r="BF390" s="17" t="s">
        <v>75</v>
      </c>
      <c r="BG390" s="14"/>
      <c r="BH390" s="17" t="s">
        <v>160</v>
      </c>
      <c r="BI390" s="17" t="s">
        <v>189</v>
      </c>
      <c r="BJ390" s="17" t="s">
        <v>190</v>
      </c>
      <c r="BK390" s="17" t="s">
        <v>83</v>
      </c>
      <c r="BL390" s="15" t="s">
        <v>80</v>
      </c>
      <c r="BM390" s="21">
        <v>379869.63524961</v>
      </c>
      <c r="BN390" s="15" t="s">
        <v>81</v>
      </c>
      <c r="BO390" s="21"/>
      <c r="BP390" s="22">
        <v>37757</v>
      </c>
      <c r="BQ390" s="22">
        <v>46889</v>
      </c>
      <c r="BR390" s="21">
        <v>15420.85</v>
      </c>
      <c r="BS390" s="21">
        <v>61.61</v>
      </c>
      <c r="BT390" s="21">
        <v>44.9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45047</v>
      </c>
      <c r="E391" s="8" t="s">
        <v>669</v>
      </c>
      <c r="F391" s="9">
        <v>155</v>
      </c>
      <c r="G391" s="9">
        <v>154</v>
      </c>
      <c r="H391" s="10">
        <v>30128.76</v>
      </c>
      <c r="I391" s="10">
        <v>32793.75</v>
      </c>
      <c r="J391" s="10">
        <v>0</v>
      </c>
      <c r="K391" s="10">
        <v>62922.51</v>
      </c>
      <c r="L391" s="10">
        <v>380.18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62922.51</v>
      </c>
      <c r="T391" s="10">
        <v>64743.76</v>
      </c>
      <c r="U391" s="10">
        <v>253.08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64996.84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v>0</v>
      </c>
      <c r="AU391" s="10">
        <f t="shared" si="6"/>
        <v>0</v>
      </c>
      <c r="AV391" s="10">
        <v>33173.93</v>
      </c>
      <c r="AW391" s="10">
        <v>64996.84</v>
      </c>
      <c r="AX391" s="11">
        <v>61</v>
      </c>
      <c r="AY391" s="11">
        <v>300</v>
      </c>
      <c r="AZ391" s="10">
        <v>252498.56839999999</v>
      </c>
      <c r="BA391" s="10">
        <v>69257.7</v>
      </c>
      <c r="BB391" s="12">
        <v>90</v>
      </c>
      <c r="BC391" s="12">
        <v>81.767455459826095</v>
      </c>
      <c r="BD391" s="12">
        <v>10.08</v>
      </c>
      <c r="BE391" s="12"/>
      <c r="BF391" s="8" t="s">
        <v>75</v>
      </c>
      <c r="BG391" s="5"/>
      <c r="BH391" s="8" t="s">
        <v>91</v>
      </c>
      <c r="BI391" s="8" t="s">
        <v>128</v>
      </c>
      <c r="BJ391" s="8" t="s">
        <v>131</v>
      </c>
      <c r="BK391" s="8" t="s">
        <v>83</v>
      </c>
      <c r="BL391" s="6" t="s">
        <v>80</v>
      </c>
      <c r="BM391" s="12">
        <v>489717.27494613</v>
      </c>
      <c r="BN391" s="6" t="s">
        <v>81</v>
      </c>
      <c r="BO391" s="12"/>
      <c r="BP391" s="13">
        <v>37762</v>
      </c>
      <c r="BQ391" s="13">
        <v>46894</v>
      </c>
      <c r="BR391" s="12">
        <v>28950.68</v>
      </c>
      <c r="BS391" s="12">
        <v>67.56</v>
      </c>
      <c r="BT391" s="12">
        <v>44.89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45047</v>
      </c>
      <c r="E392" s="17" t="s">
        <v>670</v>
      </c>
      <c r="F392" s="18">
        <v>38</v>
      </c>
      <c r="G392" s="18">
        <v>37</v>
      </c>
      <c r="H392" s="19">
        <v>27470.02</v>
      </c>
      <c r="I392" s="19">
        <v>11187.33</v>
      </c>
      <c r="J392" s="19">
        <v>0</v>
      </c>
      <c r="K392" s="19">
        <v>38657.35</v>
      </c>
      <c r="L392" s="19">
        <v>346.67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0</v>
      </c>
      <c r="S392" s="19">
        <v>38657.35</v>
      </c>
      <c r="T392" s="19">
        <v>10378.870000000001</v>
      </c>
      <c r="U392" s="19">
        <v>230.75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10609.62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9">
        <v>0</v>
      </c>
      <c r="AU392" s="19">
        <f t="shared" si="6"/>
        <v>0</v>
      </c>
      <c r="AV392" s="19">
        <v>11534</v>
      </c>
      <c r="AW392" s="19">
        <v>10609.62</v>
      </c>
      <c r="AX392" s="20">
        <v>61</v>
      </c>
      <c r="AY392" s="20">
        <v>300</v>
      </c>
      <c r="AZ392" s="19">
        <v>230245.27559999999</v>
      </c>
      <c r="BA392" s="19">
        <v>63151.199999999997</v>
      </c>
      <c r="BB392" s="21">
        <v>90</v>
      </c>
      <c r="BC392" s="21">
        <v>55.092563561737599</v>
      </c>
      <c r="BD392" s="21">
        <v>10.08</v>
      </c>
      <c r="BE392" s="21"/>
      <c r="BF392" s="17" t="s">
        <v>75</v>
      </c>
      <c r="BG392" s="14"/>
      <c r="BH392" s="17" t="s">
        <v>160</v>
      </c>
      <c r="BI392" s="17" t="s">
        <v>189</v>
      </c>
      <c r="BJ392" s="17" t="s">
        <v>190</v>
      </c>
      <c r="BK392" s="17" t="s">
        <v>83</v>
      </c>
      <c r="BL392" s="15" t="s">
        <v>80</v>
      </c>
      <c r="BM392" s="21">
        <v>300864.85899305</v>
      </c>
      <c r="BN392" s="15" t="s">
        <v>81</v>
      </c>
      <c r="BO392" s="21"/>
      <c r="BP392" s="22">
        <v>37763</v>
      </c>
      <c r="BQ392" s="22">
        <v>46895</v>
      </c>
      <c r="BR392" s="21">
        <v>7172.82</v>
      </c>
      <c r="BS392" s="21">
        <v>61.61</v>
      </c>
      <c r="BT392" s="21">
        <v>44.89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45047</v>
      </c>
      <c r="E393" s="8" t="s">
        <v>671</v>
      </c>
      <c r="F393" s="9">
        <v>108</v>
      </c>
      <c r="G393" s="9">
        <v>107</v>
      </c>
      <c r="H393" s="10">
        <v>27472.959999999999</v>
      </c>
      <c r="I393" s="10">
        <v>24546.58</v>
      </c>
      <c r="J393" s="10">
        <v>0</v>
      </c>
      <c r="K393" s="10">
        <v>52019.54</v>
      </c>
      <c r="L393" s="10">
        <v>346.65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52019.54</v>
      </c>
      <c r="T393" s="10">
        <v>37617.57</v>
      </c>
      <c r="U393" s="10">
        <v>230.77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37848.339999999997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24893.23</v>
      </c>
      <c r="AW393" s="10">
        <v>37848.339999999997</v>
      </c>
      <c r="AX393" s="11">
        <v>61</v>
      </c>
      <c r="AY393" s="11">
        <v>300</v>
      </c>
      <c r="AZ393" s="10">
        <v>230245.27559999999</v>
      </c>
      <c r="BA393" s="10">
        <v>63151.199999999997</v>
      </c>
      <c r="BB393" s="12">
        <v>90</v>
      </c>
      <c r="BC393" s="12">
        <v>74.135702884505804</v>
      </c>
      <c r="BD393" s="12">
        <v>10.08</v>
      </c>
      <c r="BE393" s="12"/>
      <c r="BF393" s="8" t="s">
        <v>75</v>
      </c>
      <c r="BG393" s="5"/>
      <c r="BH393" s="8" t="s">
        <v>160</v>
      </c>
      <c r="BI393" s="8" t="s">
        <v>189</v>
      </c>
      <c r="BJ393" s="8" t="s">
        <v>190</v>
      </c>
      <c r="BK393" s="8" t="s">
        <v>83</v>
      </c>
      <c r="BL393" s="6" t="s">
        <v>80</v>
      </c>
      <c r="BM393" s="12">
        <v>404860.95314301999</v>
      </c>
      <c r="BN393" s="6" t="s">
        <v>81</v>
      </c>
      <c r="BO393" s="12"/>
      <c r="BP393" s="13">
        <v>37763</v>
      </c>
      <c r="BQ393" s="13">
        <v>46895</v>
      </c>
      <c r="BR393" s="12">
        <v>18847.2</v>
      </c>
      <c r="BS393" s="12">
        <v>61.61</v>
      </c>
      <c r="BT393" s="12">
        <v>44.89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45047</v>
      </c>
      <c r="E394" s="17" t="s">
        <v>672</v>
      </c>
      <c r="F394" s="18">
        <v>126</v>
      </c>
      <c r="G394" s="18">
        <v>125</v>
      </c>
      <c r="H394" s="19">
        <v>27472.959999999999</v>
      </c>
      <c r="I394" s="19">
        <v>26883.83</v>
      </c>
      <c r="J394" s="19">
        <v>0</v>
      </c>
      <c r="K394" s="19">
        <v>54356.79</v>
      </c>
      <c r="L394" s="19">
        <v>346.65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54356.79</v>
      </c>
      <c r="T394" s="19">
        <v>45621.04</v>
      </c>
      <c r="U394" s="19">
        <v>230.77</v>
      </c>
      <c r="V394" s="19">
        <v>0</v>
      </c>
      <c r="W394" s="19">
        <v>0</v>
      </c>
      <c r="X394" s="19">
        <v>0</v>
      </c>
      <c r="Y394" s="19">
        <v>0</v>
      </c>
      <c r="Z394" s="19">
        <v>0</v>
      </c>
      <c r="AA394" s="19">
        <v>45851.81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0</v>
      </c>
      <c r="AT394" s="19">
        <v>0</v>
      </c>
      <c r="AU394" s="19">
        <f t="shared" si="6"/>
        <v>0</v>
      </c>
      <c r="AV394" s="19">
        <v>27230.48</v>
      </c>
      <c r="AW394" s="19">
        <v>45851.81</v>
      </c>
      <c r="AX394" s="20">
        <v>61</v>
      </c>
      <c r="AY394" s="20">
        <v>300</v>
      </c>
      <c r="AZ394" s="19">
        <v>230254.95879999999</v>
      </c>
      <c r="BA394" s="19">
        <v>63151.199999999997</v>
      </c>
      <c r="BB394" s="21">
        <v>90</v>
      </c>
      <c r="BC394" s="21">
        <v>77.466637213544601</v>
      </c>
      <c r="BD394" s="21">
        <v>10.08</v>
      </c>
      <c r="BE394" s="21"/>
      <c r="BF394" s="17" t="s">
        <v>75</v>
      </c>
      <c r="BG394" s="14"/>
      <c r="BH394" s="17" t="s">
        <v>160</v>
      </c>
      <c r="BI394" s="17" t="s">
        <v>189</v>
      </c>
      <c r="BJ394" s="17" t="s">
        <v>190</v>
      </c>
      <c r="BK394" s="17" t="s">
        <v>83</v>
      </c>
      <c r="BL394" s="15" t="s">
        <v>80</v>
      </c>
      <c r="BM394" s="21">
        <v>423051.44968977</v>
      </c>
      <c r="BN394" s="15" t="s">
        <v>81</v>
      </c>
      <c r="BO394" s="21"/>
      <c r="BP394" s="22">
        <v>37764</v>
      </c>
      <c r="BQ394" s="22">
        <v>46896</v>
      </c>
      <c r="BR394" s="21">
        <v>21896.7</v>
      </c>
      <c r="BS394" s="21">
        <v>61.61</v>
      </c>
      <c r="BT394" s="21">
        <v>44.88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45047</v>
      </c>
      <c r="E395" s="8" t="s">
        <v>673</v>
      </c>
      <c r="F395" s="9">
        <v>188</v>
      </c>
      <c r="G395" s="9">
        <v>187</v>
      </c>
      <c r="H395" s="10">
        <v>27472.959999999999</v>
      </c>
      <c r="I395" s="10">
        <v>32704.34</v>
      </c>
      <c r="J395" s="10">
        <v>0</v>
      </c>
      <c r="K395" s="10">
        <v>60177.3</v>
      </c>
      <c r="L395" s="10">
        <v>346.65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60177.3</v>
      </c>
      <c r="T395" s="10">
        <v>75850.62</v>
      </c>
      <c r="U395" s="10">
        <v>230.77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76081.39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0">
        <f t="shared" si="6"/>
        <v>0</v>
      </c>
      <c r="AV395" s="10">
        <v>33050.99</v>
      </c>
      <c r="AW395" s="10">
        <v>76081.39</v>
      </c>
      <c r="AX395" s="11">
        <v>61</v>
      </c>
      <c r="AY395" s="11">
        <v>300</v>
      </c>
      <c r="AZ395" s="10">
        <v>230036.5258</v>
      </c>
      <c r="BA395" s="10">
        <v>63151.199999999997</v>
      </c>
      <c r="BB395" s="12">
        <v>90</v>
      </c>
      <c r="BC395" s="12">
        <v>85.761743244784</v>
      </c>
      <c r="BD395" s="12">
        <v>10.08</v>
      </c>
      <c r="BE395" s="12"/>
      <c r="BF395" s="8" t="s">
        <v>75</v>
      </c>
      <c r="BG395" s="5"/>
      <c r="BH395" s="8" t="s">
        <v>160</v>
      </c>
      <c r="BI395" s="8" t="s">
        <v>189</v>
      </c>
      <c r="BJ395" s="8" t="s">
        <v>190</v>
      </c>
      <c r="BK395" s="8" t="s">
        <v>83</v>
      </c>
      <c r="BL395" s="6" t="s">
        <v>80</v>
      </c>
      <c r="BM395" s="12">
        <v>468351.68160990003</v>
      </c>
      <c r="BN395" s="6" t="s">
        <v>81</v>
      </c>
      <c r="BO395" s="12"/>
      <c r="BP395" s="13">
        <v>37770</v>
      </c>
      <c r="BQ395" s="13">
        <v>46902</v>
      </c>
      <c r="BR395" s="12">
        <v>31775.599999999999</v>
      </c>
      <c r="BS395" s="12">
        <v>61.61</v>
      </c>
      <c r="BT395" s="12">
        <v>44.93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45047</v>
      </c>
      <c r="E396" s="17" t="s">
        <v>674</v>
      </c>
      <c r="F396" s="18">
        <v>120</v>
      </c>
      <c r="G396" s="18">
        <v>119</v>
      </c>
      <c r="H396" s="19">
        <v>27472.959999999999</v>
      </c>
      <c r="I396" s="19">
        <v>26143.51</v>
      </c>
      <c r="J396" s="19">
        <v>0</v>
      </c>
      <c r="K396" s="19">
        <v>53616.47</v>
      </c>
      <c r="L396" s="19">
        <v>346.65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53616.47</v>
      </c>
      <c r="T396" s="19">
        <v>43146.89</v>
      </c>
      <c r="U396" s="19">
        <v>230.77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43377.66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9">
        <v>0</v>
      </c>
      <c r="AU396" s="19">
        <f t="shared" si="6"/>
        <v>0</v>
      </c>
      <c r="AV396" s="19">
        <v>26490.16</v>
      </c>
      <c r="AW396" s="19">
        <v>43377.66</v>
      </c>
      <c r="AX396" s="20">
        <v>61</v>
      </c>
      <c r="AY396" s="20">
        <v>300</v>
      </c>
      <c r="AZ396" s="19">
        <v>229977.09349999999</v>
      </c>
      <c r="BA396" s="19">
        <v>63151.199999999997</v>
      </c>
      <c r="BB396" s="21">
        <v>90</v>
      </c>
      <c r="BC396" s="21">
        <v>76.411569376353896</v>
      </c>
      <c r="BD396" s="21">
        <v>10.08</v>
      </c>
      <c r="BE396" s="21"/>
      <c r="BF396" s="17" t="s">
        <v>75</v>
      </c>
      <c r="BG396" s="14"/>
      <c r="BH396" s="17" t="s">
        <v>160</v>
      </c>
      <c r="BI396" s="17" t="s">
        <v>189</v>
      </c>
      <c r="BJ396" s="17" t="s">
        <v>190</v>
      </c>
      <c r="BK396" s="17" t="s">
        <v>83</v>
      </c>
      <c r="BL396" s="15" t="s">
        <v>80</v>
      </c>
      <c r="BM396" s="21">
        <v>417289.64055360999</v>
      </c>
      <c r="BN396" s="15" t="s">
        <v>81</v>
      </c>
      <c r="BO396" s="21"/>
      <c r="BP396" s="22">
        <v>37771</v>
      </c>
      <c r="BQ396" s="22">
        <v>46903</v>
      </c>
      <c r="BR396" s="21">
        <v>20999.17</v>
      </c>
      <c r="BS396" s="21">
        <v>61.61</v>
      </c>
      <c r="BT396" s="21">
        <v>44.94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45047</v>
      </c>
      <c r="E397" s="8" t="s">
        <v>675</v>
      </c>
      <c r="F397" s="9">
        <v>186</v>
      </c>
      <c r="G397" s="9">
        <v>185</v>
      </c>
      <c r="H397" s="10">
        <v>27472.959999999999</v>
      </c>
      <c r="I397" s="10">
        <v>32559.88</v>
      </c>
      <c r="J397" s="10">
        <v>0</v>
      </c>
      <c r="K397" s="10">
        <v>60032.84</v>
      </c>
      <c r="L397" s="10">
        <v>346.65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60032.84</v>
      </c>
      <c r="T397" s="10">
        <v>74819.72</v>
      </c>
      <c r="U397" s="10">
        <v>230.77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75050.490000000005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0">
        <f t="shared" si="6"/>
        <v>0</v>
      </c>
      <c r="AV397" s="10">
        <v>32906.53</v>
      </c>
      <c r="AW397" s="10">
        <v>75050.490000000005</v>
      </c>
      <c r="AX397" s="11">
        <v>61</v>
      </c>
      <c r="AY397" s="11">
        <v>300</v>
      </c>
      <c r="AZ397" s="10">
        <v>229977.09349999999</v>
      </c>
      <c r="BA397" s="10">
        <v>63151.199999999997</v>
      </c>
      <c r="BB397" s="12">
        <v>90</v>
      </c>
      <c r="BC397" s="12">
        <v>85.555865921787699</v>
      </c>
      <c r="BD397" s="12">
        <v>10.08</v>
      </c>
      <c r="BE397" s="12"/>
      <c r="BF397" s="8" t="s">
        <v>75</v>
      </c>
      <c r="BG397" s="5"/>
      <c r="BH397" s="8" t="s">
        <v>160</v>
      </c>
      <c r="BI397" s="8" t="s">
        <v>189</v>
      </c>
      <c r="BJ397" s="8" t="s">
        <v>190</v>
      </c>
      <c r="BK397" s="8" t="s">
        <v>83</v>
      </c>
      <c r="BL397" s="6" t="s">
        <v>80</v>
      </c>
      <c r="BM397" s="12">
        <v>467227.36922092002</v>
      </c>
      <c r="BN397" s="6" t="s">
        <v>81</v>
      </c>
      <c r="BO397" s="12"/>
      <c r="BP397" s="13">
        <v>37771</v>
      </c>
      <c r="BQ397" s="13">
        <v>46903</v>
      </c>
      <c r="BR397" s="12">
        <v>31329.360000000001</v>
      </c>
      <c r="BS397" s="12">
        <v>61.61</v>
      </c>
      <c r="BT397" s="12">
        <v>44.94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45047</v>
      </c>
      <c r="E398" s="17" t="s">
        <v>676</v>
      </c>
      <c r="F398" s="18">
        <v>9</v>
      </c>
      <c r="G398" s="18">
        <v>10</v>
      </c>
      <c r="H398" s="19">
        <v>35835.11</v>
      </c>
      <c r="I398" s="19">
        <v>4627.7</v>
      </c>
      <c r="J398" s="19">
        <v>0</v>
      </c>
      <c r="K398" s="19">
        <v>40462.81</v>
      </c>
      <c r="L398" s="19">
        <v>452.36</v>
      </c>
      <c r="M398" s="19">
        <v>0</v>
      </c>
      <c r="N398" s="19">
        <v>0</v>
      </c>
      <c r="O398" s="19">
        <v>1055.96</v>
      </c>
      <c r="P398" s="19">
        <v>0</v>
      </c>
      <c r="Q398" s="19">
        <v>0</v>
      </c>
      <c r="R398" s="19">
        <v>0</v>
      </c>
      <c r="S398" s="19">
        <v>39406.85</v>
      </c>
      <c r="T398" s="19">
        <v>3212.3</v>
      </c>
      <c r="U398" s="19">
        <v>301.01</v>
      </c>
      <c r="V398" s="19">
        <v>0</v>
      </c>
      <c r="W398" s="19">
        <v>671.13</v>
      </c>
      <c r="X398" s="19">
        <v>0</v>
      </c>
      <c r="Y398" s="19">
        <v>0</v>
      </c>
      <c r="Z398" s="19">
        <v>0</v>
      </c>
      <c r="AA398" s="19">
        <v>2842.18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160.78</v>
      </c>
      <c r="AK398" s="19">
        <v>0</v>
      </c>
      <c r="AL398" s="19">
        <v>0</v>
      </c>
      <c r="AM398" s="19">
        <v>96.8</v>
      </c>
      <c r="AN398" s="19">
        <v>0</v>
      </c>
      <c r="AO398" s="19">
        <v>90.24</v>
      </c>
      <c r="AP398" s="19">
        <v>137.76</v>
      </c>
      <c r="AQ398" s="19">
        <v>0</v>
      </c>
      <c r="AR398" s="19">
        <v>0</v>
      </c>
      <c r="AS398" s="19">
        <v>0</v>
      </c>
      <c r="AT398" s="19">
        <v>0</v>
      </c>
      <c r="AU398" s="19">
        <f t="shared" si="6"/>
        <v>2212.67</v>
      </c>
      <c r="AV398" s="19">
        <v>4024.1</v>
      </c>
      <c r="AW398" s="19">
        <v>2842.18</v>
      </c>
      <c r="AX398" s="20">
        <v>62</v>
      </c>
      <c r="AY398" s="20">
        <v>300</v>
      </c>
      <c r="AZ398" s="19">
        <v>300366.52309999999</v>
      </c>
      <c r="BA398" s="19">
        <v>82394.78</v>
      </c>
      <c r="BB398" s="21">
        <v>90</v>
      </c>
      <c r="BC398" s="21">
        <v>43.044189207131801</v>
      </c>
      <c r="BD398" s="21">
        <v>10.08</v>
      </c>
      <c r="BE398" s="21"/>
      <c r="BF398" s="17" t="s">
        <v>75</v>
      </c>
      <c r="BG398" s="14"/>
      <c r="BH398" s="17" t="s">
        <v>91</v>
      </c>
      <c r="BI398" s="17" t="s">
        <v>128</v>
      </c>
      <c r="BJ398" s="17" t="s">
        <v>131</v>
      </c>
      <c r="BK398" s="17" t="s">
        <v>83</v>
      </c>
      <c r="BL398" s="15" t="s">
        <v>80</v>
      </c>
      <c r="BM398" s="21">
        <v>306698.11481155001</v>
      </c>
      <c r="BN398" s="15" t="s">
        <v>81</v>
      </c>
      <c r="BO398" s="21"/>
      <c r="BP398" s="22">
        <v>37767</v>
      </c>
      <c r="BQ398" s="22">
        <v>46899</v>
      </c>
      <c r="BR398" s="21">
        <v>2174.58</v>
      </c>
      <c r="BS398" s="21">
        <v>80.39</v>
      </c>
      <c r="BT398" s="21">
        <v>44.89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45047</v>
      </c>
      <c r="E399" s="8" t="s">
        <v>677</v>
      </c>
      <c r="F399" s="9">
        <v>164</v>
      </c>
      <c r="G399" s="9">
        <v>163</v>
      </c>
      <c r="H399" s="10">
        <v>35736.29</v>
      </c>
      <c r="I399" s="10">
        <v>39945.589999999997</v>
      </c>
      <c r="J399" s="10">
        <v>0</v>
      </c>
      <c r="K399" s="10">
        <v>75681.88</v>
      </c>
      <c r="L399" s="10">
        <v>450.84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75681.88</v>
      </c>
      <c r="T399" s="10">
        <v>82472.759999999995</v>
      </c>
      <c r="U399" s="10">
        <v>300.18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82772.94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40396.43</v>
      </c>
      <c r="AW399" s="10">
        <v>82772.94</v>
      </c>
      <c r="AX399" s="11">
        <v>62</v>
      </c>
      <c r="AY399" s="11">
        <v>300</v>
      </c>
      <c r="AZ399" s="10">
        <v>299351.66960000002</v>
      </c>
      <c r="BA399" s="10">
        <v>82137.600000000006</v>
      </c>
      <c r="BB399" s="12">
        <v>90</v>
      </c>
      <c r="BC399" s="12">
        <v>82.926323632538598</v>
      </c>
      <c r="BD399" s="12">
        <v>10.08</v>
      </c>
      <c r="BE399" s="12"/>
      <c r="BF399" s="8" t="s">
        <v>75</v>
      </c>
      <c r="BG399" s="5"/>
      <c r="BH399" s="8" t="s">
        <v>115</v>
      </c>
      <c r="BI399" s="8" t="s">
        <v>116</v>
      </c>
      <c r="BJ399" s="8" t="s">
        <v>653</v>
      </c>
      <c r="BK399" s="8" t="s">
        <v>83</v>
      </c>
      <c r="BL399" s="6" t="s">
        <v>80</v>
      </c>
      <c r="BM399" s="12">
        <v>589021.70362243999</v>
      </c>
      <c r="BN399" s="6" t="s">
        <v>81</v>
      </c>
      <c r="BO399" s="12"/>
      <c r="BP399" s="13">
        <v>37768</v>
      </c>
      <c r="BQ399" s="13">
        <v>46900</v>
      </c>
      <c r="BR399" s="12">
        <v>35233.81</v>
      </c>
      <c r="BS399" s="12">
        <v>79.930000000000007</v>
      </c>
      <c r="BT399" s="12">
        <v>44.9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45047</v>
      </c>
      <c r="E400" s="17" t="s">
        <v>678</v>
      </c>
      <c r="F400" s="18">
        <v>3</v>
      </c>
      <c r="G400" s="18">
        <v>3</v>
      </c>
      <c r="H400" s="19">
        <v>21076.07</v>
      </c>
      <c r="I400" s="19">
        <v>1049.0999999999999</v>
      </c>
      <c r="J400" s="19">
        <v>0</v>
      </c>
      <c r="K400" s="19">
        <v>22125.17</v>
      </c>
      <c r="L400" s="19">
        <v>275.56</v>
      </c>
      <c r="M400" s="19">
        <v>0</v>
      </c>
      <c r="N400" s="19">
        <v>0</v>
      </c>
      <c r="O400" s="19">
        <v>236.11</v>
      </c>
      <c r="P400" s="19">
        <v>0</v>
      </c>
      <c r="Q400" s="19">
        <v>0</v>
      </c>
      <c r="R400" s="19">
        <v>0</v>
      </c>
      <c r="S400" s="19">
        <v>21889.06</v>
      </c>
      <c r="T400" s="19">
        <v>544.80999999999995</v>
      </c>
      <c r="U400" s="19">
        <v>177.04</v>
      </c>
      <c r="V400" s="19">
        <v>0</v>
      </c>
      <c r="W400" s="19">
        <v>83.1</v>
      </c>
      <c r="X400" s="19">
        <v>0</v>
      </c>
      <c r="Y400" s="19">
        <v>0</v>
      </c>
      <c r="Z400" s="19">
        <v>0</v>
      </c>
      <c r="AA400" s="19">
        <v>638.75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48.3</v>
      </c>
      <c r="AK400" s="19">
        <v>0</v>
      </c>
      <c r="AL400" s="19">
        <v>0</v>
      </c>
      <c r="AM400" s="19">
        <v>48.45</v>
      </c>
      <c r="AN400" s="19">
        <v>0</v>
      </c>
      <c r="AO400" s="19">
        <v>27.11</v>
      </c>
      <c r="AP400" s="19">
        <v>41.45</v>
      </c>
      <c r="AQ400" s="19">
        <v>4.0000000000000001E-3</v>
      </c>
      <c r="AR400" s="19">
        <v>0</v>
      </c>
      <c r="AS400" s="19">
        <v>0</v>
      </c>
      <c r="AT400" s="19">
        <v>0</v>
      </c>
      <c r="AU400" s="19">
        <f t="shared" si="6"/>
        <v>484.524</v>
      </c>
      <c r="AV400" s="19">
        <v>1088.55</v>
      </c>
      <c r="AW400" s="19">
        <v>638.75</v>
      </c>
      <c r="AX400" s="20">
        <v>61</v>
      </c>
      <c r="AY400" s="20">
        <v>300</v>
      </c>
      <c r="AZ400" s="19">
        <v>180263.655</v>
      </c>
      <c r="BA400" s="19">
        <v>49500</v>
      </c>
      <c r="BB400" s="21">
        <v>90</v>
      </c>
      <c r="BC400" s="21">
        <v>39.798290909090902</v>
      </c>
      <c r="BD400" s="21">
        <v>10.08</v>
      </c>
      <c r="BE400" s="21"/>
      <c r="BF400" s="17" t="s">
        <v>75</v>
      </c>
      <c r="BG400" s="14"/>
      <c r="BH400" s="17" t="s">
        <v>91</v>
      </c>
      <c r="BI400" s="17" t="s">
        <v>371</v>
      </c>
      <c r="BJ400" s="17" t="s">
        <v>679</v>
      </c>
      <c r="BK400" s="17" t="s">
        <v>113</v>
      </c>
      <c r="BL400" s="15" t="s">
        <v>80</v>
      </c>
      <c r="BM400" s="21">
        <v>170359.55517877999</v>
      </c>
      <c r="BN400" s="15" t="s">
        <v>81</v>
      </c>
      <c r="BO400" s="21"/>
      <c r="BP400" s="22">
        <v>37771</v>
      </c>
      <c r="BQ400" s="22">
        <v>46903</v>
      </c>
      <c r="BR400" s="21">
        <v>485.4</v>
      </c>
      <c r="BS400" s="21">
        <v>48.3</v>
      </c>
      <c r="BT400" s="21">
        <v>44.94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45047</v>
      </c>
      <c r="E401" s="8" t="s">
        <v>680</v>
      </c>
      <c r="F401" s="9">
        <v>0</v>
      </c>
      <c r="G401" s="9">
        <v>0</v>
      </c>
      <c r="H401" s="10">
        <v>45156.24</v>
      </c>
      <c r="I401" s="10">
        <v>0</v>
      </c>
      <c r="J401" s="10">
        <v>0</v>
      </c>
      <c r="K401" s="10">
        <v>45156.24</v>
      </c>
      <c r="L401" s="10">
        <v>417.4</v>
      </c>
      <c r="M401" s="10">
        <v>0</v>
      </c>
      <c r="N401" s="10">
        <v>0</v>
      </c>
      <c r="O401" s="10">
        <v>0</v>
      </c>
      <c r="P401" s="10">
        <v>417.4</v>
      </c>
      <c r="Q401" s="10">
        <v>0</v>
      </c>
      <c r="R401" s="10">
        <v>0</v>
      </c>
      <c r="S401" s="10">
        <v>44738.84</v>
      </c>
      <c r="T401" s="10">
        <v>0</v>
      </c>
      <c r="U401" s="10">
        <v>395.12</v>
      </c>
      <c r="V401" s="10">
        <v>0</v>
      </c>
      <c r="W401" s="10">
        <v>0</v>
      </c>
      <c r="X401" s="10">
        <v>395.12</v>
      </c>
      <c r="Y401" s="10">
        <v>0</v>
      </c>
      <c r="Z401" s="10">
        <v>0</v>
      </c>
      <c r="AA401" s="10">
        <v>0</v>
      </c>
      <c r="AB401" s="10">
        <v>148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105.66</v>
      </c>
      <c r="AI401" s="10">
        <v>0.28999999999999998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1.1220000000000001</v>
      </c>
      <c r="AR401" s="10">
        <v>0</v>
      </c>
      <c r="AS401" s="10">
        <v>0</v>
      </c>
      <c r="AT401" s="10">
        <v>0</v>
      </c>
      <c r="AU401" s="10">
        <f t="shared" si="6"/>
        <v>1067.5920000000001</v>
      </c>
      <c r="AV401" s="10">
        <v>0</v>
      </c>
      <c r="AW401" s="10">
        <v>0</v>
      </c>
      <c r="AX401" s="11">
        <v>78</v>
      </c>
      <c r="AY401" s="11">
        <v>360</v>
      </c>
      <c r="AZ401" s="10">
        <v>270805.48</v>
      </c>
      <c r="BA401" s="10">
        <v>88825</v>
      </c>
      <c r="BB401" s="12">
        <v>85</v>
      </c>
      <c r="BC401" s="12">
        <v>42.812287081339697</v>
      </c>
      <c r="BD401" s="12">
        <v>10.5</v>
      </c>
      <c r="BE401" s="12"/>
      <c r="BF401" s="8" t="s">
        <v>75</v>
      </c>
      <c r="BG401" s="5"/>
      <c r="BH401" s="8" t="s">
        <v>76</v>
      </c>
      <c r="BI401" s="8" t="s">
        <v>77</v>
      </c>
      <c r="BJ401" s="8" t="s">
        <v>283</v>
      </c>
      <c r="BK401" s="8" t="s">
        <v>79</v>
      </c>
      <c r="BL401" s="6" t="s">
        <v>80</v>
      </c>
      <c r="BM401" s="12">
        <v>348196.26249892003</v>
      </c>
      <c r="BN401" s="6" t="s">
        <v>81</v>
      </c>
      <c r="BO401" s="12"/>
      <c r="BP401" s="13">
        <v>36409</v>
      </c>
      <c r="BQ401" s="13">
        <v>47367</v>
      </c>
      <c r="BR401" s="12">
        <v>0</v>
      </c>
      <c r="BS401" s="12">
        <v>148</v>
      </c>
      <c r="BT401" s="12">
        <v>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45047</v>
      </c>
      <c r="E402" s="17" t="s">
        <v>681</v>
      </c>
      <c r="F402" s="18">
        <v>81</v>
      </c>
      <c r="G402" s="18">
        <v>80</v>
      </c>
      <c r="H402" s="19">
        <v>46600.38</v>
      </c>
      <c r="I402" s="19">
        <v>23417.3</v>
      </c>
      <c r="J402" s="19">
        <v>0</v>
      </c>
      <c r="K402" s="19">
        <v>70017.679999999993</v>
      </c>
      <c r="L402" s="19">
        <v>404.77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70017.679999999993</v>
      </c>
      <c r="T402" s="19">
        <v>42396.82</v>
      </c>
      <c r="U402" s="19">
        <v>407.75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42804.57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9">
        <v>0</v>
      </c>
      <c r="AU402" s="19">
        <f t="shared" si="6"/>
        <v>0</v>
      </c>
      <c r="AV402" s="19">
        <v>23822.07</v>
      </c>
      <c r="AW402" s="19">
        <v>42804.57</v>
      </c>
      <c r="AX402" s="20">
        <v>80</v>
      </c>
      <c r="AY402" s="20">
        <v>360</v>
      </c>
      <c r="AZ402" s="19">
        <v>275915.53000000003</v>
      </c>
      <c r="BA402" s="19">
        <v>88825</v>
      </c>
      <c r="BB402" s="21">
        <v>85</v>
      </c>
      <c r="BC402" s="21">
        <v>67.0025645933014</v>
      </c>
      <c r="BD402" s="21">
        <v>10.5</v>
      </c>
      <c r="BE402" s="21"/>
      <c r="BF402" s="17" t="s">
        <v>75</v>
      </c>
      <c r="BG402" s="14"/>
      <c r="BH402" s="17" t="s">
        <v>76</v>
      </c>
      <c r="BI402" s="17" t="s">
        <v>77</v>
      </c>
      <c r="BJ402" s="17" t="s">
        <v>283</v>
      </c>
      <c r="BK402" s="17" t="s">
        <v>83</v>
      </c>
      <c r="BL402" s="15" t="s">
        <v>80</v>
      </c>
      <c r="BM402" s="21">
        <v>544938.01101784001</v>
      </c>
      <c r="BN402" s="15" t="s">
        <v>81</v>
      </c>
      <c r="BO402" s="21"/>
      <c r="BP402" s="22">
        <v>36487</v>
      </c>
      <c r="BQ402" s="22">
        <v>47445</v>
      </c>
      <c r="BR402" s="21">
        <v>22901.61</v>
      </c>
      <c r="BS402" s="21">
        <v>148</v>
      </c>
      <c r="BT402" s="21">
        <v>44.03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45047</v>
      </c>
      <c r="E403" s="8" t="s">
        <v>682</v>
      </c>
      <c r="F403" s="9">
        <v>104</v>
      </c>
      <c r="G403" s="9">
        <v>103</v>
      </c>
      <c r="H403" s="10">
        <v>43971.19</v>
      </c>
      <c r="I403" s="10">
        <v>24704.95</v>
      </c>
      <c r="J403" s="10">
        <v>0</v>
      </c>
      <c r="K403" s="10">
        <v>68676.14</v>
      </c>
      <c r="L403" s="10">
        <v>362.77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68676.14</v>
      </c>
      <c r="T403" s="10">
        <v>52447.88</v>
      </c>
      <c r="U403" s="10">
        <v>384.75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52832.63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v>0</v>
      </c>
      <c r="AU403" s="10">
        <f t="shared" si="6"/>
        <v>0</v>
      </c>
      <c r="AV403" s="10">
        <v>25067.72</v>
      </c>
      <c r="AW403" s="10">
        <v>52832.63</v>
      </c>
      <c r="AX403" s="11">
        <v>83</v>
      </c>
      <c r="AY403" s="11">
        <v>360</v>
      </c>
      <c r="AZ403" s="10">
        <v>262350.6776</v>
      </c>
      <c r="BA403" s="10">
        <v>81719</v>
      </c>
      <c r="BB403" s="12">
        <v>85</v>
      </c>
      <c r="BC403" s="12">
        <v>71.433472019970907</v>
      </c>
      <c r="BD403" s="12">
        <v>10.5</v>
      </c>
      <c r="BE403" s="12"/>
      <c r="BF403" s="8" t="s">
        <v>75</v>
      </c>
      <c r="BG403" s="5"/>
      <c r="BH403" s="8" t="s">
        <v>76</v>
      </c>
      <c r="BI403" s="8" t="s">
        <v>77</v>
      </c>
      <c r="BJ403" s="8" t="s">
        <v>78</v>
      </c>
      <c r="BK403" s="8" t="s">
        <v>83</v>
      </c>
      <c r="BL403" s="6" t="s">
        <v>80</v>
      </c>
      <c r="BM403" s="12">
        <v>534496.98898882</v>
      </c>
      <c r="BN403" s="6" t="s">
        <v>81</v>
      </c>
      <c r="BO403" s="12"/>
      <c r="BP403" s="13">
        <v>36578</v>
      </c>
      <c r="BQ403" s="13">
        <v>47536</v>
      </c>
      <c r="BR403" s="12">
        <v>28449.09</v>
      </c>
      <c r="BS403" s="12">
        <v>148</v>
      </c>
      <c r="BT403" s="12">
        <v>46.87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45047</v>
      </c>
      <c r="E404" s="17" t="s">
        <v>683</v>
      </c>
      <c r="F404" s="18">
        <v>0</v>
      </c>
      <c r="G404" s="18">
        <v>0</v>
      </c>
      <c r="H404" s="19">
        <v>40731.25</v>
      </c>
      <c r="I404" s="19">
        <v>0</v>
      </c>
      <c r="J404" s="19">
        <v>0</v>
      </c>
      <c r="K404" s="19">
        <v>40731.25</v>
      </c>
      <c r="L404" s="19">
        <v>368.07</v>
      </c>
      <c r="M404" s="19">
        <v>0</v>
      </c>
      <c r="N404" s="19">
        <v>0</v>
      </c>
      <c r="O404" s="19">
        <v>0</v>
      </c>
      <c r="P404" s="19">
        <v>368.07</v>
      </c>
      <c r="Q404" s="19">
        <v>0</v>
      </c>
      <c r="R404" s="19">
        <v>0</v>
      </c>
      <c r="S404" s="19">
        <v>40363.18</v>
      </c>
      <c r="T404" s="19">
        <v>0</v>
      </c>
      <c r="U404" s="19">
        <v>356.4</v>
      </c>
      <c r="V404" s="19">
        <v>0</v>
      </c>
      <c r="W404" s="19">
        <v>0</v>
      </c>
      <c r="X404" s="19">
        <v>356.4</v>
      </c>
      <c r="Y404" s="19">
        <v>0</v>
      </c>
      <c r="Z404" s="19">
        <v>0</v>
      </c>
      <c r="AA404" s="19">
        <v>0</v>
      </c>
      <c r="AB404" s="19">
        <v>132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94.21</v>
      </c>
      <c r="AI404" s="19">
        <v>0.28000000000000003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4.8825E-2</v>
      </c>
      <c r="AT404" s="19">
        <v>0</v>
      </c>
      <c r="AU404" s="19">
        <f t="shared" si="6"/>
        <v>950.91117500000007</v>
      </c>
      <c r="AV404" s="19">
        <v>0</v>
      </c>
      <c r="AW404" s="19">
        <v>0</v>
      </c>
      <c r="AX404" s="20">
        <v>84</v>
      </c>
      <c r="AY404" s="20">
        <v>360</v>
      </c>
      <c r="AZ404" s="19">
        <v>247481.52</v>
      </c>
      <c r="BA404" s="19">
        <v>79200</v>
      </c>
      <c r="BB404" s="21">
        <v>90</v>
      </c>
      <c r="BC404" s="21">
        <v>45.867249999999999</v>
      </c>
      <c r="BD404" s="21">
        <v>10.5</v>
      </c>
      <c r="BE404" s="21"/>
      <c r="BF404" s="17" t="s">
        <v>75</v>
      </c>
      <c r="BG404" s="14"/>
      <c r="BH404" s="17" t="s">
        <v>76</v>
      </c>
      <c r="BI404" s="17" t="s">
        <v>77</v>
      </c>
      <c r="BJ404" s="17" t="s">
        <v>78</v>
      </c>
      <c r="BK404" s="17" t="s">
        <v>79</v>
      </c>
      <c r="BL404" s="15" t="s">
        <v>80</v>
      </c>
      <c r="BM404" s="21">
        <v>314141.10018433997</v>
      </c>
      <c r="BN404" s="15" t="s">
        <v>81</v>
      </c>
      <c r="BO404" s="21"/>
      <c r="BP404" s="22">
        <v>36739</v>
      </c>
      <c r="BQ404" s="22">
        <v>47696</v>
      </c>
      <c r="BR404" s="21">
        <v>0</v>
      </c>
      <c r="BS404" s="21">
        <v>132</v>
      </c>
      <c r="BT404" s="21">
        <v>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45047</v>
      </c>
      <c r="E405" s="8" t="s">
        <v>684</v>
      </c>
      <c r="F405" s="9">
        <v>148</v>
      </c>
      <c r="G405" s="9">
        <v>147</v>
      </c>
      <c r="H405" s="10">
        <v>44670.99</v>
      </c>
      <c r="I405" s="10">
        <v>27624.09</v>
      </c>
      <c r="J405" s="10">
        <v>0</v>
      </c>
      <c r="K405" s="10">
        <v>72295.08</v>
      </c>
      <c r="L405" s="10">
        <v>333.6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72295.08</v>
      </c>
      <c r="T405" s="10">
        <v>79597.47</v>
      </c>
      <c r="U405" s="10">
        <v>390.87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79988.34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v>0</v>
      </c>
      <c r="AU405" s="10">
        <f t="shared" si="6"/>
        <v>0</v>
      </c>
      <c r="AV405" s="10">
        <v>27957.69</v>
      </c>
      <c r="AW405" s="10">
        <v>79988.34</v>
      </c>
      <c r="AX405" s="11">
        <v>90</v>
      </c>
      <c r="AY405" s="11">
        <v>360</v>
      </c>
      <c r="AZ405" s="10">
        <v>248297.28</v>
      </c>
      <c r="BA405" s="10">
        <v>79200</v>
      </c>
      <c r="BB405" s="12">
        <v>90</v>
      </c>
      <c r="BC405" s="12">
        <v>82.153499999999994</v>
      </c>
      <c r="BD405" s="12">
        <v>10.5</v>
      </c>
      <c r="BE405" s="12"/>
      <c r="BF405" s="8" t="s">
        <v>75</v>
      </c>
      <c r="BG405" s="5"/>
      <c r="BH405" s="8" t="s">
        <v>76</v>
      </c>
      <c r="BI405" s="8" t="s">
        <v>77</v>
      </c>
      <c r="BJ405" s="8" t="s">
        <v>78</v>
      </c>
      <c r="BK405" s="8" t="s">
        <v>83</v>
      </c>
      <c r="BL405" s="6" t="s">
        <v>80</v>
      </c>
      <c r="BM405" s="12">
        <v>562662.70321404003</v>
      </c>
      <c r="BN405" s="6" t="s">
        <v>81</v>
      </c>
      <c r="BO405" s="12"/>
      <c r="BP405" s="13">
        <v>36768</v>
      </c>
      <c r="BQ405" s="13">
        <v>47725</v>
      </c>
      <c r="BR405" s="12">
        <v>37335.339999999997</v>
      </c>
      <c r="BS405" s="12">
        <v>132</v>
      </c>
      <c r="BT405" s="12">
        <v>45.32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45047</v>
      </c>
      <c r="E406" s="17" t="s">
        <v>685</v>
      </c>
      <c r="F406" s="18">
        <v>0</v>
      </c>
      <c r="G406" s="18">
        <v>0</v>
      </c>
      <c r="H406" s="19">
        <v>39720.86</v>
      </c>
      <c r="I406" s="19">
        <v>373.64</v>
      </c>
      <c r="J406" s="19">
        <v>0</v>
      </c>
      <c r="K406" s="19">
        <v>40094.5</v>
      </c>
      <c r="L406" s="19">
        <v>376.91</v>
      </c>
      <c r="M406" s="19">
        <v>0</v>
      </c>
      <c r="N406" s="19">
        <v>0</v>
      </c>
      <c r="O406" s="19">
        <v>373.64</v>
      </c>
      <c r="P406" s="19">
        <v>0</v>
      </c>
      <c r="Q406" s="19">
        <v>0</v>
      </c>
      <c r="R406" s="19">
        <v>0</v>
      </c>
      <c r="S406" s="19">
        <v>39720.86</v>
      </c>
      <c r="T406" s="19">
        <v>350.83</v>
      </c>
      <c r="U406" s="19">
        <v>347.56</v>
      </c>
      <c r="V406" s="19">
        <v>0</v>
      </c>
      <c r="W406" s="19">
        <v>350.83</v>
      </c>
      <c r="X406" s="19">
        <v>0</v>
      </c>
      <c r="Y406" s="19">
        <v>0</v>
      </c>
      <c r="Z406" s="19">
        <v>0</v>
      </c>
      <c r="AA406" s="19">
        <v>347.56</v>
      </c>
      <c r="AB406" s="19">
        <v>0</v>
      </c>
      <c r="AC406" s="19">
        <v>0</v>
      </c>
      <c r="AD406" s="19">
        <v>0</v>
      </c>
      <c r="AE406" s="19">
        <v>0</v>
      </c>
      <c r="AF406" s="19">
        <v>46.44</v>
      </c>
      <c r="AG406" s="19">
        <v>0</v>
      </c>
      <c r="AH406" s="19">
        <v>25.68</v>
      </c>
      <c r="AI406" s="19">
        <v>0.26</v>
      </c>
      <c r="AJ406" s="19">
        <v>132</v>
      </c>
      <c r="AK406" s="19">
        <v>0</v>
      </c>
      <c r="AL406" s="19">
        <v>0</v>
      </c>
      <c r="AM406" s="19">
        <v>0</v>
      </c>
      <c r="AN406" s="19">
        <v>0</v>
      </c>
      <c r="AO406" s="19">
        <v>22.19</v>
      </c>
      <c r="AP406" s="19">
        <v>0</v>
      </c>
      <c r="AQ406" s="19">
        <v>1E-3</v>
      </c>
      <c r="AR406" s="19">
        <v>0</v>
      </c>
      <c r="AS406" s="19">
        <v>0</v>
      </c>
      <c r="AT406" s="19">
        <v>0</v>
      </c>
      <c r="AU406" s="19">
        <f t="shared" si="6"/>
        <v>951.04099999999994</v>
      </c>
      <c r="AV406" s="19">
        <v>376.91</v>
      </c>
      <c r="AW406" s="19">
        <v>347.56</v>
      </c>
      <c r="AX406" s="20">
        <v>94</v>
      </c>
      <c r="AY406" s="20">
        <v>360</v>
      </c>
      <c r="AZ406" s="19">
        <v>257972</v>
      </c>
      <c r="BA406" s="19">
        <v>79200</v>
      </c>
      <c r="BB406" s="21">
        <v>90</v>
      </c>
      <c r="BC406" s="21">
        <v>45.137340909090902</v>
      </c>
      <c r="BD406" s="21">
        <v>10.5</v>
      </c>
      <c r="BE406" s="21"/>
      <c r="BF406" s="17" t="s">
        <v>75</v>
      </c>
      <c r="BG406" s="14"/>
      <c r="BH406" s="17" t="s">
        <v>76</v>
      </c>
      <c r="BI406" s="17" t="s">
        <v>77</v>
      </c>
      <c r="BJ406" s="17" t="s">
        <v>78</v>
      </c>
      <c r="BK406" s="17" t="s">
        <v>79</v>
      </c>
      <c r="BL406" s="15" t="s">
        <v>80</v>
      </c>
      <c r="BM406" s="21">
        <v>309142.01162218</v>
      </c>
      <c r="BN406" s="15" t="s">
        <v>81</v>
      </c>
      <c r="BO406" s="21"/>
      <c r="BP406" s="22">
        <v>36911</v>
      </c>
      <c r="BQ406" s="22">
        <v>47868</v>
      </c>
      <c r="BR406" s="21">
        <v>200.53</v>
      </c>
      <c r="BS406" s="21">
        <v>132</v>
      </c>
      <c r="BT406" s="21">
        <v>46.44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45047</v>
      </c>
      <c r="E407" s="8" t="s">
        <v>686</v>
      </c>
      <c r="F407" s="9">
        <v>0</v>
      </c>
      <c r="G407" s="9">
        <v>0</v>
      </c>
      <c r="H407" s="10">
        <v>44034.94</v>
      </c>
      <c r="I407" s="10">
        <v>0</v>
      </c>
      <c r="J407" s="10">
        <v>0</v>
      </c>
      <c r="K407" s="10">
        <v>44034.94</v>
      </c>
      <c r="L407" s="10">
        <v>339.16</v>
      </c>
      <c r="M407" s="10">
        <v>0</v>
      </c>
      <c r="N407" s="10">
        <v>0</v>
      </c>
      <c r="O407" s="10">
        <v>0</v>
      </c>
      <c r="P407" s="10">
        <v>339.16</v>
      </c>
      <c r="Q407" s="10">
        <v>0</v>
      </c>
      <c r="R407" s="10">
        <v>0</v>
      </c>
      <c r="S407" s="10">
        <v>43695.78</v>
      </c>
      <c r="T407" s="10">
        <v>0</v>
      </c>
      <c r="U407" s="10">
        <v>385.31</v>
      </c>
      <c r="V407" s="10">
        <v>0</v>
      </c>
      <c r="W407" s="10">
        <v>0</v>
      </c>
      <c r="X407" s="10">
        <v>385.31</v>
      </c>
      <c r="Y407" s="10">
        <v>0</v>
      </c>
      <c r="Z407" s="10">
        <v>0</v>
      </c>
      <c r="AA407" s="10">
        <v>0</v>
      </c>
      <c r="AB407" s="10">
        <v>132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94.21</v>
      </c>
      <c r="AI407" s="10">
        <v>0.06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0.03</v>
      </c>
      <c r="AR407" s="10">
        <v>0</v>
      </c>
      <c r="AS407" s="10">
        <v>0</v>
      </c>
      <c r="AT407" s="10">
        <v>0</v>
      </c>
      <c r="AU407" s="10">
        <f t="shared" si="6"/>
        <v>950.77</v>
      </c>
      <c r="AV407" s="10">
        <v>0</v>
      </c>
      <c r="AW407" s="10">
        <v>0</v>
      </c>
      <c r="AX407" s="11">
        <v>98</v>
      </c>
      <c r="AY407" s="11">
        <v>360</v>
      </c>
      <c r="AZ407" s="10">
        <v>261681.2</v>
      </c>
      <c r="BA407" s="10">
        <v>79200</v>
      </c>
      <c r="BB407" s="12">
        <v>90</v>
      </c>
      <c r="BC407" s="12">
        <v>49.654295454545498</v>
      </c>
      <c r="BD407" s="12">
        <v>10.5</v>
      </c>
      <c r="BE407" s="12"/>
      <c r="BF407" s="8" t="s">
        <v>75</v>
      </c>
      <c r="BG407" s="5"/>
      <c r="BH407" s="8" t="s">
        <v>76</v>
      </c>
      <c r="BI407" s="8" t="s">
        <v>77</v>
      </c>
      <c r="BJ407" s="8" t="s">
        <v>78</v>
      </c>
      <c r="BK407" s="8" t="s">
        <v>79</v>
      </c>
      <c r="BL407" s="6" t="s">
        <v>80</v>
      </c>
      <c r="BM407" s="12">
        <v>340078.26941814</v>
      </c>
      <c r="BN407" s="6" t="s">
        <v>81</v>
      </c>
      <c r="BO407" s="12"/>
      <c r="BP407" s="13">
        <v>37019</v>
      </c>
      <c r="BQ407" s="13">
        <v>47976</v>
      </c>
      <c r="BR407" s="12">
        <v>0</v>
      </c>
      <c r="BS407" s="12">
        <v>132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72</v>
      </c>
      <c r="C408" s="15" t="s">
        <v>73</v>
      </c>
      <c r="D408" s="16">
        <v>45047</v>
      </c>
      <c r="E408" s="17" t="s">
        <v>687</v>
      </c>
      <c r="F408" s="18">
        <v>0</v>
      </c>
      <c r="G408" s="18">
        <v>0</v>
      </c>
      <c r="H408" s="19">
        <v>49676.92</v>
      </c>
      <c r="I408" s="19">
        <v>0</v>
      </c>
      <c r="J408" s="19">
        <v>0</v>
      </c>
      <c r="K408" s="19">
        <v>49676.92</v>
      </c>
      <c r="L408" s="19">
        <v>330.05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49676.92</v>
      </c>
      <c r="T408" s="19">
        <v>0</v>
      </c>
      <c r="U408" s="19">
        <v>434.67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434.67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0.26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0.25697500000000001</v>
      </c>
      <c r="AT408" s="19">
        <v>0</v>
      </c>
      <c r="AU408" s="19">
        <f t="shared" si="6"/>
        <v>3.0249999999999999E-3</v>
      </c>
      <c r="AV408" s="19">
        <v>330.05</v>
      </c>
      <c r="AW408" s="19">
        <v>434.67</v>
      </c>
      <c r="AX408" s="20">
        <v>98</v>
      </c>
      <c r="AY408" s="20">
        <v>360</v>
      </c>
      <c r="AZ408" s="19">
        <v>311886.52</v>
      </c>
      <c r="BA408" s="19">
        <v>83600</v>
      </c>
      <c r="BB408" s="21">
        <v>80</v>
      </c>
      <c r="BC408" s="21">
        <v>47.537722488038298</v>
      </c>
      <c r="BD408" s="21">
        <v>10.5</v>
      </c>
      <c r="BE408" s="21"/>
      <c r="BF408" s="17" t="s">
        <v>75</v>
      </c>
      <c r="BG408" s="14"/>
      <c r="BH408" s="17" t="s">
        <v>76</v>
      </c>
      <c r="BI408" s="17" t="s">
        <v>77</v>
      </c>
      <c r="BJ408" s="17" t="s">
        <v>78</v>
      </c>
      <c r="BK408" s="17" t="s">
        <v>79</v>
      </c>
      <c r="BL408" s="15" t="s">
        <v>80</v>
      </c>
      <c r="BM408" s="21">
        <v>386628.66262195999</v>
      </c>
      <c r="BN408" s="15" t="s">
        <v>81</v>
      </c>
      <c r="BO408" s="21"/>
      <c r="BP408" s="22">
        <v>37061</v>
      </c>
      <c r="BQ408" s="22">
        <v>48018</v>
      </c>
      <c r="BR408" s="21">
        <v>248.45</v>
      </c>
      <c r="BS408" s="21">
        <v>148</v>
      </c>
      <c r="BT408" s="21">
        <v>45.62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45047</v>
      </c>
      <c r="E409" s="8" t="s">
        <v>688</v>
      </c>
      <c r="F409" s="9">
        <v>1</v>
      </c>
      <c r="G409" s="9">
        <v>0</v>
      </c>
      <c r="H409" s="10">
        <v>48571.28</v>
      </c>
      <c r="I409" s="10">
        <v>327.77</v>
      </c>
      <c r="J409" s="10">
        <v>0</v>
      </c>
      <c r="K409" s="10">
        <v>48899.05</v>
      </c>
      <c r="L409" s="10">
        <v>330.64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48899.05</v>
      </c>
      <c r="T409" s="10">
        <v>427.87</v>
      </c>
      <c r="U409" s="10">
        <v>425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852.87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v>0</v>
      </c>
      <c r="AU409" s="10">
        <f t="shared" si="6"/>
        <v>0</v>
      </c>
      <c r="AV409" s="10">
        <v>658.41</v>
      </c>
      <c r="AW409" s="10">
        <v>852.87</v>
      </c>
      <c r="AX409" s="11">
        <v>96</v>
      </c>
      <c r="AY409" s="11">
        <v>360</v>
      </c>
      <c r="AZ409" s="10">
        <v>285968.80619999999</v>
      </c>
      <c r="BA409" s="10">
        <v>82607.25</v>
      </c>
      <c r="BB409" s="12">
        <v>85</v>
      </c>
      <c r="BC409" s="12">
        <v>50.315429335802897</v>
      </c>
      <c r="BD409" s="12">
        <v>10.5</v>
      </c>
      <c r="BE409" s="12"/>
      <c r="BF409" s="8" t="s">
        <v>75</v>
      </c>
      <c r="BG409" s="5"/>
      <c r="BH409" s="8" t="s">
        <v>76</v>
      </c>
      <c r="BI409" s="8" t="s">
        <v>77</v>
      </c>
      <c r="BJ409" s="8" t="s">
        <v>78</v>
      </c>
      <c r="BK409" s="8" t="s">
        <v>113</v>
      </c>
      <c r="BL409" s="6" t="s">
        <v>80</v>
      </c>
      <c r="BM409" s="12">
        <v>380574.60698014998</v>
      </c>
      <c r="BN409" s="6" t="s">
        <v>81</v>
      </c>
      <c r="BO409" s="12"/>
      <c r="BP409" s="13">
        <v>36960</v>
      </c>
      <c r="BQ409" s="13">
        <v>47917</v>
      </c>
      <c r="BR409" s="12">
        <v>541.41</v>
      </c>
      <c r="BS409" s="12">
        <v>148</v>
      </c>
      <c r="BT409" s="12">
        <v>46.27</v>
      </c>
    </row>
    <row r="410" spans="1:72" s="1" customFormat="1" ht="18.2" customHeight="1" x14ac:dyDescent="0.15">
      <c r="A410" s="14">
        <v>408</v>
      </c>
      <c r="B410" s="15" t="s">
        <v>72</v>
      </c>
      <c r="C410" s="15" t="s">
        <v>73</v>
      </c>
      <c r="D410" s="16">
        <v>45047</v>
      </c>
      <c r="E410" s="17" t="s">
        <v>689</v>
      </c>
      <c r="F410" s="18">
        <v>157</v>
      </c>
      <c r="G410" s="18">
        <v>156</v>
      </c>
      <c r="H410" s="19">
        <v>54036.01</v>
      </c>
      <c r="I410" s="19">
        <v>28557.94</v>
      </c>
      <c r="J410" s="19">
        <v>0</v>
      </c>
      <c r="K410" s="19">
        <v>82593.95</v>
      </c>
      <c r="L410" s="19">
        <v>335.26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82593.95</v>
      </c>
      <c r="T410" s="19">
        <v>98310.63</v>
      </c>
      <c r="U410" s="19">
        <v>472.82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98783.45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v>0</v>
      </c>
      <c r="AU410" s="19">
        <f t="shared" si="6"/>
        <v>0</v>
      </c>
      <c r="AV410" s="19">
        <v>28893.200000000001</v>
      </c>
      <c r="AW410" s="19">
        <v>98783.45</v>
      </c>
      <c r="AX410" s="20">
        <v>101</v>
      </c>
      <c r="AY410" s="20">
        <v>360</v>
      </c>
      <c r="AZ410" s="19">
        <v>295038.22519999999</v>
      </c>
      <c r="BA410" s="19">
        <v>88339.5</v>
      </c>
      <c r="BB410" s="21">
        <v>90</v>
      </c>
      <c r="BC410" s="21">
        <v>84.146452040140602</v>
      </c>
      <c r="BD410" s="21">
        <v>10.5</v>
      </c>
      <c r="BE410" s="21"/>
      <c r="BF410" s="17" t="s">
        <v>75</v>
      </c>
      <c r="BG410" s="14"/>
      <c r="BH410" s="17" t="s">
        <v>76</v>
      </c>
      <c r="BI410" s="17" t="s">
        <v>77</v>
      </c>
      <c r="BJ410" s="17" t="s">
        <v>78</v>
      </c>
      <c r="BK410" s="17" t="s">
        <v>83</v>
      </c>
      <c r="BL410" s="15" t="s">
        <v>80</v>
      </c>
      <c r="BM410" s="21">
        <v>642817.39747884998</v>
      </c>
      <c r="BN410" s="15" t="s">
        <v>81</v>
      </c>
      <c r="BO410" s="21"/>
      <c r="BP410" s="22">
        <v>37159</v>
      </c>
      <c r="BQ410" s="22">
        <v>48116</v>
      </c>
      <c r="BR410" s="21">
        <v>43495.09</v>
      </c>
      <c r="BS410" s="21">
        <v>148</v>
      </c>
      <c r="BT410" s="21">
        <v>45.3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45047</v>
      </c>
      <c r="E411" s="8" t="s">
        <v>690</v>
      </c>
      <c r="F411" s="9">
        <v>0</v>
      </c>
      <c r="G411" s="9">
        <v>0</v>
      </c>
      <c r="H411" s="10">
        <v>35615.03</v>
      </c>
      <c r="I411" s="10">
        <v>0</v>
      </c>
      <c r="J411" s="10">
        <v>0</v>
      </c>
      <c r="K411" s="10">
        <v>35615.03</v>
      </c>
      <c r="L411" s="10">
        <v>548.67999999999995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35615.03</v>
      </c>
      <c r="T411" s="10">
        <v>0</v>
      </c>
      <c r="U411" s="10">
        <v>311.63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311.63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0.01</v>
      </c>
      <c r="AI411" s="10">
        <v>0.12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0.129772</v>
      </c>
      <c r="AT411" s="10">
        <v>0</v>
      </c>
      <c r="AU411" s="10">
        <f t="shared" si="6"/>
        <v>2.2800000000000598E-4</v>
      </c>
      <c r="AV411" s="10">
        <v>548.67999999999995</v>
      </c>
      <c r="AW411" s="10">
        <v>311.63</v>
      </c>
      <c r="AX411" s="11">
        <v>52</v>
      </c>
      <c r="AY411" s="11">
        <v>360</v>
      </c>
      <c r="AZ411" s="10">
        <v>337559.03999999998</v>
      </c>
      <c r="BA411" s="10">
        <v>94050</v>
      </c>
      <c r="BB411" s="12">
        <v>84</v>
      </c>
      <c r="BC411" s="12">
        <v>31.809277192982499</v>
      </c>
      <c r="BD411" s="12">
        <v>10.5</v>
      </c>
      <c r="BE411" s="12"/>
      <c r="BF411" s="8" t="s">
        <v>75</v>
      </c>
      <c r="BG411" s="5"/>
      <c r="BH411" s="8" t="s">
        <v>76</v>
      </c>
      <c r="BI411" s="8" t="s">
        <v>77</v>
      </c>
      <c r="BJ411" s="8" t="s">
        <v>78</v>
      </c>
      <c r="BK411" s="8" t="s">
        <v>79</v>
      </c>
      <c r="BL411" s="6" t="s">
        <v>80</v>
      </c>
      <c r="BM411" s="12">
        <v>277186.89923088998</v>
      </c>
      <c r="BN411" s="6" t="s">
        <v>81</v>
      </c>
      <c r="BO411" s="12"/>
      <c r="BP411" s="13">
        <v>37165</v>
      </c>
      <c r="BQ411" s="13">
        <v>48122</v>
      </c>
      <c r="BR411" s="12">
        <v>258.89999999999998</v>
      </c>
      <c r="BS411" s="12">
        <v>148</v>
      </c>
      <c r="BT411" s="12">
        <v>0</v>
      </c>
    </row>
    <row r="412" spans="1:72" s="1" customFormat="1" ht="18.2" customHeight="1" x14ac:dyDescent="0.15">
      <c r="A412" s="14">
        <v>410</v>
      </c>
      <c r="B412" s="15" t="s">
        <v>72</v>
      </c>
      <c r="C412" s="15" t="s">
        <v>73</v>
      </c>
      <c r="D412" s="16">
        <v>45047</v>
      </c>
      <c r="E412" s="17" t="s">
        <v>691</v>
      </c>
      <c r="F412" s="18">
        <v>0</v>
      </c>
      <c r="G412" s="18">
        <v>0</v>
      </c>
      <c r="H412" s="19">
        <v>58781.22</v>
      </c>
      <c r="I412" s="19">
        <v>342.97</v>
      </c>
      <c r="J412" s="19">
        <v>0</v>
      </c>
      <c r="K412" s="19">
        <v>59124.19</v>
      </c>
      <c r="L412" s="19">
        <v>345.97</v>
      </c>
      <c r="M412" s="19">
        <v>0</v>
      </c>
      <c r="N412" s="19">
        <v>0</v>
      </c>
      <c r="O412" s="19">
        <v>342.97</v>
      </c>
      <c r="P412" s="19">
        <v>0</v>
      </c>
      <c r="Q412" s="19">
        <v>0</v>
      </c>
      <c r="R412" s="19">
        <v>0</v>
      </c>
      <c r="S412" s="19">
        <v>58781.22</v>
      </c>
      <c r="T412" s="19">
        <v>517.34</v>
      </c>
      <c r="U412" s="19">
        <v>514.34</v>
      </c>
      <c r="V412" s="19">
        <v>0</v>
      </c>
      <c r="W412" s="19">
        <v>517.34</v>
      </c>
      <c r="X412" s="19">
        <v>0</v>
      </c>
      <c r="Y412" s="19">
        <v>0</v>
      </c>
      <c r="Z412" s="19">
        <v>0</v>
      </c>
      <c r="AA412" s="19">
        <v>514.34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0.08</v>
      </c>
      <c r="AJ412" s="19">
        <v>148</v>
      </c>
      <c r="AK412" s="19">
        <v>0</v>
      </c>
      <c r="AL412" s="19">
        <v>0</v>
      </c>
      <c r="AM412" s="19">
        <v>0</v>
      </c>
      <c r="AN412" s="19">
        <v>0</v>
      </c>
      <c r="AO412" s="19">
        <v>110.91</v>
      </c>
      <c r="AP412" s="19">
        <v>0.2</v>
      </c>
      <c r="AQ412" s="19">
        <v>0</v>
      </c>
      <c r="AR412" s="19">
        <v>0</v>
      </c>
      <c r="AS412" s="19">
        <v>1.2849999999999999E-3</v>
      </c>
      <c r="AT412" s="19">
        <v>0</v>
      </c>
      <c r="AU412" s="19">
        <f t="shared" si="6"/>
        <v>1119.4987149999999</v>
      </c>
      <c r="AV412" s="19">
        <v>345.97</v>
      </c>
      <c r="AW412" s="19">
        <v>514.34</v>
      </c>
      <c r="AX412" s="20">
        <v>106</v>
      </c>
      <c r="AY412" s="20">
        <v>360</v>
      </c>
      <c r="AZ412" s="19">
        <v>330274.8</v>
      </c>
      <c r="BA412" s="19">
        <v>94050</v>
      </c>
      <c r="BB412" s="21">
        <v>87</v>
      </c>
      <c r="BC412" s="21">
        <v>54.3749722488038</v>
      </c>
      <c r="BD412" s="21">
        <v>10.5</v>
      </c>
      <c r="BE412" s="21"/>
      <c r="BF412" s="17" t="s">
        <v>75</v>
      </c>
      <c r="BG412" s="14"/>
      <c r="BH412" s="17" t="s">
        <v>76</v>
      </c>
      <c r="BI412" s="17" t="s">
        <v>77</v>
      </c>
      <c r="BJ412" s="17" t="s">
        <v>78</v>
      </c>
      <c r="BK412" s="17" t="s">
        <v>79</v>
      </c>
      <c r="BL412" s="15" t="s">
        <v>80</v>
      </c>
      <c r="BM412" s="21">
        <v>457486.18223286001</v>
      </c>
      <c r="BN412" s="15" t="s">
        <v>81</v>
      </c>
      <c r="BO412" s="21"/>
      <c r="BP412" s="22">
        <v>37281</v>
      </c>
      <c r="BQ412" s="22">
        <v>48238</v>
      </c>
      <c r="BR412" s="21">
        <v>259.02999999999997</v>
      </c>
      <c r="BS412" s="21">
        <v>148</v>
      </c>
      <c r="BT412" s="21">
        <v>0</v>
      </c>
    </row>
    <row r="413" spans="1:72" s="1" customFormat="1" ht="18.2" customHeight="1" x14ac:dyDescent="0.15">
      <c r="A413" s="14"/>
      <c r="B413" s="15"/>
      <c r="C413" s="15"/>
      <c r="D413" s="16"/>
      <c r="E413" s="17" t="s">
        <v>692</v>
      </c>
      <c r="F413" s="18" t="s">
        <v>693</v>
      </c>
      <c r="G413" s="18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>
        <f>290000/7.782863</f>
        <v>37261.352281287749</v>
      </c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>
        <f t="shared" si="6"/>
        <v>37261.352281287749</v>
      </c>
      <c r="AV413" s="19"/>
      <c r="AW413" s="19"/>
      <c r="AX413" s="20"/>
      <c r="AY413" s="20"/>
      <c r="AZ413" s="19"/>
      <c r="BA413" s="19"/>
      <c r="BB413" s="21"/>
      <c r="BC413" s="21"/>
      <c r="BD413" s="21"/>
      <c r="BE413" s="21"/>
      <c r="BF413" s="17"/>
      <c r="BG413" s="14"/>
      <c r="BH413" s="17"/>
      <c r="BI413" s="17"/>
      <c r="BJ413" s="17"/>
      <c r="BK413" s="17"/>
      <c r="BL413" s="15" t="s">
        <v>80</v>
      </c>
      <c r="BM413" s="21"/>
      <c r="BN413" s="15"/>
      <c r="BO413" s="21"/>
      <c r="BP413" s="22"/>
      <c r="BQ413" s="22"/>
      <c r="BR413" s="21"/>
      <c r="BS413" s="21"/>
      <c r="BT413" s="21"/>
    </row>
    <row r="414" spans="1:72" s="1" customFormat="1" ht="82.7" customHeight="1" x14ac:dyDescent="0.15">
      <c r="A414" s="23" t="s">
        <v>694</v>
      </c>
      <c r="B414" s="23" t="s">
        <v>1</v>
      </c>
      <c r="C414" s="23" t="s">
        <v>2</v>
      </c>
      <c r="D414" s="23" t="s">
        <v>2</v>
      </c>
      <c r="E414" s="23" t="s">
        <v>4</v>
      </c>
      <c r="F414" s="23" t="s">
        <v>695</v>
      </c>
      <c r="G414" s="23" t="s">
        <v>696</v>
      </c>
      <c r="H414" s="23" t="s">
        <v>7</v>
      </c>
      <c r="I414" s="23" t="s">
        <v>8</v>
      </c>
      <c r="J414" s="23" t="s">
        <v>697</v>
      </c>
      <c r="K414" s="23" t="s">
        <v>10</v>
      </c>
      <c r="L414" s="24" t="s">
        <v>11</v>
      </c>
      <c r="M414" s="23" t="s">
        <v>12</v>
      </c>
      <c r="N414" s="23" t="s">
        <v>13</v>
      </c>
      <c r="O414" s="23" t="s">
        <v>14</v>
      </c>
      <c r="P414" s="23" t="s">
        <v>15</v>
      </c>
      <c r="Q414" s="23" t="s">
        <v>16</v>
      </c>
      <c r="R414" s="23" t="s">
        <v>17</v>
      </c>
      <c r="S414" s="23" t="s">
        <v>18</v>
      </c>
      <c r="T414" s="23" t="s">
        <v>19</v>
      </c>
      <c r="U414" s="23" t="s">
        <v>20</v>
      </c>
      <c r="V414" s="23" t="s">
        <v>21</v>
      </c>
      <c r="W414" s="23" t="s">
        <v>22</v>
      </c>
      <c r="X414" s="23" t="s">
        <v>23</v>
      </c>
      <c r="Y414" s="23" t="s">
        <v>24</v>
      </c>
      <c r="Z414" s="23" t="s">
        <v>25</v>
      </c>
      <c r="AA414" s="23" t="s">
        <v>26</v>
      </c>
      <c r="AB414" s="23" t="s">
        <v>27</v>
      </c>
      <c r="AC414" s="23" t="s">
        <v>28</v>
      </c>
      <c r="AD414" s="23" t="s">
        <v>29</v>
      </c>
      <c r="AE414" s="23" t="s">
        <v>30</v>
      </c>
      <c r="AF414" s="23" t="s">
        <v>31</v>
      </c>
      <c r="AG414" s="23" t="s">
        <v>32</v>
      </c>
      <c r="AH414" s="23" t="s">
        <v>33</v>
      </c>
      <c r="AI414" s="23" t="s">
        <v>34</v>
      </c>
      <c r="AJ414" s="23" t="s">
        <v>35</v>
      </c>
      <c r="AK414" s="23" t="s">
        <v>36</v>
      </c>
      <c r="AL414" s="23" t="s">
        <v>37</v>
      </c>
      <c r="AM414" s="23" t="s">
        <v>38</v>
      </c>
      <c r="AN414" s="23" t="s">
        <v>39</v>
      </c>
      <c r="AO414" s="23" t="s">
        <v>40</v>
      </c>
      <c r="AP414" s="23" t="s">
        <v>41</v>
      </c>
      <c r="AQ414" s="23" t="s">
        <v>42</v>
      </c>
      <c r="AR414" s="23" t="s">
        <v>43</v>
      </c>
      <c r="AS414" s="25" t="s">
        <v>44</v>
      </c>
      <c r="AT414" s="25" t="s">
        <v>45</v>
      </c>
      <c r="AU414" s="23" t="s">
        <v>46</v>
      </c>
      <c r="AV414" s="23" t="s">
        <v>47</v>
      </c>
      <c r="AW414" s="23" t="s">
        <v>48</v>
      </c>
      <c r="AX414" s="23" t="s">
        <v>49</v>
      </c>
      <c r="AY414" s="23" t="s">
        <v>50</v>
      </c>
      <c r="AZ414" s="23" t="s">
        <v>51</v>
      </c>
      <c r="BA414" s="23" t="s">
        <v>52</v>
      </c>
      <c r="BB414" s="23" t="s">
        <v>53</v>
      </c>
      <c r="BC414" s="23" t="s">
        <v>54</v>
      </c>
      <c r="BD414" s="23" t="s">
        <v>55</v>
      </c>
      <c r="BE414" s="23" t="s">
        <v>56</v>
      </c>
      <c r="BF414" s="23" t="s">
        <v>57</v>
      </c>
      <c r="BG414" s="23" t="s">
        <v>58</v>
      </c>
      <c r="BH414" s="23" t="s">
        <v>59</v>
      </c>
      <c r="BI414" s="23" t="s">
        <v>60</v>
      </c>
      <c r="BJ414" s="23" t="s">
        <v>61</v>
      </c>
      <c r="BK414" s="23" t="s">
        <v>62</v>
      </c>
      <c r="BL414" s="23" t="s">
        <v>63</v>
      </c>
      <c r="BM414" s="23" t="s">
        <v>64</v>
      </c>
      <c r="BN414" s="23" t="s">
        <v>65</v>
      </c>
      <c r="BO414" s="23" t="s">
        <v>66</v>
      </c>
      <c r="BP414" s="23" t="s">
        <v>698</v>
      </c>
      <c r="BQ414" s="23" t="s">
        <v>699</v>
      </c>
      <c r="BR414" s="24" t="s">
        <v>69</v>
      </c>
      <c r="BS414" s="23" t="s">
        <v>70</v>
      </c>
      <c r="BT414" s="23" t="s">
        <v>71</v>
      </c>
    </row>
    <row r="415" spans="1:72" s="32" customFormat="1" ht="13.35" customHeight="1" x14ac:dyDescent="0.2">
      <c r="A415" s="26" t="s">
        <v>700</v>
      </c>
      <c r="B415" s="27"/>
      <c r="C415" s="27"/>
      <c r="D415" s="27"/>
      <c r="E415" s="27"/>
      <c r="F415" s="28"/>
      <c r="G415" s="28"/>
      <c r="H415" s="29">
        <f>SUMIF($BL$3:$BL$414,"UDIS",H3:H414)</f>
        <v>17708972.000000026</v>
      </c>
      <c r="I415" s="29">
        <f t="shared" ref="I415:AW415" si="7">SUMIF($BL$3:$BL$414,"UDIS",I3:I414)</f>
        <v>7425652.7399999974</v>
      </c>
      <c r="J415" s="29">
        <f t="shared" si="7"/>
        <v>64831.39</v>
      </c>
      <c r="K415" s="29">
        <f t="shared" si="7"/>
        <v>25134624.740000002</v>
      </c>
      <c r="L415" s="29">
        <f t="shared" si="7"/>
        <v>164102.94999999992</v>
      </c>
      <c r="M415" s="29">
        <f t="shared" si="7"/>
        <v>62859.71</v>
      </c>
      <c r="N415" s="29">
        <f t="shared" si="7"/>
        <v>0</v>
      </c>
      <c r="O415" s="29">
        <f t="shared" si="7"/>
        <v>93755.210000000021</v>
      </c>
      <c r="P415" s="29">
        <f t="shared" si="7"/>
        <v>38412.540000000008</v>
      </c>
      <c r="Q415" s="29">
        <f t="shared" si="7"/>
        <v>167939.33</v>
      </c>
      <c r="R415" s="29">
        <f t="shared" si="7"/>
        <v>37261.352281287749</v>
      </c>
      <c r="S415" s="29">
        <f>SUMIF($BL$3:$BL$414,"UDIS",S3:S414)-M415</f>
        <v>24771657.949999996</v>
      </c>
      <c r="T415" s="29">
        <f t="shared" si="7"/>
        <v>16337446.320000002</v>
      </c>
      <c r="U415" s="29">
        <f t="shared" si="7"/>
        <v>150480.7399999999</v>
      </c>
      <c r="V415" s="29">
        <f t="shared" si="7"/>
        <v>0</v>
      </c>
      <c r="W415" s="29">
        <f t="shared" si="7"/>
        <v>155559.46999999997</v>
      </c>
      <c r="X415" s="29">
        <f t="shared" si="7"/>
        <v>36703.999999999993</v>
      </c>
      <c r="Y415" s="29">
        <f t="shared" si="7"/>
        <v>0</v>
      </c>
      <c r="Z415" s="29">
        <f t="shared" si="7"/>
        <v>0</v>
      </c>
      <c r="AA415" s="29">
        <f t="shared" si="7"/>
        <v>16295663.589999998</v>
      </c>
      <c r="AB415" s="29">
        <f t="shared" si="7"/>
        <v>11270.100000000004</v>
      </c>
      <c r="AC415" s="29">
        <f t="shared" si="7"/>
        <v>0</v>
      </c>
      <c r="AD415" s="29">
        <f t="shared" si="7"/>
        <v>250</v>
      </c>
      <c r="AE415" s="29">
        <f t="shared" si="7"/>
        <v>0</v>
      </c>
      <c r="AF415" s="29">
        <f t="shared" si="7"/>
        <v>1400.4600000000007</v>
      </c>
      <c r="AG415" s="29">
        <f t="shared" si="7"/>
        <v>0</v>
      </c>
      <c r="AH415" s="29">
        <f t="shared" si="7"/>
        <v>8396.7499999999945</v>
      </c>
      <c r="AI415" s="29">
        <f t="shared" si="7"/>
        <v>5249.170000000001</v>
      </c>
      <c r="AJ415" s="29">
        <f t="shared" si="7"/>
        <v>39363.210000000014</v>
      </c>
      <c r="AK415" s="29">
        <f t="shared" si="7"/>
        <v>0</v>
      </c>
      <c r="AL415" s="29">
        <f t="shared" si="7"/>
        <v>125</v>
      </c>
      <c r="AM415" s="29">
        <f t="shared" si="7"/>
        <v>9170.2699999999986</v>
      </c>
      <c r="AN415" s="29">
        <f t="shared" si="7"/>
        <v>0</v>
      </c>
      <c r="AO415" s="29">
        <f t="shared" si="7"/>
        <v>31508.110000000004</v>
      </c>
      <c r="AP415" s="29">
        <f t="shared" si="7"/>
        <v>12631.949999999999</v>
      </c>
      <c r="AQ415" s="29">
        <f t="shared" si="7"/>
        <v>11996.406000000003</v>
      </c>
      <c r="AR415" s="29">
        <f t="shared" si="7"/>
        <v>0</v>
      </c>
      <c r="AS415" s="29">
        <f t="shared" si="7"/>
        <v>136402.17488099998</v>
      </c>
      <c r="AT415" s="29">
        <f t="shared" si="7"/>
        <v>203997.31</v>
      </c>
      <c r="AU415" s="30">
        <f t="shared" si="7"/>
        <v>255762.45340028769</v>
      </c>
      <c r="AV415" s="29">
        <f t="shared" si="7"/>
        <v>7457587.9399999948</v>
      </c>
      <c r="AW415" s="29">
        <f t="shared" si="7"/>
        <v>16295663.589999998</v>
      </c>
      <c r="AX415" s="28"/>
      <c r="AY415" s="28"/>
      <c r="AZ415" s="28"/>
      <c r="BA415" s="29">
        <v>35488328.850000001</v>
      </c>
      <c r="BB415" s="28"/>
      <c r="BC415" s="28">
        <v>24090.469188216201</v>
      </c>
      <c r="BD415" s="28"/>
      <c r="BE415" s="28"/>
      <c r="BF415" s="28"/>
      <c r="BG415" s="28"/>
      <c r="BH415" s="28"/>
      <c r="BI415" s="28"/>
      <c r="BJ415" s="28"/>
      <c r="BK415" s="28"/>
      <c r="BL415" s="28"/>
      <c r="BM415" s="31"/>
      <c r="BN415" s="28"/>
      <c r="BO415" s="28"/>
      <c r="BP415" s="28"/>
      <c r="BQ415" s="28"/>
      <c r="BR415" s="28">
        <v>8073020.21</v>
      </c>
      <c r="BS415" s="28"/>
      <c r="BT415" s="28"/>
    </row>
    <row r="416" spans="1:72" s="32" customFormat="1" ht="13.35" customHeight="1" x14ac:dyDescent="0.2">
      <c r="A416" s="26" t="s">
        <v>701</v>
      </c>
      <c r="B416" s="27"/>
      <c r="C416" s="27"/>
      <c r="D416" s="27"/>
      <c r="E416" s="27"/>
      <c r="F416" s="28"/>
      <c r="G416" s="31" t="s">
        <v>702</v>
      </c>
      <c r="H416" s="29">
        <f>SUMIF($BL$3:$BL$414,"PESOS",H3:H414)</f>
        <v>1011922.73</v>
      </c>
      <c r="I416" s="29">
        <f t="shared" ref="I416:AW416" si="8">SUMIF($BL$3:$BL$414,"PESOS",I3:I414)</f>
        <v>11126.98</v>
      </c>
      <c r="J416" s="29">
        <f t="shared" si="8"/>
        <v>0</v>
      </c>
      <c r="K416" s="29">
        <f t="shared" si="8"/>
        <v>1023049.71</v>
      </c>
      <c r="L416" s="29">
        <f t="shared" si="8"/>
        <v>13590.880000000001</v>
      </c>
      <c r="M416" s="29">
        <f t="shared" si="8"/>
        <v>0</v>
      </c>
      <c r="N416" s="29">
        <f t="shared" si="8"/>
        <v>0</v>
      </c>
      <c r="O416" s="29">
        <f t="shared" si="8"/>
        <v>6020.69</v>
      </c>
      <c r="P416" s="29">
        <f t="shared" si="8"/>
        <v>1927.53</v>
      </c>
      <c r="Q416" s="29">
        <f t="shared" si="8"/>
        <v>253.15</v>
      </c>
      <c r="R416" s="29">
        <f t="shared" si="8"/>
        <v>0</v>
      </c>
      <c r="S416" s="29">
        <f t="shared" si="8"/>
        <v>1014848.3400000001</v>
      </c>
      <c r="T416" s="29">
        <f t="shared" si="8"/>
        <v>3801.24</v>
      </c>
      <c r="U416" s="29">
        <f t="shared" si="8"/>
        <v>9088.17</v>
      </c>
      <c r="V416" s="29">
        <f t="shared" si="8"/>
        <v>0</v>
      </c>
      <c r="W416" s="29">
        <f t="shared" si="8"/>
        <v>3801.24</v>
      </c>
      <c r="X416" s="29">
        <f t="shared" si="8"/>
        <v>2571.04</v>
      </c>
      <c r="Y416" s="29">
        <f t="shared" si="8"/>
        <v>0</v>
      </c>
      <c r="Z416" s="29">
        <f t="shared" si="8"/>
        <v>0</v>
      </c>
      <c r="AA416" s="29">
        <f t="shared" si="8"/>
        <v>6517.13</v>
      </c>
      <c r="AB416" s="29">
        <f t="shared" si="8"/>
        <v>0</v>
      </c>
      <c r="AC416" s="29">
        <f t="shared" si="8"/>
        <v>0</v>
      </c>
      <c r="AD416" s="29">
        <f t="shared" si="8"/>
        <v>0</v>
      </c>
      <c r="AE416" s="29">
        <f t="shared" si="8"/>
        <v>0</v>
      </c>
      <c r="AF416" s="29">
        <f t="shared" si="8"/>
        <v>0</v>
      </c>
      <c r="AG416" s="29">
        <f t="shared" si="8"/>
        <v>0</v>
      </c>
      <c r="AH416" s="29">
        <f t="shared" si="8"/>
        <v>0</v>
      </c>
      <c r="AI416" s="29">
        <f t="shared" si="8"/>
        <v>209.62</v>
      </c>
      <c r="AJ416" s="29">
        <f t="shared" si="8"/>
        <v>0</v>
      </c>
      <c r="AK416" s="29">
        <f t="shared" si="8"/>
        <v>0</v>
      </c>
      <c r="AL416" s="29">
        <f t="shared" si="8"/>
        <v>0</v>
      </c>
      <c r="AM416" s="29">
        <f t="shared" si="8"/>
        <v>230</v>
      </c>
      <c r="AN416" s="29">
        <f t="shared" si="8"/>
        <v>0</v>
      </c>
      <c r="AO416" s="29">
        <f t="shared" si="8"/>
        <v>0</v>
      </c>
      <c r="AP416" s="29">
        <f t="shared" si="8"/>
        <v>326.07</v>
      </c>
      <c r="AQ416" s="29">
        <f t="shared" si="8"/>
        <v>0</v>
      </c>
      <c r="AR416" s="29">
        <f t="shared" si="8"/>
        <v>0</v>
      </c>
      <c r="AS416" s="29">
        <f t="shared" si="8"/>
        <v>253.15</v>
      </c>
      <c r="AT416" s="29">
        <f t="shared" si="8"/>
        <v>0</v>
      </c>
      <c r="AU416" s="30">
        <f t="shared" si="8"/>
        <v>15086.189999999999</v>
      </c>
      <c r="AV416" s="29">
        <f t="shared" si="8"/>
        <v>16769.64</v>
      </c>
      <c r="AW416" s="29">
        <f t="shared" si="8"/>
        <v>6517.13</v>
      </c>
      <c r="AX416" s="28"/>
      <c r="AY416" s="28"/>
      <c r="AZ416" s="28"/>
      <c r="BA416" s="29">
        <v>1148847.01</v>
      </c>
      <c r="BB416" s="28"/>
      <c r="BC416" s="29">
        <v>1.7494875070284199</v>
      </c>
      <c r="BD416" s="28"/>
      <c r="BE416" s="28"/>
      <c r="BF416" s="28"/>
      <c r="BG416" s="28"/>
      <c r="BH416" s="28"/>
      <c r="BI416" s="28"/>
      <c r="BJ416" s="28"/>
      <c r="BK416" s="28"/>
      <c r="BL416" s="31" t="s">
        <v>703</v>
      </c>
      <c r="BM416" s="29">
        <v>193809268.44771099</v>
      </c>
      <c r="BN416" s="28"/>
      <c r="BO416" s="28"/>
      <c r="BP416" s="28"/>
      <c r="BQ416" s="28"/>
      <c r="BR416" s="28">
        <v>801.18</v>
      </c>
      <c r="BS416" s="28"/>
      <c r="BT416" s="28"/>
    </row>
    <row r="417" spans="1:72" s="1" customFormat="1" ht="18.2" customHeight="1" x14ac:dyDescent="0.15">
      <c r="A417" s="33" t="s">
        <v>704</v>
      </c>
      <c r="B417" s="34"/>
      <c r="C417" s="34"/>
      <c r="D417" s="34"/>
      <c r="E417" s="34"/>
      <c r="F417" s="34"/>
      <c r="G417" s="34"/>
      <c r="H417" s="33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5"/>
      <c r="W417" s="35"/>
      <c r="X417" s="35"/>
      <c r="Y417" s="35"/>
      <c r="Z417" s="35"/>
      <c r="AA417" s="35"/>
      <c r="AB417" s="35"/>
      <c r="AC417" s="34"/>
      <c r="AD417" s="34"/>
      <c r="AE417" s="34"/>
      <c r="AF417" s="34"/>
      <c r="AG417" s="34"/>
      <c r="AH417" s="34"/>
      <c r="AI417" s="34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7">
        <v>81.548780487804905</v>
      </c>
      <c r="AY417" s="37">
        <v>330.40731707317099</v>
      </c>
      <c r="AZ417" s="38">
        <v>313954.80329186597</v>
      </c>
      <c r="BA417" s="38">
        <v>89358.965512195296</v>
      </c>
      <c r="BB417" s="35"/>
      <c r="BC417" s="35">
        <v>58.7615089651785</v>
      </c>
      <c r="BD417" s="35">
        <v>10.3122874623781</v>
      </c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  <c r="BO417" s="36"/>
      <c r="BP417" s="36"/>
      <c r="BQ417" s="36"/>
      <c r="BR417" s="36"/>
      <c r="BS417" s="36"/>
      <c r="BT417" s="36"/>
    </row>
    <row r="418" spans="1:72" s="1" customFormat="1" ht="28.7" customHeight="1" x14ac:dyDescent="0.2">
      <c r="AU418" s="39"/>
    </row>
    <row r="419" spans="1:72" x14ac:dyDescent="0.2">
      <c r="AU419" s="41">
        <f>+'[1]REPORTE COBRANZA N'!C35</f>
        <v>251403.53406535319</v>
      </c>
    </row>
    <row r="420" spans="1:72" x14ac:dyDescent="0.2">
      <c r="AU420" s="41">
        <f>+'[1]REPORTE COBRANZA N'!E35</f>
        <v>15086.190000000002</v>
      </c>
    </row>
    <row r="423" spans="1:72" x14ac:dyDescent="0.2">
      <c r="AU423" s="42">
        <f>+AU415-AU419</f>
        <v>4358.9193349345005</v>
      </c>
    </row>
    <row r="424" spans="1:72" x14ac:dyDescent="0.2">
      <c r="AU424" s="42">
        <f>+AU416-AU420</f>
        <v>0</v>
      </c>
    </row>
    <row r="425" spans="1:72" x14ac:dyDescent="0.2">
      <c r="AT425" s="43" t="s">
        <v>705</v>
      </c>
      <c r="AU425" s="44">
        <f>+'[1]REPORTE COBRANZA N'!C34</f>
        <v>4358.924215934423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2023-05-24T23:34:24Z</dcterms:created>
  <dcterms:modified xsi:type="dcterms:W3CDTF">2023-05-24T23:35:13Z</dcterms:modified>
</cp:coreProperties>
</file>